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7 健康\突合用\８月１９日\"/>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27" i="11"/>
  <c r="AY323" i="11"/>
  <c r="AY331" i="11"/>
  <c r="AY337" i="11"/>
  <c r="AY338" i="11"/>
  <c r="AY325" i="11"/>
  <c r="AY329" i="11"/>
  <c r="AY333" i="11"/>
  <c r="AY340" i="11"/>
  <c r="AY324" i="11"/>
  <c r="AY328" i="11"/>
  <c r="AY332" i="11"/>
  <c r="AY322" i="11"/>
  <c r="AY326" i="11"/>
  <c r="AY336" i="11"/>
  <c r="AY341" i="11"/>
  <c r="AY69" i="11"/>
  <c r="AY66" i="11"/>
  <c r="AY75" i="11"/>
  <c r="AY73" i="11"/>
  <c r="AY77" i="11"/>
  <c r="AY74" i="11"/>
  <c r="AY72" i="11"/>
  <c r="AY335" i="11"/>
  <c r="AY214" i="11"/>
  <c r="AY208" i="11"/>
  <c r="AY210" i="11" s="1"/>
  <c r="AY200" i="11"/>
  <c r="AY206" i="11" s="1"/>
  <c r="AY198" i="11"/>
  <c r="AY195" i="11"/>
  <c r="AY196" i="11" s="1"/>
  <c r="AY190" i="11"/>
  <c r="AY192" i="11" s="1"/>
  <c r="AY180" i="11"/>
  <c r="AY187" i="11" s="1"/>
  <c r="AY176" i="11"/>
  <c r="AY173" i="11"/>
  <c r="AY179" i="11" s="1"/>
  <c r="AY172" i="11"/>
  <c r="AY170" i="11"/>
  <c r="AY171" i="11" s="1"/>
  <c r="AY167" i="11"/>
  <c r="AY169" i="11" s="1"/>
  <c r="AY138" i="1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212" i="11" l="1"/>
  <c r="AY201" i="11"/>
  <c r="AY205" i="11"/>
  <c r="AY209" i="11"/>
  <c r="AY213" i="11"/>
  <c r="AY203" i="11"/>
  <c r="AY207" i="11"/>
  <c r="AY211" i="11"/>
  <c r="AY204" i="11"/>
  <c r="AY202" i="11"/>
  <c r="AY120" i="11"/>
  <c r="AY154" i="11"/>
  <c r="AY113" i="11"/>
  <c r="AY155" i="11"/>
  <c r="AY177" i="11"/>
  <c r="AY174" i="11"/>
  <c r="AY178" i="11"/>
  <c r="AY193" i="11"/>
  <c r="AY116" i="11"/>
  <c r="AY117" i="11"/>
  <c r="AY121" i="11"/>
  <c r="AY151" i="11"/>
  <c r="AY100" i="11"/>
  <c r="AY114" i="11"/>
  <c r="AY118" i="11"/>
  <c r="AY126" i="11"/>
  <c r="AY152"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5" i="11"/>
  <c r="AY94" i="11"/>
  <c r="AY93" i="11"/>
  <c r="AY97" i="11" s="1"/>
  <c r="AY91" i="11"/>
  <c r="AY90" i="11"/>
  <c r="AY89" i="11"/>
  <c r="AY88" i="11"/>
  <c r="AY92" i="11" s="1"/>
  <c r="AY78" i="11"/>
  <c r="AY85" i="11" s="1"/>
  <c r="AY44" i="11"/>
  <c r="AY52" i="11" s="1"/>
  <c r="AY79" i="11" l="1"/>
  <c r="AY87" i="11"/>
  <c r="AY80" i="11"/>
  <c r="AY84" i="11"/>
  <c r="AY96" i="11"/>
  <c r="AY82" i="11"/>
  <c r="AY86" i="11"/>
  <c r="AY83" i="11"/>
  <c r="AY81" i="11"/>
  <c r="AY55"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<sst xmlns="http://schemas.openxmlformats.org/spreadsheetml/2006/main" count="1370" uniqueCount="689">
  <si>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</si>
  <si>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</si>
  <si>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</si>
  <si>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</si>
  <si>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</si>
  <si>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</si>
  <si>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</si>
  <si>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</si>
  <si>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</si>
  <si>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</si>
  <si>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</si>
  <si>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</si>
  <si>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</si>
  <si>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</si>
  <si>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</si>
  <si>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</si>
  <si>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</si>
  <si>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</si>
  <si>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</si>
  <si>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</si>
  <si>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</si>
  <si>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</si>
  <si>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</si>
  <si>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</si>
  <si>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</si>
  <si>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</si>
  <si>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</si>
  <si>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</si>
  <si>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</si>
  <si>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</si>
  <si>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</si>
  <si>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</si>
  <si>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</si>
  <si>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</si>
  <si>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</si>
  <si>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</si>
  <si>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</si>
  <si>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</si>
  <si>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</si>
  <si>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</si>
  <si>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</si>
  <si>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</si>
  <si>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</si>
  <si>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</si>
  <si>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</si>
  <si>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</si>
  <si>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</si>
  <si>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</si>
  <si>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</si>
  <si>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</si>
  <si>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</si>
  <si>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</si>
  <si>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</si>
  <si>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</si>
  <si>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</si>
  <si>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</si>
  <si>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</si>
  <si>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</si>
  <si>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</si>
  <si>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</si>
  <si>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</si>
  <si>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</si>
  <si>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</si>
  <si>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</si>
  <si>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</si>
  <si>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</si>
  <si>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</si>
  <si>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</si>
  <si>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</si>
  <si>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</si>
  <si>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</si>
  <si>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</si>
  <si>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</si>
  <si>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</si>
  <si>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</si>
  <si>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</si>
  <si>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</si>
  <si>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</si>
  <si>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</si>
  <si>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</si>
  <si>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</si>
  <si>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</si>
  <si>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</si>
  <si>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</si>
  <si>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</si>
  <si>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</si>
  <si>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</si>
  <si>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</si>
  <si>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</si>
  <si>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</si>
  <si>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</si>
  <si>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</si>
  <si>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</si>
  <si>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</si>
  <si>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</si>
  <si>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</si>
  <si>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</si>
  <si>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</si>
  <si>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</si>
  <si>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</si>
  <si>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</si>
  <si>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</si>
  <si>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</si>
  <si>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</si>
  <si>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</si>
  <si>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</si>
  <si>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</si>
  <si>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</si>
  <si>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</si>
  <si>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</si>
  <si>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</si>
  <si>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</si>
  <si>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</si>
  <si>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</si>
  <si>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</si>
  <si>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</si>
  <si>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</si>
  <si>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</si>
  <si>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</si>
  <si>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</si>
  <si>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</si>
  <si>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</si>
  <si>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</si>
  <si>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</si>
  <si>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</si>
  <si>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</si>
  <si>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</si>
  <si>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</si>
  <si>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</si>
  <si>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</si>
  <si>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</si>
  <si>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</si>
  <si>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</si>
  <si>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</si>
  <si>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</si>
  <si>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</si>
  <si>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</si>
  <si>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</si>
  <si>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</si>
  <si>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</si>
  <si>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</si>
  <si>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</si>
  <si>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</si>
  <si>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</si>
  <si>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</si>
  <si>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</si>
  <si>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</si>
  <si>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</si>
  <si>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</si>
  <si>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</si>
  <si>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</si>
  <si>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</si>
  <si>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</si>
  <si>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</si>
  <si>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</si>
  <si>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</si>
  <si>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</si>
  <si>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</si>
  <si>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</si>
  <si>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</si>
  <si>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</si>
  <si>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</si>
  <si>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</si>
  <si>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</si>
  <si>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</si>
  <si>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</si>
  <si>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</si>
  <si>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</si>
  <si>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</si>
  <si>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</si>
  <si>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</si>
  <si>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</si>
  <si>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</si>
  <si>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</si>
  <si>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</si>
  <si>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</si>
  <si>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</si>
  <si>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</si>
  <si>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</si>
  <si>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</si>
  <si>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</si>
  <si>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</si>
  <si>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</si>
  <si>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</si>
  <si>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</si>
  <si>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</si>
  <si>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</si>
  <si>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</si>
  <si>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</si>
  <si>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</si>
  <si>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</si>
  <si>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</si>
  <si>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</si>
  <si>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</si>
  <si>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</si>
  <si>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</si>
  <si>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</si>
  <si>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</si>
  <si>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</si>
  <si>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</si>
  <si>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</si>
  <si>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</si>
  <si>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</si>
  <si>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</si>
  <si>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</si>
  <si>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</si>
  <si>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</si>
  <si>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</si>
  <si>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</si>
  <si>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</si>
  <si>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</si>
  <si>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</si>
  <si>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</si>
  <si>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</si>
  <si>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</si>
  <si>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</si>
  <si>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</si>
  <si>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</si>
  <si>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</si>
  <si>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</si>
  <si>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</si>
  <si>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</si>
  <si>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</si>
  <si>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</si>
  <si>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</si>
  <si>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</si>
  <si>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</si>
  <si>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</si>
  <si>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</si>
  <si>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</si>
  <si>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</si>
  <si>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</si>
  <si>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</si>
  <si>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</si>
  <si>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</si>
  <si>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</si>
  <si>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</si>
  <si>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</si>
  <si>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</si>
  <si>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</si>
  <si>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</si>
  <si>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</si>
  <si>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</si>
  <si>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</si>
  <si>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</si>
  <si>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</si>
  <si>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</si>
  <si>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</si>
  <si>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</si>
  <si>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</si>
  <si>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</si>
  <si>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</si>
  <si>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</si>
  <si>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</si>
  <si>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</si>
  <si>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</si>
  <si>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</si>
  <si>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</si>
  <si>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</si>
  <si>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</si>
  <si>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</si>
  <si>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</si>
  <si>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</si>
  <si>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</si>
  <si>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</si>
  <si>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</si>
  <si>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</si>
  <si>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</si>
  <si>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</si>
  <si>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</si>
  <si>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</si>
  <si>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</si>
  <si>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</si>
  <si>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</si>
  <si>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</si>
  <si>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</si>
  <si>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</si>
  <si>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</si>
  <si>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</si>
  <si>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</si>
  <si>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</si>
  <si>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</si>
  <si>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</si>
  <si>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</si>
  <si>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</si>
  <si>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</si>
  <si>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</si>
  <si>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</si>
  <si>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</si>
  <si>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</si>
  <si>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</si>
  <si>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</si>
  <si>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</si>
  <si>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</si>
  <si>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</si>
  <si>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</si>
  <si>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</si>
  <si>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</si>
  <si>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</si>
  <si>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</si>
  <si>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</si>
  <si>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</si>
  <si>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</si>
  <si>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</si>
  <si>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</si>
  <si>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</si>
  <si>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</si>
  <si>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</si>
  <si>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</si>
  <si>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</si>
  <si>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</si>
  <si>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</si>
  <si>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</si>
  <si>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</si>
  <si>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</si>
  <si>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</si>
  <si>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</si>
  <si>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</si>
  <si>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</si>
  <si>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</si>
  <si>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</si>
  <si>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</si>
  <si>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</si>
  <si>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</si>
  <si>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</si>
  <si>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</si>
  <si>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</si>
  <si>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</si>
  <si>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</si>
  <si>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</si>
  <si>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</si>
  <si>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</si>
  <si>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</si>
  <si>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</si>
  <si>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</si>
  <si>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</si>
  <si>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</si>
  <si>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</si>
  <si>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</si>
  <si>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</si>
  <si>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</si>
  <si>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</si>
  <si>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</si>
  <si>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</si>
  <si>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</si>
  <si>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</si>
  <si>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</si>
  <si>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</si>
  <si>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</si>
  <si>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</si>
  <si>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</si>
  <si>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</si>
  <si>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</si>
  <si>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</si>
  <si>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</si>
  <si>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</si>
  <si>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</si>
  <si>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</si>
  <si>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</si>
  <si>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</si>
  <si>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</si>
  <si>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</si>
  <si>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</si>
  <si>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</si>
  <si>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</si>
  <si>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</si>
  <si>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</si>
  <si>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</si>
  <si>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</si>
  <si>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</si>
  <si>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</si>
  <si>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</si>
  <si>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</si>
  <si>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</si>
  <si>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</si>
  <si>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</si>
  <si>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</si>
  <si>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</si>
  <si>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</si>
  <si>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</si>
  <si>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</si>
  <si>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</si>
  <si>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</si>
  <si>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</si>
  <si>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</si>
  <si>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</si>
  <si>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</si>
  <si>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</si>
  <si>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</si>
  <si>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</si>
  <si>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</si>
  <si>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</si>
  <si>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</si>
  <si>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</si>
  <si>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</si>
  <si>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</si>
  <si>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</si>
  <si>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</si>
  <si>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</si>
  <si>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</si>
  <si>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</si>
  <si>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</si>
  <si>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</si>
  <si>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</si>
  <si>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</si>
  <si>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</si>
  <si>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</si>
  <si>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</si>
  <si>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</si>
  <si>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</si>
  <si>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</si>
  <si>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</si>
  <si>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</si>
  <si>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</si>
  <si>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</si>
  <si>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</si>
  <si>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</si>
  <si>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</si>
  <si>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</si>
  <si>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</si>
  <si>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</si>
  <si>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</si>
  <si>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</si>
  <si>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</si>
  <si>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</si>
  <si>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</si>
  <si>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</si>
  <si>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</si>
  <si>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</si>
  <si>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</si>
  <si>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</si>
  <si>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</si>
  <si>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</si>
  <si>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</si>
  <si>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</si>
  <si>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</si>
  <si>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</si>
  <si>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</si>
  <si>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</si>
  <si>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</si>
  <si>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</si>
  <si>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</si>
  <si>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</si>
  <si>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</si>
  <si>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</si>
  <si>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</si>
  <si>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</si>
  <si>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</si>
  <si>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</si>
  <si>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</si>
  <si>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</si>
  <si>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</si>
  <si>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</si>
  <si>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</si>
  <si>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</si>
  <si>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</si>
  <si>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</si>
  <si>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</si>
  <si>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</si>
  <si>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</si>
  <si>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</si>
  <si>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</si>
  <si>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</si>
  <si>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</si>
  <si>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</si>
  <si>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</si>
  <si>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</si>
  <si>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</si>
  <si>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</si>
  <si>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</si>
  <si>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</si>
  <si>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</si>
  <si>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</si>
  <si>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</si>
  <si>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</si>
  <si>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</si>
  <si>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</si>
  <si>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</si>
  <si>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</si>
  <si>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</si>
  <si>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</si>
  <si>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</si>
  <si>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</si>
  <si>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</si>
  <si>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</si>
  <si>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</si>
  <si>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</si>
  <si>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</si>
  <si>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</si>
  <si>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</si>
  <si>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</si>
  <si>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</si>
  <si>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</si>
  <si>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</si>
  <si>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</si>
  <si>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</si>
  <si>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</si>
  <si>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</si>
  <si>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</si>
  <si>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</si>
  <si>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</si>
  <si>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</si>
  <si>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</si>
  <si>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</si>
  <si>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</si>
  <si>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</si>
  <si>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</si>
  <si>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</si>
  <si>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</si>
  <si>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</si>
  <si>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</si>
  <si>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</si>
  <si>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</si>
  <si>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</si>
  <si>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</si>
  <si>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</si>
  <si>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</si>
  <si>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</si>
  <si>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</si>
  <si>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</si>
  <si>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</si>
  <si>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</si>
  <si>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</si>
  <si>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</si>
  <si>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</si>
  <si>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</si>
  <si>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</si>
  <si>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</si>
  <si>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</si>
  <si>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</si>
  <si>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</si>
  <si>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</si>
  <si>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</si>
  <si>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</si>
  <si>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</si>
  <si>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</si>
  <si>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</si>
  <si>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</si>
  <si>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</si>
  <si>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</si>
  <si>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</si>
  <si>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</si>
  <si>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</si>
  <si>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</si>
  <si>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</si>
  <si>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</si>
  <si>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</si>
  <si>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</si>
  <si>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</si>
  <si>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</si>
  <si>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</si>
  <si>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</si>
  <si>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</si>
  <si>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</si>
  <si>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</si>
  <si>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</si>
  <si>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</si>
  <si>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</si>
  <si>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</si>
  <si>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</si>
  <si>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</si>
  <si>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</si>
  <si>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</si>
  <si>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</si>
  <si>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</si>
  <si>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</si>
  <si>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</si>
  <si>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</si>
  <si>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</si>
  <si>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</si>
  <si>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</si>
  <si>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</si>
  <si>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</si>
  <si>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</si>
  <si>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</si>
  <si>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</si>
  <si>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</si>
  <si>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</si>
  <si>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</si>
  <si>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</si>
  <si>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</si>
  <si>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</si>
  <si>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</si>
  <si>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</si>
  <si>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</si>
  <si>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</si>
  <si>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</si>
  <si>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</si>
  <si>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</si>
  <si>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</si>
  <si>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</si>
  <si>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</si>
  <si>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</si>
  <si>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</si>
  <si>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</si>
  <si>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</si>
  <si>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</si>
  <si>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</si>
  <si>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</si>
  <si>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</si>
  <si>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</si>
  <si>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</si>
  <si>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</si>
  <si>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</si>
  <si>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</si>
  <si>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</si>
  <si>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</si>
  <si>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</si>
  <si>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</si>
  <si>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感染症予防事業費等負担金（感染症発生動向調査事業）</t>
    <rPh sb="0" eb="3">
      <t>カンセンショウ</t>
    </rPh>
    <rPh sb="3" eb="5">
      <t>ヨボウ</t>
    </rPh>
    <rPh sb="5" eb="7">
      <t>ジギョウ</t>
    </rPh>
    <rPh sb="7" eb="8">
      <t>ヒ</t>
    </rPh>
    <rPh sb="8" eb="9">
      <t>トウ</t>
    </rPh>
    <rPh sb="9" eb="12">
      <t>フタンキン</t>
    </rPh>
    <rPh sb="13" eb="22">
      <t>カンセンショウハッセイドウコウチョウサ</t>
    </rPh>
    <rPh sb="22" eb="24">
      <t>ジギョウ</t>
    </rPh>
    <phoneticPr fontId="5"/>
  </si>
  <si>
    <t>健康局</t>
    <rPh sb="0" eb="2">
      <t>ケンコウ</t>
    </rPh>
    <rPh sb="2" eb="3">
      <t>キョク</t>
    </rPh>
    <phoneticPr fontId="5"/>
  </si>
  <si>
    <t>結核感染症課</t>
    <rPh sb="0" eb="6">
      <t>ケッカクカンセンショウカ</t>
    </rPh>
    <phoneticPr fontId="5"/>
  </si>
  <si>
    <t>終了予定なし</t>
    <rPh sb="0" eb="2">
      <t>シュウリョウ</t>
    </rPh>
    <rPh sb="2" eb="4">
      <t>ヨテイ</t>
    </rPh>
    <phoneticPr fontId="5"/>
  </si>
  <si>
    <t>江浪　武志</t>
    <rPh sb="0" eb="2">
      <t>エナミ</t>
    </rPh>
    <rPh sb="3" eb="4">
      <t>タケシ</t>
    </rPh>
    <rPh sb="4" eb="5">
      <t>シ</t>
    </rPh>
    <phoneticPr fontId="5"/>
  </si>
  <si>
    <t>○</t>
  </si>
  <si>
    <t>「感染症の予防及び感染症の患者に対する医療に関する法律」（以下「感染症法」という）第12条から第16条、第16条の３、第44条の７、第26条の３、第26条の４、第58条第１号及び第61条第３項</t>
    <phoneticPr fontId="5"/>
  </si>
  <si>
    <t>感染症の予防及び感染症の患者に対する医療に関する法律の施行に伴う感染症発生動向調査事業の実施について（平成11年３月19日健医発第458号）</t>
    <phoneticPr fontId="5"/>
  </si>
  <si>
    <t>感染症の発生の状況、動向及び原因を明らかにするための調査を行い、感染症に対する有効かつ的確な予防対策を図り、多様な感染症の発生・拡大を防止する。</t>
    <phoneticPr fontId="5"/>
  </si>
  <si>
    <t>感染症法の規定に基づき、①感染症に関する医師等からの情報の収集、②専門家による解析（必要に応じ、感染症の発生の状況、動向及び原因を明らかにするための調査（積極的疫学調査））、③国民・医療関係者への情報の提供及び公開を行うことにより、感染症に対する有効かつ的確な予防対策を図り、多様な感染症の発生・拡大を防止する。
　　・実施主体　　都道府県、政令市、特別区
　　・補助率　　　 1/2　</t>
    <phoneticPr fontId="5"/>
  </si>
  <si>
    <t>-</t>
  </si>
  <si>
    <t>-</t>
    <phoneticPr fontId="5"/>
  </si>
  <si>
    <t>感染症サーベイランスシステム</t>
    <rPh sb="0" eb="3">
      <t>カンセンショウ</t>
    </rPh>
    <phoneticPr fontId="5"/>
  </si>
  <si>
    <t>インフルエンザウイルス検出報告率（インフルエンザウイルス検出報告数／インフルエンザ患者（※）報告数）
※インフルエンザ定点医療機関からの患者報告数
※年データ</t>
    <phoneticPr fontId="5"/>
  </si>
  <si>
    <t>継続的なインフルエンザの発生動向の監視により、有効かつ適切に対策を実施するため、平均的なウイルスの検出（0.6%)を維持する。</t>
    <phoneticPr fontId="5"/>
  </si>
  <si>
    <t>事業実施自治体数</t>
    <rPh sb="0" eb="2">
      <t>ジギョウ</t>
    </rPh>
    <rPh sb="2" eb="4">
      <t>ジッシ</t>
    </rPh>
    <rPh sb="4" eb="7">
      <t>ジチタイ</t>
    </rPh>
    <rPh sb="7" eb="8">
      <t>スウ</t>
    </rPh>
    <phoneticPr fontId="5"/>
  </si>
  <si>
    <t>自治体数</t>
    <rPh sb="0" eb="3">
      <t>ジチタイ</t>
    </rPh>
    <rPh sb="3" eb="4">
      <t>スウ</t>
    </rPh>
    <phoneticPr fontId="5"/>
  </si>
  <si>
    <t>単位当たりコスト＝Ｘ ／ Ｙ　
Ｘ：「交付額（百万円）」
Ｙ：「事業実施自治体数」　　　　</t>
    <rPh sb="0" eb="2">
      <t>タンイ</t>
    </rPh>
    <rPh sb="2" eb="3">
      <t>ア</t>
    </rPh>
    <rPh sb="20" eb="23">
      <t>コウフガク</t>
    </rPh>
    <rPh sb="24" eb="27">
      <t>ヒャクマンエン</t>
    </rPh>
    <rPh sb="33" eb="35">
      <t>ジギョウ</t>
    </rPh>
    <rPh sb="35" eb="37">
      <t>ジッシ</t>
    </rPh>
    <rPh sb="37" eb="40">
      <t>ジチタイ</t>
    </rPh>
    <rPh sb="40" eb="41">
      <t>スウ</t>
    </rPh>
    <phoneticPr fontId="5"/>
  </si>
  <si>
    <t>円</t>
    <phoneticPr fontId="5"/>
  </si>
  <si>
    <t>百万円/自治体数</t>
    <rPh sb="0" eb="3">
      <t>ヒャクマンエン</t>
    </rPh>
    <rPh sb="4" eb="7">
      <t>ジチタイ</t>
    </rPh>
    <rPh sb="7" eb="8">
      <t>スウ</t>
    </rPh>
    <phoneticPr fontId="5"/>
  </si>
  <si>
    <t>810/154</t>
    <phoneticPr fontId="5"/>
  </si>
  <si>
    <t>Ⅰ-5-1　感染症の発生・まん延の防止を図ること</t>
    <rPh sb="6" eb="9">
      <t>カンセンショウ</t>
    </rPh>
    <rPh sb="10" eb="12">
      <t>ハッセイ</t>
    </rPh>
    <rPh sb="15" eb="16">
      <t>エン</t>
    </rPh>
    <rPh sb="17" eb="19">
      <t>ボウシ</t>
    </rPh>
    <rPh sb="20" eb="21">
      <t>ハカ</t>
    </rPh>
    <phoneticPr fontId="5"/>
  </si>
  <si>
    <t>当該調査により得られた情報は、感染症に対する有効かつ的確な予防対策を図り、多様な感染症の発生・拡大を防止するもので、広く国民のニーズがある。</t>
    <phoneticPr fontId="5"/>
  </si>
  <si>
    <t>国及び地方公共団体が感染症発生動向調査事業を行うことについて、感染症法に規定されている。</t>
    <phoneticPr fontId="5"/>
  </si>
  <si>
    <t>感染症の発生の状況、動向及び原因を明らかにするための調査を行い、国民・医療関係者への情報の提供及び公開を行うことは、感染症に対する有効かつ的確な予防対策を図り、多様な感染症の発生・拡大を防止する政策目的のために必要かつ適切である。また、当該目的達成に向けて、優先度の高い事業である。</t>
    <phoneticPr fontId="5"/>
  </si>
  <si>
    <t>‐</t>
  </si>
  <si>
    <t>必要最低限の経費のみ計上しており、コストの水準は妥当である。</t>
    <rPh sb="0" eb="2">
      <t>ヒツヨウ</t>
    </rPh>
    <rPh sb="2" eb="5">
      <t>サイテイゲン</t>
    </rPh>
    <rPh sb="6" eb="8">
      <t>ケイヒ</t>
    </rPh>
    <rPh sb="10" eb="12">
      <t>ケイジョウ</t>
    </rPh>
    <rPh sb="21" eb="23">
      <t>スイジュン</t>
    </rPh>
    <rPh sb="24" eb="26">
      <t>ダトウ</t>
    </rPh>
    <phoneticPr fontId="5"/>
  </si>
  <si>
    <t>無</t>
  </si>
  <si>
    <t>感染症の発生・まん延を防止するために必要な感染症発生動向調査を実施するために真に必要な費目を経費としている。</t>
    <rPh sb="0" eb="3">
      <t>カンセンショウ</t>
    </rPh>
    <rPh sb="4" eb="6">
      <t>ハッセイ</t>
    </rPh>
    <rPh sb="9" eb="10">
      <t>エン</t>
    </rPh>
    <rPh sb="11" eb="13">
      <t>ボウシ</t>
    </rPh>
    <rPh sb="18" eb="20">
      <t>ヒツヨウ</t>
    </rPh>
    <rPh sb="21" eb="24">
      <t>カンセンショウ</t>
    </rPh>
    <rPh sb="24" eb="26">
      <t>ハッセイ</t>
    </rPh>
    <rPh sb="26" eb="28">
      <t>ドウコウ</t>
    </rPh>
    <rPh sb="28" eb="30">
      <t>チョウサ</t>
    </rPh>
    <rPh sb="31" eb="33">
      <t>ジッシ</t>
    </rPh>
    <rPh sb="38" eb="39">
      <t>シン</t>
    </rPh>
    <rPh sb="40" eb="42">
      <t>ヒツヨウ</t>
    </rPh>
    <rPh sb="43" eb="45">
      <t>ヒモク</t>
    </rPh>
    <rPh sb="46" eb="48">
      <t>ケイヒ</t>
    </rPh>
    <phoneticPr fontId="5"/>
  </si>
  <si>
    <t>概ね当初の見込みどおりの成果実績となっている。</t>
    <rPh sb="0" eb="1">
      <t>オオム</t>
    </rPh>
    <rPh sb="2" eb="4">
      <t>トウショ</t>
    </rPh>
    <rPh sb="5" eb="7">
      <t>ミコ</t>
    </rPh>
    <rPh sb="12" eb="14">
      <t>セイカ</t>
    </rPh>
    <rPh sb="14" eb="16">
      <t>ジッセキ</t>
    </rPh>
    <phoneticPr fontId="5"/>
  </si>
  <si>
    <t>感染症予防事業費等負担金(感染症発生動向調査事業）は、感染症法の規定に基づく情報収集、調査及び公表を行う事業である。
一方、感染症予防事業費等負担金(感染症発生動向調査事業を除く）は、感染症法の規定に基づく措置等及び医療費の負担並びに検疫法の規定に基づく検疫業務を行う事業であり、適切な役割分担を行っている。</t>
    <phoneticPr fontId="5"/>
  </si>
  <si>
    <t>厚労</t>
  </si>
  <si>
    <t>・事業目的の性質上、不用が生じているが、より適切な予算積算となるよう、平成28年度予算における検査費等について、執行実績及び改正感染症法の施行による影響を踏まえ見直しを行った結果、執行率が向上した。
・新型コロナウイルス感染症対策にかかる検査費用等について、自治体への見込み調査の結果を踏まえて必要な金額を把握し、自治体が最大限の対策を講じることができるよう措置した。
・病原体情報の収集・分析等に関して感染症法上明文化されていないため、自治体毎にその取組に差が見られたが、平成28年４月に病原体情報の収集・分析等に係る規定が明文化された改正感染症法が施行され、取組の強化が図られることとなった。</t>
    <phoneticPr fontId="5"/>
  </si>
  <si>
    <t>・感染症法の改正や施行の状況を踏まえ、交付対象経費や基準額など、適切な予算積算の方法を見直す等により引き続き効率的な事業の実施を図る。</t>
    <phoneticPr fontId="5"/>
  </si>
  <si>
    <t>104</t>
    <phoneticPr fontId="5"/>
  </si>
  <si>
    <t>80</t>
    <phoneticPr fontId="5"/>
  </si>
  <si>
    <t>91</t>
    <phoneticPr fontId="5"/>
  </si>
  <si>
    <t>101</t>
    <phoneticPr fontId="5"/>
  </si>
  <si>
    <t>109</t>
    <phoneticPr fontId="5"/>
  </si>
  <si>
    <t>106</t>
    <phoneticPr fontId="5"/>
  </si>
  <si>
    <t>111</t>
    <phoneticPr fontId="5"/>
  </si>
  <si>
    <t>0119</t>
    <phoneticPr fontId="5"/>
  </si>
  <si>
    <t>感染症法第61条第3項に基づき、都道府県、政令市、特別区が負担した費用の二分の一を負担する。</t>
    <rPh sb="0" eb="3">
      <t>カンセンショウ</t>
    </rPh>
    <rPh sb="3" eb="4">
      <t>ホウ</t>
    </rPh>
    <rPh sb="4" eb="5">
      <t>ダイ</t>
    </rPh>
    <rPh sb="7" eb="8">
      <t>ジョウ</t>
    </rPh>
    <rPh sb="8" eb="9">
      <t>ダイ</t>
    </rPh>
    <rPh sb="10" eb="11">
      <t>コウ</t>
    </rPh>
    <rPh sb="12" eb="13">
      <t>モト</t>
    </rPh>
    <rPh sb="29" eb="31">
      <t>フタン</t>
    </rPh>
    <rPh sb="33" eb="35">
      <t>ヒヨウ</t>
    </rPh>
    <rPh sb="36" eb="37">
      <t>２</t>
    </rPh>
    <rPh sb="37" eb="38">
      <t>ブン</t>
    </rPh>
    <rPh sb="39" eb="40">
      <t>イチ</t>
    </rPh>
    <rPh sb="41" eb="43">
      <t>フタン</t>
    </rPh>
    <phoneticPr fontId="5"/>
  </si>
  <si>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</si>
  <si>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https://www.mhlw.go.jp/wp/seisaku/hyouka/dl/r03_jizenbunseki/I-5-1.pdf</t>
    <phoneticPr fontId="5"/>
  </si>
  <si>
    <t>各自治体における事業の実施</t>
    <rPh sb="0" eb="4">
      <t>カクジチタイ</t>
    </rPh>
    <rPh sb="8" eb="10">
      <t>ジギョウ</t>
    </rPh>
    <rPh sb="11" eb="13">
      <t>ジッシ</t>
    </rPh>
    <phoneticPr fontId="5"/>
  </si>
  <si>
    <t>A.大阪府</t>
    <rPh sb="2" eb="5">
      <t>オオサカフ</t>
    </rPh>
    <phoneticPr fontId="5"/>
  </si>
  <si>
    <t>運営費</t>
    <rPh sb="0" eb="3">
      <t>ウンエイヒ</t>
    </rPh>
    <phoneticPr fontId="5"/>
  </si>
  <si>
    <t>検査費</t>
    <rPh sb="0" eb="2">
      <t>ケンサ</t>
    </rPh>
    <rPh sb="2" eb="3">
      <t>ヒ</t>
    </rPh>
    <phoneticPr fontId="5"/>
  </si>
  <si>
    <t>諸謝金</t>
    <rPh sb="0" eb="3">
      <t>ショシャキン</t>
    </rPh>
    <phoneticPr fontId="5"/>
  </si>
  <si>
    <t>消耗品費、賃金、謝金等</t>
    <rPh sb="0" eb="3">
      <t>ショウモウヒン</t>
    </rPh>
    <rPh sb="3" eb="4">
      <t>ヒ</t>
    </rPh>
    <rPh sb="5" eb="7">
      <t>チンギン</t>
    </rPh>
    <rPh sb="8" eb="10">
      <t>シャキン</t>
    </rPh>
    <rPh sb="10" eb="11">
      <t>トウ</t>
    </rPh>
    <phoneticPr fontId="5"/>
  </si>
  <si>
    <t>病原体の検査に必要な経費</t>
    <rPh sb="0" eb="3">
      <t>ビョウゲンタイ</t>
    </rPh>
    <rPh sb="4" eb="6">
      <t>ケンサ</t>
    </rPh>
    <rPh sb="7" eb="9">
      <t>ヒツヨウ</t>
    </rPh>
    <rPh sb="10" eb="12">
      <t>ケイヒ</t>
    </rPh>
    <phoneticPr fontId="5"/>
  </si>
  <si>
    <t>定点医療機関に対する謝金</t>
    <rPh sb="0" eb="2">
      <t>テイテン</t>
    </rPh>
    <rPh sb="2" eb="4">
      <t>イリョウ</t>
    </rPh>
    <rPh sb="4" eb="6">
      <t>キカン</t>
    </rPh>
    <rPh sb="7" eb="8">
      <t>タイ</t>
    </rPh>
    <rPh sb="10" eb="12">
      <t>シャキン</t>
    </rPh>
    <phoneticPr fontId="5"/>
  </si>
  <si>
    <t>大阪府</t>
    <rPh sb="0" eb="3">
      <t>オオサカフ</t>
    </rPh>
    <phoneticPr fontId="5"/>
  </si>
  <si>
    <t>東京都</t>
    <rPh sb="0" eb="3">
      <t>トウキョウト</t>
    </rPh>
    <phoneticPr fontId="5"/>
  </si>
  <si>
    <t>大阪市</t>
    <rPh sb="0" eb="3">
      <t>オオサカシ</t>
    </rPh>
    <phoneticPr fontId="5"/>
  </si>
  <si>
    <t>愛知県</t>
    <rPh sb="0" eb="3">
      <t>アイチケン</t>
    </rPh>
    <phoneticPr fontId="5"/>
  </si>
  <si>
    <t>札幌市</t>
    <rPh sb="0" eb="3">
      <t>サッポロシ</t>
    </rPh>
    <phoneticPr fontId="5"/>
  </si>
  <si>
    <t>埼玉県</t>
    <rPh sb="0" eb="3">
      <t>サイタマケン</t>
    </rPh>
    <phoneticPr fontId="5"/>
  </si>
  <si>
    <t>広島県</t>
    <rPh sb="0" eb="3">
      <t>ヒロシマケン</t>
    </rPh>
    <phoneticPr fontId="5"/>
  </si>
  <si>
    <t>名古屋市</t>
    <rPh sb="0" eb="4">
      <t>ナゴヤシ</t>
    </rPh>
    <phoneticPr fontId="5"/>
  </si>
  <si>
    <t>沖縄県</t>
    <rPh sb="0" eb="3">
      <t>オキナワケン</t>
    </rPh>
    <phoneticPr fontId="5"/>
  </si>
  <si>
    <t>茨城県</t>
    <rPh sb="0" eb="3">
      <t>イバラキケン</t>
    </rPh>
    <phoneticPr fontId="5"/>
  </si>
  <si>
    <t>国内の感染症に関する情報の収集、解析、還元</t>
    <rPh sb="0" eb="2">
      <t>コクナイ</t>
    </rPh>
    <rPh sb="3" eb="6">
      <t>カンセンショウ</t>
    </rPh>
    <rPh sb="7" eb="8">
      <t>カン</t>
    </rPh>
    <rPh sb="10" eb="12">
      <t>ジョウホウ</t>
    </rPh>
    <rPh sb="13" eb="15">
      <t>シュウシュウ</t>
    </rPh>
    <rPh sb="16" eb="18">
      <t>カイセキ</t>
    </rPh>
    <rPh sb="19" eb="21">
      <t>カンゲン</t>
    </rPh>
    <phoneticPr fontId="5"/>
  </si>
  <si>
    <t>70,851/157</t>
    <phoneticPr fontId="5"/>
  </si>
  <si>
    <t>-</t>
    <phoneticPr fontId="5"/>
  </si>
  <si>
    <t>感染症予防事業費等負担金</t>
    <rPh sb="0" eb="3">
      <t>カンセンショウ</t>
    </rPh>
    <rPh sb="3" eb="5">
      <t>ヨボウ</t>
    </rPh>
    <rPh sb="5" eb="7">
      <t>ジギョウ</t>
    </rPh>
    <rPh sb="7" eb="8">
      <t>ヒ</t>
    </rPh>
    <rPh sb="8" eb="9">
      <t>トウ</t>
    </rPh>
    <rPh sb="9" eb="12">
      <t>フタンキン</t>
    </rPh>
    <phoneticPr fontId="5"/>
  </si>
  <si>
    <t>補助金等交付</t>
  </si>
  <si>
    <t>-</t>
    <phoneticPr fontId="5"/>
  </si>
  <si>
    <t>00</t>
    <phoneticPr fontId="5"/>
  </si>
  <si>
    <t>P2</t>
    <phoneticPr fontId="5"/>
  </si>
  <si>
    <t>135,351/156</t>
    <phoneticPr fontId="5"/>
  </si>
  <si>
    <t>【補助金等交付】</t>
  </si>
  <si>
    <t>51,599/155</t>
    <phoneticPr fontId="5"/>
  </si>
  <si>
    <t>概ね当初の見込みどおりの活動実績となっている。</t>
    <rPh sb="2" eb="4">
      <t>トウショ</t>
    </rPh>
    <rPh sb="5" eb="7">
      <t>ミコ</t>
    </rPh>
    <rPh sb="12" eb="14">
      <t>カツドウ</t>
    </rPh>
    <rPh sb="14" eb="16">
      <t>ジッセキ</t>
    </rPh>
    <phoneticPr fontId="5"/>
  </si>
  <si>
    <t>感染症に対する有効かつ的確な予防対策を図り、多様な感染症の発生・拡大を防止するために必要な事業であり、引き続き、必要な予算額を確保し、適正な執行に努めること。</t>
    <phoneticPr fontId="5"/>
  </si>
  <si>
    <t>点検対象外</t>
    <rPh sb="0" eb="2">
      <t>テンケン</t>
    </rPh>
    <rPh sb="2" eb="5">
      <t>タイショウガイ</t>
    </rPh>
    <phoneticPr fontId="5"/>
  </si>
  <si>
    <t>-</t>
    <phoneticPr fontId="5"/>
  </si>
  <si>
    <t>引き続き、必要な予算額を確保し、適正な執行に努めて参りたい。</t>
    <rPh sb="25" eb="26">
      <t>マイ</t>
    </rPh>
    <phoneticPr fontId="5"/>
  </si>
  <si>
    <t>感染症予防事業費等負担金（感染症発生動向調査事業を除く）</t>
    <rPh sb="0" eb="3">
      <t>カンセンショウ</t>
    </rPh>
    <rPh sb="3" eb="5">
      <t>ヨボウ</t>
    </rPh>
    <rPh sb="5" eb="7">
      <t>ジギョウ</t>
    </rPh>
    <rPh sb="7" eb="8">
      <t>ヒ</t>
    </rPh>
    <rPh sb="8" eb="9">
      <t>トウ</t>
    </rPh>
    <rPh sb="9" eb="12">
      <t>フタンキン</t>
    </rPh>
    <rPh sb="13" eb="16">
      <t>カンセンショウ</t>
    </rPh>
    <rPh sb="16" eb="18">
      <t>ハッセイ</t>
    </rPh>
    <rPh sb="18" eb="20">
      <t>ドウコウ</t>
    </rPh>
    <rPh sb="20" eb="22">
      <t>チョウサ</t>
    </rPh>
    <rPh sb="22" eb="24">
      <t>ジギョウ</t>
    </rPh>
    <rPh sb="25" eb="26">
      <t>ノゾ</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</si>
</sst>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0</xdr:colOff>
      <xdr:row>269</xdr:row>
      <xdr:rowOff>178594</xdr:rowOff>
    </xdr:from>
    <xdr:to>
      <xdr:col>40</xdr:col>
      <xdr:colOff>55719</xdr:colOff>
      <xdr:row>271</xdr:row>
      <xdr:rowOff>112149</xdr:rowOff>
    </xdr:to>
    <xdr:sp macro="" textlink="">
      <xdr:nvSpPr>
        <xdr:cNvPr id="2" name="正方形/長方形 1"/>
        <xdr:cNvSpPr/>
      </xdr:nvSpPr>
      <xdr:spPr>
        <a:xfrm>
          <a:off x="3643313" y="38707219"/>
          <a:ext cx="4508656" cy="64793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endParaRPr kumimoji="1" lang="en-US" altLang="ja-JP" sz="1100">
            <a:solidFill>
              <a:sysClr val="windowText" lastClr="000000"/>
            </a:solidFill>
          </a:endParaRPr>
        </a:p>
        <a:p>
          <a:pPr algn="ctr"/>
          <a:r>
            <a:rPr kumimoji="1" lang="en-US" altLang="ja-JP" sz="1100">
              <a:solidFill>
                <a:sysClr val="windowText" lastClr="000000"/>
              </a:solidFill>
            </a:rPr>
            <a:t>135,351</a:t>
          </a:r>
          <a:r>
            <a:rPr kumimoji="1" lang="ja-JP" altLang="en-US" sz="1100">
              <a:solidFill>
                <a:sysClr val="windowText" lastClr="000000"/>
              </a:solidFill>
            </a:rPr>
            <a:t>百万円</a:t>
          </a:r>
        </a:p>
      </xdr:txBody>
    </xdr:sp>
    <xdr:clientData/>
  </xdr:twoCellAnchor>
  <xdr:oneCellAnchor>
    <xdr:from>
      <xdr:col>18</xdr:col>
      <xdr:colOff>190500</xdr:colOff>
      <xdr:row>271</xdr:row>
      <xdr:rowOff>285751</xdr:rowOff>
    </xdr:from>
    <xdr:ext cx="4051299" cy="305048"/>
    <xdr:sp macro="" textlink="">
      <xdr:nvSpPr>
        <xdr:cNvPr id="3" name="大かっこ 2"/>
        <xdr:cNvSpPr/>
      </xdr:nvSpPr>
      <xdr:spPr>
        <a:xfrm>
          <a:off x="3833813" y="39528751"/>
          <a:ext cx="4051299" cy="30504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spAutoFit/>
        </a:bodyPr>
        <a:lstStyle/>
        <a:p>
          <a:pPr algn="l"/>
          <a:r>
            <a:rPr kumimoji="1" lang="ja-JP" altLang="en-US" sz="1100"/>
            <a:t>交付申請書の内容審査、交付決定、補助事業者の指導監督等</a:t>
          </a:r>
        </a:p>
      </xdr:txBody>
    </xdr:sp>
    <xdr:clientData/>
  </xdr:oneCellAnchor>
  <xdr:twoCellAnchor>
    <xdr:from>
      <xdr:col>18</xdr:col>
      <xdr:colOff>95250</xdr:colOff>
      <xdr:row>274</xdr:row>
      <xdr:rowOff>178594</xdr:rowOff>
    </xdr:from>
    <xdr:to>
      <xdr:col>39</xdr:col>
      <xdr:colOff>48697</xdr:colOff>
      <xdr:row>276</xdr:row>
      <xdr:rowOff>21462</xdr:rowOff>
    </xdr:to>
    <xdr:sp macro="" textlink="">
      <xdr:nvSpPr>
        <xdr:cNvPr id="4" name="正方形/長方形 3"/>
        <xdr:cNvSpPr/>
      </xdr:nvSpPr>
      <xdr:spPr>
        <a:xfrm>
          <a:off x="3738563" y="42660094"/>
          <a:ext cx="4203978" cy="55724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．都道府県、政令市、特別区（１５６自治体）</a:t>
          </a:r>
          <a:endParaRPr kumimoji="1" lang="en-US" altLang="ja-JP" sz="1100">
            <a:solidFill>
              <a:sysClr val="windowText" lastClr="000000"/>
            </a:solidFill>
          </a:endParaRPr>
        </a:p>
        <a:p>
          <a:pPr algn="ctr"/>
          <a:r>
            <a:rPr kumimoji="1" lang="en-US" altLang="ja-JP" sz="1100">
              <a:solidFill>
                <a:sysClr val="windowText" lastClr="000000"/>
              </a:solidFill>
            </a:rPr>
            <a:t>135,351</a:t>
          </a:r>
          <a:r>
            <a:rPr kumimoji="1" lang="ja-JP" altLang="en-US" sz="1100">
              <a:solidFill>
                <a:sysClr val="windowText" lastClr="000000"/>
              </a:solidFill>
            </a:rPr>
            <a:t>百万円</a:t>
          </a:r>
        </a:p>
      </xdr:txBody>
    </xdr:sp>
    <xdr:clientData/>
  </xdr:twoCellAnchor>
  <xdr:oneCellAnchor>
    <xdr:from>
      <xdr:col>18</xdr:col>
      <xdr:colOff>0</xdr:colOff>
      <xdr:row>276</xdr:row>
      <xdr:rowOff>285750</xdr:rowOff>
    </xdr:from>
    <xdr:ext cx="4170592" cy="1294381"/>
    <xdr:sp macro="" textlink="">
      <xdr:nvSpPr>
        <xdr:cNvPr id="5" name="大かっこ 4"/>
        <xdr:cNvSpPr/>
      </xdr:nvSpPr>
      <xdr:spPr>
        <a:xfrm>
          <a:off x="3643313" y="43481625"/>
          <a:ext cx="4170592" cy="129438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感染症法</a:t>
          </a:r>
          <a:r>
            <a:rPr kumimoji="1" lang="ja-JP" altLang="ja-JP" sz="1100">
              <a:solidFill>
                <a:schemeClr val="tx1"/>
              </a:solidFill>
              <a:effectLst/>
              <a:latin typeface="+mn-lt"/>
              <a:ea typeface="+mn-ea"/>
              <a:cs typeface="+mn-cs"/>
            </a:rPr>
            <a:t>第</a:t>
          </a:r>
          <a:r>
            <a:rPr kumimoji="1" lang="en-US" altLang="ja-JP" sz="1100">
              <a:solidFill>
                <a:schemeClr val="tx1"/>
              </a:solidFill>
              <a:effectLst/>
              <a:latin typeface="+mn-lt"/>
              <a:ea typeface="+mn-ea"/>
              <a:cs typeface="+mn-cs"/>
            </a:rPr>
            <a:t>12</a:t>
          </a:r>
          <a:r>
            <a:rPr kumimoji="1" lang="ja-JP" altLang="ja-JP" sz="1100">
              <a:solidFill>
                <a:schemeClr val="tx1"/>
              </a:solidFill>
              <a:effectLst/>
              <a:latin typeface="+mn-lt"/>
              <a:ea typeface="+mn-ea"/>
              <a:cs typeface="+mn-cs"/>
            </a:rPr>
            <a:t>条から第</a:t>
          </a:r>
          <a:r>
            <a:rPr kumimoji="1" lang="en-US" altLang="ja-JP" sz="1100">
              <a:solidFill>
                <a:schemeClr val="tx1"/>
              </a:solidFill>
              <a:effectLst/>
              <a:latin typeface="+mn-lt"/>
              <a:ea typeface="+mn-ea"/>
              <a:cs typeface="+mn-cs"/>
            </a:rPr>
            <a:t>16</a:t>
          </a:r>
          <a:r>
            <a:rPr kumimoji="1" lang="ja-JP" altLang="ja-JP" sz="1100">
              <a:solidFill>
                <a:schemeClr val="tx1"/>
              </a:solidFill>
              <a:effectLst/>
              <a:latin typeface="+mn-lt"/>
              <a:ea typeface="+mn-ea"/>
              <a:cs typeface="+mn-cs"/>
            </a:rPr>
            <a:t>条の規定に基づき、</a:t>
          </a:r>
          <a:endParaRPr lang="ja-JP" altLang="ja-JP">
            <a:effectLst/>
          </a:endParaRPr>
        </a:p>
        <a:p>
          <a:r>
            <a:rPr kumimoji="1" lang="ja-JP" altLang="ja-JP" sz="1100">
              <a:solidFill>
                <a:schemeClr val="tx1"/>
              </a:solidFill>
              <a:effectLst/>
              <a:latin typeface="+mn-lt"/>
              <a:ea typeface="+mn-ea"/>
              <a:cs typeface="+mn-cs"/>
            </a:rPr>
            <a:t>　　①感染症に関する医師等からの情報の収集</a:t>
          </a:r>
          <a:endParaRPr lang="ja-JP" altLang="ja-JP">
            <a:effectLst/>
          </a:endParaRPr>
        </a:p>
        <a:p>
          <a:r>
            <a:rPr kumimoji="1" lang="ja-JP" altLang="ja-JP" sz="1100">
              <a:solidFill>
                <a:schemeClr val="tx1"/>
              </a:solidFill>
              <a:effectLst/>
              <a:latin typeface="+mn-lt"/>
              <a:ea typeface="+mn-ea"/>
              <a:cs typeface="+mn-cs"/>
            </a:rPr>
            <a:t>　　②専門家による解析（必要に応じ、感染症の発生の状況、動向</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a:t>
          </a:r>
          <a:r>
            <a:rPr kumimoji="1" lang="ja-JP" altLang="en-US"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及び原因を明らかにするための調査（積極的疫学調査））</a:t>
          </a:r>
          <a:endParaRPr lang="ja-JP" altLang="ja-JP">
            <a:effectLst/>
          </a:endParaRPr>
        </a:p>
        <a:p>
          <a:r>
            <a:rPr kumimoji="1" lang="ja-JP" altLang="ja-JP" sz="1100">
              <a:solidFill>
                <a:schemeClr val="tx1"/>
              </a:solidFill>
              <a:effectLst/>
              <a:latin typeface="+mn-lt"/>
              <a:ea typeface="+mn-ea"/>
              <a:cs typeface="+mn-cs"/>
            </a:rPr>
            <a:t>　　③国民・医療関係者への情報の提供及び公開</a:t>
          </a:r>
          <a:endParaRPr lang="ja-JP" altLang="ja-JP">
            <a:effectLst/>
          </a:endParaRPr>
        </a:p>
        <a:p>
          <a:r>
            <a:rPr kumimoji="1" lang="ja-JP" altLang="ja-JP" sz="1100">
              <a:solidFill>
                <a:schemeClr val="tx1"/>
              </a:solidFill>
              <a:effectLst/>
              <a:latin typeface="+mn-lt"/>
              <a:ea typeface="+mn-ea"/>
              <a:cs typeface="+mn-cs"/>
            </a:rPr>
            <a:t>を</a:t>
          </a:r>
          <a:r>
            <a:rPr kumimoji="1" lang="ja-JP" altLang="en-US" sz="1100">
              <a:solidFill>
                <a:schemeClr val="tx1"/>
              </a:solidFill>
              <a:effectLst/>
              <a:latin typeface="+mn-lt"/>
              <a:ea typeface="+mn-ea"/>
              <a:cs typeface="+mn-cs"/>
            </a:rPr>
            <a:t>実施</a:t>
          </a:r>
          <a:r>
            <a:rPr kumimoji="1" lang="ja-JP" altLang="ja-JP" sz="1100">
              <a:solidFill>
                <a:schemeClr val="tx1"/>
              </a:solidFill>
              <a:effectLst/>
              <a:latin typeface="+mn-lt"/>
              <a:ea typeface="+mn-ea"/>
              <a:cs typeface="+mn-cs"/>
            </a:rPr>
            <a:t>。</a:t>
          </a:r>
          <a:endParaRPr lang="ja-JP" altLang="ja-JP">
            <a:effectLst/>
          </a:endParaRPr>
        </a:p>
      </xdr:txBody>
    </xdr:sp>
    <xdr:clientData/>
  </xdr:oneCellAnchor>
  <xdr:twoCellAnchor>
    <xdr:from>
      <xdr:col>28</xdr:col>
      <xdr:colOff>0</xdr:colOff>
      <xdr:row>273</xdr:row>
      <xdr:rowOff>0</xdr:rowOff>
    </xdr:from>
    <xdr:to>
      <xdr:col>28</xdr:col>
      <xdr:colOff>4990</xdr:colOff>
      <xdr:row>273</xdr:row>
      <xdr:rowOff>314322</xdr:rowOff>
    </xdr:to>
    <xdr:cxnSp macro="">
      <xdr:nvCxnSpPr>
        <xdr:cNvPr id="6" name="直線矢印コネクタ 5"/>
        <xdr:cNvCxnSpPr/>
      </xdr:nvCxnSpPr>
      <xdr:spPr>
        <a:xfrm flipH="1">
          <a:off x="5667375" y="39957375"/>
          <a:ext cx="4990" cy="3143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3" zoomScale="80" zoomScaleNormal="75" zoomScaleSheetLayoutView="80" zoomScalePageLayoutView="85" workbookViewId="0">
      <selection activeCell="O242" sqref="O242:AF24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640</v>
      </c>
      <c r="AK2" s="172"/>
      <c r="AL2" s="172"/>
      <c r="AM2" s="172"/>
      <c r="AN2" s="75" t="s">
        <v>285</v>
      </c>
      <c r="AO2" s="172">
        <v>21</v>
      </c>
      <c r="AP2" s="172"/>
      <c r="AQ2" s="172"/>
      <c r="AR2" s="76" t="s">
        <v>285</v>
      </c>
      <c r="AS2" s="173">
        <v>165</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364</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611</v>
      </c>
      <c r="AF5" s="194"/>
      <c r="AG5" s="194"/>
      <c r="AH5" s="194"/>
      <c r="AI5" s="194"/>
      <c r="AJ5" s="194"/>
      <c r="AK5" s="194"/>
      <c r="AL5" s="194"/>
      <c r="AM5" s="194"/>
      <c r="AN5" s="194"/>
      <c r="AO5" s="194"/>
      <c r="AP5" s="195"/>
      <c r="AQ5" s="196" t="s">
        <v>613</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85.5" customHeight="1" x14ac:dyDescent="0.15">
      <c r="A7" s="178" t="s">
        <v>20</v>
      </c>
      <c r="B7" s="179"/>
      <c r="C7" s="179"/>
      <c r="D7" s="179"/>
      <c r="E7" s="179"/>
      <c r="F7" s="180"/>
      <c r="G7" s="204" t="s">
        <v>615</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616</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617</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618</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負担</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v>919</v>
      </c>
      <c r="Q13" s="217"/>
      <c r="R13" s="217"/>
      <c r="S13" s="217"/>
      <c r="T13" s="217"/>
      <c r="U13" s="217"/>
      <c r="V13" s="218"/>
      <c r="W13" s="216">
        <v>963</v>
      </c>
      <c r="X13" s="217"/>
      <c r="Y13" s="217"/>
      <c r="Z13" s="217"/>
      <c r="AA13" s="217"/>
      <c r="AB13" s="217"/>
      <c r="AC13" s="218"/>
      <c r="AD13" s="216">
        <v>1567</v>
      </c>
      <c r="AE13" s="217"/>
      <c r="AF13" s="217"/>
      <c r="AG13" s="217"/>
      <c r="AH13" s="217"/>
      <c r="AI13" s="217"/>
      <c r="AJ13" s="218"/>
      <c r="AK13" s="216">
        <v>1231</v>
      </c>
      <c r="AL13" s="217"/>
      <c r="AM13" s="217"/>
      <c r="AN13" s="217"/>
      <c r="AO13" s="217"/>
      <c r="AP13" s="217"/>
      <c r="AQ13" s="218"/>
      <c r="AR13" s="228">
        <v>1231</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t="s">
        <v>620</v>
      </c>
      <c r="Q14" s="217"/>
      <c r="R14" s="217"/>
      <c r="S14" s="217"/>
      <c r="T14" s="217"/>
      <c r="U14" s="217"/>
      <c r="V14" s="218"/>
      <c r="W14" s="216">
        <v>67135</v>
      </c>
      <c r="X14" s="217"/>
      <c r="Y14" s="217"/>
      <c r="Z14" s="217"/>
      <c r="AA14" s="217"/>
      <c r="AB14" s="217"/>
      <c r="AC14" s="218"/>
      <c r="AD14" s="216">
        <v>190354</v>
      </c>
      <c r="AE14" s="217"/>
      <c r="AF14" s="217"/>
      <c r="AG14" s="217"/>
      <c r="AH14" s="217"/>
      <c r="AI14" s="217"/>
      <c r="AJ14" s="218"/>
      <c r="AK14" s="216" t="s">
        <v>674</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t="s">
        <v>620</v>
      </c>
      <c r="Q15" s="217"/>
      <c r="R15" s="217"/>
      <c r="S15" s="217"/>
      <c r="T15" s="217"/>
      <c r="U15" s="217"/>
      <c r="V15" s="218"/>
      <c r="W15" s="216" t="s">
        <v>620</v>
      </c>
      <c r="X15" s="217"/>
      <c r="Y15" s="217"/>
      <c r="Z15" s="217"/>
      <c r="AA15" s="217"/>
      <c r="AB15" s="217"/>
      <c r="AC15" s="218"/>
      <c r="AD15" s="216">
        <v>13876</v>
      </c>
      <c r="AE15" s="217"/>
      <c r="AF15" s="217"/>
      <c r="AG15" s="217"/>
      <c r="AH15" s="217"/>
      <c r="AI15" s="217"/>
      <c r="AJ15" s="218"/>
      <c r="AK15" s="216">
        <v>69620</v>
      </c>
      <c r="AL15" s="217"/>
      <c r="AM15" s="217"/>
      <c r="AN15" s="217"/>
      <c r="AO15" s="217"/>
      <c r="AP15" s="217"/>
      <c r="AQ15" s="218"/>
      <c r="AR15" s="216" t="s">
        <v>619</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t="s">
        <v>620</v>
      </c>
      <c r="Q16" s="217"/>
      <c r="R16" s="217"/>
      <c r="S16" s="217"/>
      <c r="T16" s="217"/>
      <c r="U16" s="217"/>
      <c r="V16" s="218"/>
      <c r="W16" s="216">
        <v>-13876</v>
      </c>
      <c r="X16" s="217"/>
      <c r="Y16" s="217"/>
      <c r="Z16" s="217"/>
      <c r="AA16" s="217"/>
      <c r="AB16" s="217"/>
      <c r="AC16" s="218"/>
      <c r="AD16" s="216">
        <v>-69620</v>
      </c>
      <c r="AE16" s="217"/>
      <c r="AF16" s="217"/>
      <c r="AG16" s="217"/>
      <c r="AH16" s="217"/>
      <c r="AI16" s="217"/>
      <c r="AJ16" s="218"/>
      <c r="AK16" s="216" t="s">
        <v>674</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v>341</v>
      </c>
      <c r="Q17" s="217"/>
      <c r="R17" s="217"/>
      <c r="S17" s="217"/>
      <c r="T17" s="217"/>
      <c r="U17" s="217"/>
      <c r="V17" s="218"/>
      <c r="W17" s="216" t="s">
        <v>620</v>
      </c>
      <c r="X17" s="217"/>
      <c r="Y17" s="217"/>
      <c r="Z17" s="217"/>
      <c r="AA17" s="217"/>
      <c r="AB17" s="217"/>
      <c r="AC17" s="218"/>
      <c r="AD17" s="216" t="s">
        <v>674</v>
      </c>
      <c r="AE17" s="217"/>
      <c r="AF17" s="217"/>
      <c r="AG17" s="217"/>
      <c r="AH17" s="217"/>
      <c r="AI17" s="217"/>
      <c r="AJ17" s="218"/>
      <c r="AK17" s="216" t="s">
        <v>674</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1260</v>
      </c>
      <c r="Q18" s="261"/>
      <c r="R18" s="261"/>
      <c r="S18" s="261"/>
      <c r="T18" s="261"/>
      <c r="U18" s="261"/>
      <c r="V18" s="262"/>
      <c r="W18" s="260">
        <f>SUM(W13:AC17)</f>
        <v>54222</v>
      </c>
      <c r="X18" s="261"/>
      <c r="Y18" s="261"/>
      <c r="Z18" s="261"/>
      <c r="AA18" s="261"/>
      <c r="AB18" s="261"/>
      <c r="AC18" s="262"/>
      <c r="AD18" s="260">
        <f>SUM(AD13:AJ17)</f>
        <v>136177</v>
      </c>
      <c r="AE18" s="261"/>
      <c r="AF18" s="261"/>
      <c r="AG18" s="261"/>
      <c r="AH18" s="261"/>
      <c r="AI18" s="261"/>
      <c r="AJ18" s="262"/>
      <c r="AK18" s="260">
        <f>SUM(AK13:AQ17)</f>
        <v>70851</v>
      </c>
      <c r="AL18" s="261"/>
      <c r="AM18" s="261"/>
      <c r="AN18" s="261"/>
      <c r="AO18" s="261"/>
      <c r="AP18" s="261"/>
      <c r="AQ18" s="262"/>
      <c r="AR18" s="260">
        <f>SUM(AR13:AX17)</f>
        <v>1231</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810</v>
      </c>
      <c r="Q19" s="217"/>
      <c r="R19" s="217"/>
      <c r="S19" s="217"/>
      <c r="T19" s="217"/>
      <c r="U19" s="217"/>
      <c r="V19" s="218"/>
      <c r="W19" s="216">
        <v>51430</v>
      </c>
      <c r="X19" s="217"/>
      <c r="Y19" s="217"/>
      <c r="Z19" s="217"/>
      <c r="AA19" s="217"/>
      <c r="AB19" s="217"/>
      <c r="AC19" s="218"/>
      <c r="AD19" s="216">
        <v>135351</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0.6428571428571429</v>
      </c>
      <c r="Q20" s="292"/>
      <c r="R20" s="292"/>
      <c r="S20" s="292"/>
      <c r="T20" s="292"/>
      <c r="U20" s="292"/>
      <c r="V20" s="292"/>
      <c r="W20" s="292">
        <f>IF(W18=0, "-", SUM(W19)/W18)</f>
        <v>0.94850798568846595</v>
      </c>
      <c r="X20" s="292"/>
      <c r="Y20" s="292"/>
      <c r="Z20" s="292"/>
      <c r="AA20" s="292"/>
      <c r="AB20" s="292"/>
      <c r="AC20" s="292"/>
      <c r="AD20" s="292">
        <f>IF(AD18=0, "-", SUM(AD19)/AD18)</f>
        <v>0.99393436483400277</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0.8813928182807399</v>
      </c>
      <c r="Q21" s="292"/>
      <c r="R21" s="292"/>
      <c r="S21" s="292"/>
      <c r="T21" s="292"/>
      <c r="U21" s="292"/>
      <c r="V21" s="292"/>
      <c r="W21" s="292">
        <f>IF(W19=0, "-", SUM(W19)/SUM(W13,W14))</f>
        <v>0.75523510235249203</v>
      </c>
      <c r="X21" s="292"/>
      <c r="Y21" s="292"/>
      <c r="Z21" s="292"/>
      <c r="AA21" s="292"/>
      <c r="AB21" s="292"/>
      <c r="AC21" s="292"/>
      <c r="AD21" s="292">
        <f>IF(AD19=0, "-", SUM(AD19)/SUM(AD13,AD14))</f>
        <v>0.70524330323414319</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675</v>
      </c>
      <c r="H23" s="278"/>
      <c r="I23" s="278"/>
      <c r="J23" s="278"/>
      <c r="K23" s="278"/>
      <c r="L23" s="278"/>
      <c r="M23" s="278"/>
      <c r="N23" s="278"/>
      <c r="O23" s="279"/>
      <c r="P23" s="228">
        <v>1231</v>
      </c>
      <c r="Q23" s="229"/>
      <c r="R23" s="229"/>
      <c r="S23" s="229"/>
      <c r="T23" s="229"/>
      <c r="U23" s="229"/>
      <c r="V23" s="280"/>
      <c r="W23" s="228">
        <v>1231</v>
      </c>
      <c r="X23" s="229"/>
      <c r="Y23" s="229"/>
      <c r="Z23" s="229"/>
      <c r="AA23" s="229"/>
      <c r="AB23" s="229"/>
      <c r="AC23" s="280"/>
      <c r="AD23" s="281" t="s">
        <v>686</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f>AK13</f>
        <v>1231</v>
      </c>
      <c r="Q29" s="331"/>
      <c r="R29" s="331"/>
      <c r="S29" s="331"/>
      <c r="T29" s="331"/>
      <c r="U29" s="331"/>
      <c r="V29" s="332"/>
      <c r="W29" s="333">
        <f>AR13</f>
        <v>1231</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651</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23.25" customHeight="1" x14ac:dyDescent="0.15">
      <c r="A32" s="348"/>
      <c r="B32" s="317"/>
      <c r="C32" s="317"/>
      <c r="D32" s="317"/>
      <c r="E32" s="317"/>
      <c r="F32" s="318"/>
      <c r="G32" s="357" t="s">
        <v>654</v>
      </c>
      <c r="H32" s="358"/>
      <c r="I32" s="358"/>
      <c r="J32" s="358"/>
      <c r="K32" s="358"/>
      <c r="L32" s="358"/>
      <c r="M32" s="358"/>
      <c r="N32" s="358"/>
      <c r="O32" s="358"/>
      <c r="P32" s="361" t="s">
        <v>624</v>
      </c>
      <c r="Q32" s="362"/>
      <c r="R32" s="362"/>
      <c r="S32" s="362"/>
      <c r="T32" s="362"/>
      <c r="U32" s="362"/>
      <c r="V32" s="362"/>
      <c r="W32" s="362"/>
      <c r="X32" s="363"/>
      <c r="Y32" s="367" t="s">
        <v>51</v>
      </c>
      <c r="Z32" s="368"/>
      <c r="AA32" s="369"/>
      <c r="AB32" s="370" t="s">
        <v>625</v>
      </c>
      <c r="AC32" s="371"/>
      <c r="AD32" s="371"/>
      <c r="AE32" s="372">
        <v>154</v>
      </c>
      <c r="AF32" s="372"/>
      <c r="AG32" s="372"/>
      <c r="AH32" s="372"/>
      <c r="AI32" s="372">
        <v>155</v>
      </c>
      <c r="AJ32" s="372"/>
      <c r="AK32" s="372"/>
      <c r="AL32" s="372"/>
      <c r="AM32" s="372">
        <v>156</v>
      </c>
      <c r="AN32" s="372"/>
      <c r="AO32" s="372"/>
      <c r="AP32" s="372"/>
      <c r="AQ32" s="398" t="s">
        <v>620</v>
      </c>
      <c r="AR32" s="372"/>
      <c r="AS32" s="372"/>
      <c r="AT32" s="372"/>
      <c r="AU32" s="389" t="s">
        <v>620</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625</v>
      </c>
      <c r="AC33" s="371"/>
      <c r="AD33" s="371"/>
      <c r="AE33" s="372">
        <v>154</v>
      </c>
      <c r="AF33" s="372"/>
      <c r="AG33" s="372"/>
      <c r="AH33" s="372"/>
      <c r="AI33" s="372">
        <v>155</v>
      </c>
      <c r="AJ33" s="372"/>
      <c r="AK33" s="372"/>
      <c r="AL33" s="372"/>
      <c r="AM33" s="372">
        <v>157</v>
      </c>
      <c r="AN33" s="372"/>
      <c r="AO33" s="372"/>
      <c r="AP33" s="372"/>
      <c r="AQ33" s="372">
        <v>157</v>
      </c>
      <c r="AR33" s="372"/>
      <c r="AS33" s="372"/>
      <c r="AT33" s="372"/>
      <c r="AU33" s="410">
        <v>157</v>
      </c>
      <c r="AV33" s="405"/>
      <c r="AW33" s="405"/>
      <c r="AX33" s="406"/>
    </row>
    <row r="34" spans="1:51" ht="23.25" customHeight="1" x14ac:dyDescent="0.15">
      <c r="A34" s="437" t="s">
        <v>582</v>
      </c>
      <c r="B34" s="438"/>
      <c r="C34" s="438"/>
      <c r="D34" s="438"/>
      <c r="E34" s="438"/>
      <c r="F34" s="439"/>
      <c r="G34" s="223" t="s">
        <v>583</v>
      </c>
      <c r="H34" s="223"/>
      <c r="I34" s="223"/>
      <c r="J34" s="223"/>
      <c r="K34" s="223"/>
      <c r="L34" s="223"/>
      <c r="M34" s="223"/>
      <c r="N34" s="223"/>
      <c r="O34" s="223"/>
      <c r="P34" s="223"/>
      <c r="Q34" s="223"/>
      <c r="R34" s="223"/>
      <c r="S34" s="223"/>
      <c r="T34" s="223"/>
      <c r="U34" s="223"/>
      <c r="V34" s="223"/>
      <c r="W34" s="223"/>
      <c r="X34" s="252"/>
      <c r="Y34" s="445"/>
      <c r="Z34" s="446"/>
      <c r="AA34" s="447"/>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40"/>
      <c r="B35" s="441"/>
      <c r="C35" s="441"/>
      <c r="D35" s="441"/>
      <c r="E35" s="441"/>
      <c r="F35" s="442"/>
      <c r="G35" s="394" t="s">
        <v>626</v>
      </c>
      <c r="H35" s="395"/>
      <c r="I35" s="395"/>
      <c r="J35" s="395"/>
      <c r="K35" s="395"/>
      <c r="L35" s="395"/>
      <c r="M35" s="395"/>
      <c r="N35" s="395"/>
      <c r="O35" s="395"/>
      <c r="P35" s="395"/>
      <c r="Q35" s="395"/>
      <c r="R35" s="395"/>
      <c r="S35" s="395"/>
      <c r="T35" s="395"/>
      <c r="U35" s="395"/>
      <c r="V35" s="395"/>
      <c r="W35" s="395"/>
      <c r="X35" s="395"/>
      <c r="Y35" s="419" t="s">
        <v>582</v>
      </c>
      <c r="Z35" s="420"/>
      <c r="AA35" s="421"/>
      <c r="AB35" s="422" t="s">
        <v>627</v>
      </c>
      <c r="AC35" s="423"/>
      <c r="AD35" s="424"/>
      <c r="AE35" s="398">
        <v>5259740</v>
      </c>
      <c r="AF35" s="398"/>
      <c r="AG35" s="398"/>
      <c r="AH35" s="398"/>
      <c r="AI35" s="398">
        <v>33289608</v>
      </c>
      <c r="AJ35" s="398"/>
      <c r="AK35" s="398"/>
      <c r="AL35" s="398"/>
      <c r="AM35" s="398">
        <v>867637746.99000001</v>
      </c>
      <c r="AN35" s="398"/>
      <c r="AO35" s="398"/>
      <c r="AP35" s="398"/>
      <c r="AQ35" s="389">
        <v>451277787.39999998</v>
      </c>
      <c r="AR35" s="373"/>
      <c r="AS35" s="373"/>
      <c r="AT35" s="373"/>
      <c r="AU35" s="373"/>
      <c r="AV35" s="373"/>
      <c r="AW35" s="373"/>
      <c r="AX35" s="374"/>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6" t="s">
        <v>585</v>
      </c>
      <c r="Z36" s="399"/>
      <c r="AA36" s="400"/>
      <c r="AB36" s="425" t="s">
        <v>628</v>
      </c>
      <c r="AC36" s="426"/>
      <c r="AD36" s="427"/>
      <c r="AE36" s="428" t="s">
        <v>629</v>
      </c>
      <c r="AF36" s="428"/>
      <c r="AG36" s="428"/>
      <c r="AH36" s="428"/>
      <c r="AI36" s="428" t="s">
        <v>682</v>
      </c>
      <c r="AJ36" s="428"/>
      <c r="AK36" s="428"/>
      <c r="AL36" s="428"/>
      <c r="AM36" s="428" t="s">
        <v>680</v>
      </c>
      <c r="AN36" s="428"/>
      <c r="AO36" s="428"/>
      <c r="AP36" s="428"/>
      <c r="AQ36" s="428" t="s">
        <v>673</v>
      </c>
      <c r="AR36" s="428"/>
      <c r="AS36" s="428"/>
      <c r="AT36" s="428"/>
      <c r="AU36" s="428"/>
      <c r="AV36" s="428"/>
      <c r="AW36" s="428"/>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417</v>
      </c>
      <c r="AF37" s="485"/>
      <c r="AG37" s="485"/>
      <c r="AH37" s="486"/>
      <c r="AI37" s="489" t="s">
        <v>569</v>
      </c>
      <c r="AJ37" s="489"/>
      <c r="AK37" s="489"/>
      <c r="AL37" s="484"/>
      <c r="AM37" s="489" t="s">
        <v>385</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620</v>
      </c>
      <c r="AR38" s="433"/>
      <c r="AS38" s="434" t="s">
        <v>175</v>
      </c>
      <c r="AT38" s="435"/>
      <c r="AU38" s="436">
        <v>4</v>
      </c>
      <c r="AV38" s="436"/>
      <c r="AW38" s="324" t="s">
        <v>166</v>
      </c>
      <c r="AX38" s="329"/>
    </row>
    <row r="39" spans="1:51" ht="23.25" customHeight="1" x14ac:dyDescent="0.15">
      <c r="A39" s="473"/>
      <c r="B39" s="471"/>
      <c r="C39" s="471"/>
      <c r="D39" s="471"/>
      <c r="E39" s="471"/>
      <c r="F39" s="472"/>
      <c r="G39" s="375" t="s">
        <v>623</v>
      </c>
      <c r="H39" s="376"/>
      <c r="I39" s="376"/>
      <c r="J39" s="376"/>
      <c r="K39" s="376"/>
      <c r="L39" s="376"/>
      <c r="M39" s="376"/>
      <c r="N39" s="376"/>
      <c r="O39" s="377"/>
      <c r="P39" s="139" t="s">
        <v>622</v>
      </c>
      <c r="Q39" s="139"/>
      <c r="R39" s="139"/>
      <c r="S39" s="139"/>
      <c r="T39" s="139"/>
      <c r="U39" s="139"/>
      <c r="V39" s="139"/>
      <c r="W39" s="139"/>
      <c r="X39" s="140"/>
      <c r="Y39" s="386" t="s">
        <v>12</v>
      </c>
      <c r="Z39" s="387"/>
      <c r="AA39" s="388"/>
      <c r="AB39" s="370" t="s">
        <v>14</v>
      </c>
      <c r="AC39" s="370"/>
      <c r="AD39" s="370"/>
      <c r="AE39" s="389">
        <v>0.5</v>
      </c>
      <c r="AF39" s="373"/>
      <c r="AG39" s="373"/>
      <c r="AH39" s="373"/>
      <c r="AI39" s="389">
        <v>0.5</v>
      </c>
      <c r="AJ39" s="373"/>
      <c r="AK39" s="373"/>
      <c r="AL39" s="373"/>
      <c r="AM39" s="389">
        <v>0.7</v>
      </c>
      <c r="AN39" s="373"/>
      <c r="AO39" s="373"/>
      <c r="AP39" s="373"/>
      <c r="AQ39" s="391" t="s">
        <v>620</v>
      </c>
      <c r="AR39" s="392"/>
      <c r="AS39" s="392"/>
      <c r="AT39" s="393"/>
      <c r="AU39" s="373" t="s">
        <v>620</v>
      </c>
      <c r="AV39" s="373"/>
      <c r="AW39" s="373"/>
      <c r="AX39" s="374"/>
    </row>
    <row r="40" spans="1:51" ht="23.25" customHeight="1" x14ac:dyDescent="0.15">
      <c r="A40" s="474"/>
      <c r="B40" s="475"/>
      <c r="C40" s="475"/>
      <c r="D40" s="475"/>
      <c r="E40" s="475"/>
      <c r="F40" s="476"/>
      <c r="G40" s="378"/>
      <c r="H40" s="379"/>
      <c r="I40" s="379"/>
      <c r="J40" s="379"/>
      <c r="K40" s="379"/>
      <c r="L40" s="379"/>
      <c r="M40" s="379"/>
      <c r="N40" s="379"/>
      <c r="O40" s="380"/>
      <c r="P40" s="384"/>
      <c r="Q40" s="384"/>
      <c r="R40" s="384"/>
      <c r="S40" s="384"/>
      <c r="T40" s="384"/>
      <c r="U40" s="384"/>
      <c r="V40" s="384"/>
      <c r="W40" s="384"/>
      <c r="X40" s="385"/>
      <c r="Y40" s="222" t="s">
        <v>50</v>
      </c>
      <c r="Z40" s="223"/>
      <c r="AA40" s="252"/>
      <c r="AB40" s="448" t="s">
        <v>14</v>
      </c>
      <c r="AC40" s="448"/>
      <c r="AD40" s="448"/>
      <c r="AE40" s="389">
        <v>0.6</v>
      </c>
      <c r="AF40" s="373"/>
      <c r="AG40" s="373"/>
      <c r="AH40" s="373"/>
      <c r="AI40" s="389">
        <v>0.6</v>
      </c>
      <c r="AJ40" s="373"/>
      <c r="AK40" s="373"/>
      <c r="AL40" s="373"/>
      <c r="AM40" s="389">
        <v>0.6</v>
      </c>
      <c r="AN40" s="373"/>
      <c r="AO40" s="373"/>
      <c r="AP40" s="373"/>
      <c r="AQ40" s="391" t="s">
        <v>620</v>
      </c>
      <c r="AR40" s="392"/>
      <c r="AS40" s="392"/>
      <c r="AT40" s="393"/>
      <c r="AU40" s="373">
        <v>0.6</v>
      </c>
      <c r="AV40" s="373"/>
      <c r="AW40" s="373"/>
      <c r="AX40" s="374"/>
    </row>
    <row r="41" spans="1:51" ht="57.75" customHeight="1" x14ac:dyDescent="0.15">
      <c r="A41" s="473"/>
      <c r="B41" s="471"/>
      <c r="C41" s="471"/>
      <c r="D41" s="471"/>
      <c r="E41" s="471"/>
      <c r="F41" s="472"/>
      <c r="G41" s="381"/>
      <c r="H41" s="382"/>
      <c r="I41" s="382"/>
      <c r="J41" s="382"/>
      <c r="K41" s="382"/>
      <c r="L41" s="382"/>
      <c r="M41" s="382"/>
      <c r="N41" s="382"/>
      <c r="O41" s="383"/>
      <c r="P41" s="142"/>
      <c r="Q41" s="142"/>
      <c r="R41" s="142"/>
      <c r="S41" s="142"/>
      <c r="T41" s="142"/>
      <c r="U41" s="142"/>
      <c r="V41" s="142"/>
      <c r="W41" s="142"/>
      <c r="X41" s="143"/>
      <c r="Y41" s="222" t="s">
        <v>13</v>
      </c>
      <c r="Z41" s="223"/>
      <c r="AA41" s="252"/>
      <c r="AB41" s="390" t="s">
        <v>14</v>
      </c>
      <c r="AC41" s="390"/>
      <c r="AD41" s="390"/>
      <c r="AE41" s="389">
        <v>83.3</v>
      </c>
      <c r="AF41" s="373"/>
      <c r="AG41" s="373"/>
      <c r="AH41" s="373"/>
      <c r="AI41" s="389">
        <v>83.3</v>
      </c>
      <c r="AJ41" s="373"/>
      <c r="AK41" s="373"/>
      <c r="AL41" s="373"/>
      <c r="AM41" s="389">
        <v>116.7</v>
      </c>
      <c r="AN41" s="373"/>
      <c r="AO41" s="373"/>
      <c r="AP41" s="373"/>
      <c r="AQ41" s="391" t="s">
        <v>620</v>
      </c>
      <c r="AR41" s="392"/>
      <c r="AS41" s="392"/>
      <c r="AT41" s="393"/>
      <c r="AU41" s="373" t="s">
        <v>620</v>
      </c>
      <c r="AV41" s="373"/>
      <c r="AW41" s="373"/>
      <c r="AX41" s="374"/>
    </row>
    <row r="42" spans="1:51" ht="23.25" customHeight="1" x14ac:dyDescent="0.15">
      <c r="A42" s="461" t="s">
        <v>261</v>
      </c>
      <c r="B42" s="456"/>
      <c r="C42" s="456"/>
      <c r="D42" s="456"/>
      <c r="E42" s="456"/>
      <c r="F42" s="457"/>
      <c r="G42" s="497" t="s">
        <v>621</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8"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0</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0</v>
      </c>
    </row>
    <row r="46" spans="1:51" ht="22.5" hidden="1" customHeight="1" x14ac:dyDescent="0.15">
      <c r="A46" s="314"/>
      <c r="B46" s="316"/>
      <c r="C46" s="317"/>
      <c r="D46" s="317"/>
      <c r="E46" s="317"/>
      <c r="F46" s="318"/>
      <c r="G46" s="513"/>
      <c r="H46" s="513"/>
      <c r="I46" s="513"/>
      <c r="J46" s="513"/>
      <c r="K46" s="513"/>
      <c r="L46" s="513"/>
      <c r="M46" s="513"/>
      <c r="N46" s="513"/>
      <c r="O46" s="513"/>
      <c r="P46" s="513"/>
      <c r="Q46" s="513"/>
      <c r="R46" s="513"/>
      <c r="S46" s="513"/>
      <c r="T46" s="513"/>
      <c r="U46" s="513"/>
      <c r="V46" s="513"/>
      <c r="W46" s="513"/>
      <c r="X46" s="513"/>
      <c r="Y46" s="513"/>
      <c r="Z46" s="513"/>
      <c r="AA46" s="514"/>
      <c r="AB46" s="519"/>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0</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0</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0</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5" t="s">
        <v>11</v>
      </c>
      <c r="AC49" s="886"/>
      <c r="AD49" s="887"/>
      <c r="AE49" s="415" t="s">
        <v>417</v>
      </c>
      <c r="AF49" s="415"/>
      <c r="AG49" s="415"/>
      <c r="AH49" s="415"/>
      <c r="AI49" s="415" t="s">
        <v>569</v>
      </c>
      <c r="AJ49" s="415"/>
      <c r="AK49" s="415"/>
      <c r="AL49" s="415"/>
      <c r="AM49" s="415" t="s">
        <v>385</v>
      </c>
      <c r="AN49" s="415"/>
      <c r="AO49" s="415"/>
      <c r="AP49" s="415"/>
      <c r="AQ49" s="491" t="s">
        <v>174</v>
      </c>
      <c r="AR49" s="492"/>
      <c r="AS49" s="492"/>
      <c r="AT49" s="493"/>
      <c r="AU49" s="494" t="s">
        <v>128</v>
      </c>
      <c r="AV49" s="494"/>
      <c r="AW49" s="494"/>
      <c r="AX49" s="495"/>
      <c r="AY49">
        <f t="shared" si="0"/>
        <v>0</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0</v>
      </c>
      <c r="AZ50" s="10"/>
      <c r="BA50" s="10"/>
      <c r="BB50" s="10"/>
      <c r="BC50" s="10"/>
      <c r="BD50" s="10"/>
      <c r="BE50" s="10"/>
      <c r="BF50" s="10"/>
      <c r="BG50" s="10"/>
      <c r="BH50" s="10"/>
    </row>
    <row r="51" spans="1:60" ht="23.25" hidden="1" customHeight="1" x14ac:dyDescent="0.15">
      <c r="A51" s="314"/>
      <c r="B51" s="316"/>
      <c r="C51" s="317"/>
      <c r="D51" s="317"/>
      <c r="E51" s="317"/>
      <c r="F51" s="318"/>
      <c r="G51" s="138"/>
      <c r="H51" s="139"/>
      <c r="I51" s="139"/>
      <c r="J51" s="139"/>
      <c r="K51" s="139"/>
      <c r="L51" s="139"/>
      <c r="M51" s="139"/>
      <c r="N51" s="139"/>
      <c r="O51" s="140"/>
      <c r="P51" s="139"/>
      <c r="Q51" s="449"/>
      <c r="R51" s="449"/>
      <c r="S51" s="449"/>
      <c r="T51" s="449"/>
      <c r="U51" s="449"/>
      <c r="V51" s="449"/>
      <c r="W51" s="449"/>
      <c r="X51" s="450"/>
      <c r="Y51" s="889" t="s">
        <v>57</v>
      </c>
      <c r="Z51" s="890"/>
      <c r="AA51" s="891"/>
      <c r="AB51" s="370"/>
      <c r="AC51" s="370"/>
      <c r="AD51" s="370"/>
      <c r="AE51" s="389"/>
      <c r="AF51" s="373"/>
      <c r="AG51" s="373"/>
      <c r="AH51" s="373"/>
      <c r="AI51" s="389"/>
      <c r="AJ51" s="373"/>
      <c r="AK51" s="373"/>
      <c r="AL51" s="373"/>
      <c r="AM51" s="389"/>
      <c r="AN51" s="373"/>
      <c r="AO51" s="373"/>
      <c r="AP51" s="373"/>
      <c r="AQ51" s="391"/>
      <c r="AR51" s="392"/>
      <c r="AS51" s="392"/>
      <c r="AT51" s="393"/>
      <c r="AU51" s="373"/>
      <c r="AV51" s="373"/>
      <c r="AW51" s="373"/>
      <c r="AX51" s="374"/>
      <c r="AY51">
        <f t="shared" si="0"/>
        <v>0</v>
      </c>
    </row>
    <row r="52" spans="1:60" ht="23.25" hidden="1" customHeight="1" x14ac:dyDescent="0.15">
      <c r="A52" s="314"/>
      <c r="B52" s="316"/>
      <c r="C52" s="317"/>
      <c r="D52" s="317"/>
      <c r="E52" s="317"/>
      <c r="F52" s="318"/>
      <c r="G52" s="892"/>
      <c r="H52" s="384"/>
      <c r="I52" s="384"/>
      <c r="J52" s="384"/>
      <c r="K52" s="384"/>
      <c r="L52" s="384"/>
      <c r="M52" s="384"/>
      <c r="N52" s="384"/>
      <c r="O52" s="385"/>
      <c r="P52" s="451"/>
      <c r="Q52" s="451"/>
      <c r="R52" s="451"/>
      <c r="S52" s="451"/>
      <c r="T52" s="451"/>
      <c r="U52" s="451"/>
      <c r="V52" s="451"/>
      <c r="W52" s="451"/>
      <c r="X52" s="452"/>
      <c r="Y52" s="893" t="s">
        <v>50</v>
      </c>
      <c r="Z52" s="785"/>
      <c r="AA52" s="786"/>
      <c r="AB52" s="448"/>
      <c r="AC52" s="448"/>
      <c r="AD52" s="448"/>
      <c r="AE52" s="389"/>
      <c r="AF52" s="373"/>
      <c r="AG52" s="373"/>
      <c r="AH52" s="373"/>
      <c r="AI52" s="389"/>
      <c r="AJ52" s="373"/>
      <c r="AK52" s="373"/>
      <c r="AL52" s="373"/>
      <c r="AM52" s="389"/>
      <c r="AN52" s="373"/>
      <c r="AO52" s="373"/>
      <c r="AP52" s="373"/>
      <c r="AQ52" s="391"/>
      <c r="AR52" s="392"/>
      <c r="AS52" s="392"/>
      <c r="AT52" s="393"/>
      <c r="AU52" s="373"/>
      <c r="AV52" s="373"/>
      <c r="AW52" s="373"/>
      <c r="AX52" s="374"/>
      <c r="AY52">
        <f t="shared" si="0"/>
        <v>0</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3" t="s">
        <v>13</v>
      </c>
      <c r="Z53" s="785"/>
      <c r="AA53" s="786"/>
      <c r="AB53" s="894" t="s">
        <v>14</v>
      </c>
      <c r="AC53" s="894"/>
      <c r="AD53" s="894"/>
      <c r="AE53" s="564"/>
      <c r="AF53" s="565"/>
      <c r="AG53" s="565"/>
      <c r="AH53" s="565"/>
      <c r="AI53" s="564"/>
      <c r="AJ53" s="565"/>
      <c r="AK53" s="565"/>
      <c r="AL53" s="565"/>
      <c r="AM53" s="564"/>
      <c r="AN53" s="565"/>
      <c r="AO53" s="565"/>
      <c r="AP53" s="565"/>
      <c r="AQ53" s="391"/>
      <c r="AR53" s="392"/>
      <c r="AS53" s="392"/>
      <c r="AT53" s="393"/>
      <c r="AU53" s="373"/>
      <c r="AV53" s="373"/>
      <c r="AW53" s="373"/>
      <c r="AX53" s="374"/>
      <c r="AY53">
        <f t="shared" si="0"/>
        <v>0</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5" t="s">
        <v>11</v>
      </c>
      <c r="AC54" s="886"/>
      <c r="AD54" s="887"/>
      <c r="AE54" s="415" t="s">
        <v>417</v>
      </c>
      <c r="AF54" s="415"/>
      <c r="AG54" s="415"/>
      <c r="AH54" s="415"/>
      <c r="AI54" s="415" t="s">
        <v>569</v>
      </c>
      <c r="AJ54" s="415"/>
      <c r="AK54" s="415"/>
      <c r="AL54" s="415"/>
      <c r="AM54" s="415" t="s">
        <v>385</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89" t="s">
        <v>57</v>
      </c>
      <c r="Z56" s="890"/>
      <c r="AA56" s="891"/>
      <c r="AB56" s="370"/>
      <c r="AC56" s="370"/>
      <c r="AD56" s="370"/>
      <c r="AE56" s="389"/>
      <c r="AF56" s="373"/>
      <c r="AG56" s="373"/>
      <c r="AH56" s="373"/>
      <c r="AI56" s="389"/>
      <c r="AJ56" s="373"/>
      <c r="AK56" s="373"/>
      <c r="AL56" s="373"/>
      <c r="AM56" s="389"/>
      <c r="AN56" s="373"/>
      <c r="AO56" s="373"/>
      <c r="AP56" s="373"/>
      <c r="AQ56" s="391"/>
      <c r="AR56" s="392"/>
      <c r="AS56" s="392"/>
      <c r="AT56" s="393"/>
      <c r="AU56" s="373"/>
      <c r="AV56" s="373"/>
      <c r="AW56" s="373"/>
      <c r="AX56" s="374"/>
      <c r="AY56">
        <f>$AY$54</f>
        <v>0</v>
      </c>
    </row>
    <row r="57" spans="1:60" ht="23.25" hidden="1" customHeight="1" x14ac:dyDescent="0.15">
      <c r="A57" s="314"/>
      <c r="B57" s="316"/>
      <c r="C57" s="317"/>
      <c r="D57" s="317"/>
      <c r="E57" s="317"/>
      <c r="F57" s="318"/>
      <c r="G57" s="892"/>
      <c r="H57" s="384"/>
      <c r="I57" s="384"/>
      <c r="J57" s="384"/>
      <c r="K57" s="384"/>
      <c r="L57" s="384"/>
      <c r="M57" s="384"/>
      <c r="N57" s="384"/>
      <c r="O57" s="385"/>
      <c r="P57" s="451"/>
      <c r="Q57" s="451"/>
      <c r="R57" s="451"/>
      <c r="S57" s="451"/>
      <c r="T57" s="451"/>
      <c r="U57" s="451"/>
      <c r="V57" s="451"/>
      <c r="W57" s="451"/>
      <c r="X57" s="452"/>
      <c r="Y57" s="893" t="s">
        <v>50</v>
      </c>
      <c r="Z57" s="785"/>
      <c r="AA57" s="786"/>
      <c r="AB57" s="448"/>
      <c r="AC57" s="448"/>
      <c r="AD57" s="448"/>
      <c r="AE57" s="389"/>
      <c r="AF57" s="373"/>
      <c r="AG57" s="373"/>
      <c r="AH57" s="373"/>
      <c r="AI57" s="389"/>
      <c r="AJ57" s="373"/>
      <c r="AK57" s="373"/>
      <c r="AL57" s="373"/>
      <c r="AM57" s="389"/>
      <c r="AN57" s="373"/>
      <c r="AO57" s="373"/>
      <c r="AP57" s="373"/>
      <c r="AQ57" s="391"/>
      <c r="AR57" s="392"/>
      <c r="AS57" s="392"/>
      <c r="AT57" s="393"/>
      <c r="AU57" s="373"/>
      <c r="AV57" s="373"/>
      <c r="AW57" s="373"/>
      <c r="AX57" s="374"/>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3" t="s">
        <v>13</v>
      </c>
      <c r="Z58" s="785"/>
      <c r="AA58" s="786"/>
      <c r="AB58" s="894" t="s">
        <v>14</v>
      </c>
      <c r="AC58" s="894"/>
      <c r="AD58" s="894"/>
      <c r="AE58" s="564"/>
      <c r="AF58" s="565"/>
      <c r="AG58" s="565"/>
      <c r="AH58" s="565"/>
      <c r="AI58" s="564"/>
      <c r="AJ58" s="565"/>
      <c r="AK58" s="565"/>
      <c r="AL58" s="565"/>
      <c r="AM58" s="564"/>
      <c r="AN58" s="565"/>
      <c r="AO58" s="565"/>
      <c r="AP58" s="565"/>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5" t="s">
        <v>11</v>
      </c>
      <c r="AC59" s="886"/>
      <c r="AD59" s="887"/>
      <c r="AE59" s="415" t="s">
        <v>417</v>
      </c>
      <c r="AF59" s="415"/>
      <c r="AG59" s="415"/>
      <c r="AH59" s="415"/>
      <c r="AI59" s="415" t="s">
        <v>569</v>
      </c>
      <c r="AJ59" s="415"/>
      <c r="AK59" s="415"/>
      <c r="AL59" s="415"/>
      <c r="AM59" s="415" t="s">
        <v>385</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89" t="s">
        <v>57</v>
      </c>
      <c r="Z61" s="890"/>
      <c r="AA61" s="891"/>
      <c r="AB61" s="370"/>
      <c r="AC61" s="370"/>
      <c r="AD61" s="370"/>
      <c r="AE61" s="389"/>
      <c r="AF61" s="373"/>
      <c r="AG61" s="373"/>
      <c r="AH61" s="373"/>
      <c r="AI61" s="389"/>
      <c r="AJ61" s="373"/>
      <c r="AK61" s="373"/>
      <c r="AL61" s="373"/>
      <c r="AM61" s="389"/>
      <c r="AN61" s="373"/>
      <c r="AO61" s="373"/>
      <c r="AP61" s="373"/>
      <c r="AQ61" s="391"/>
      <c r="AR61" s="392"/>
      <c r="AS61" s="392"/>
      <c r="AT61" s="393"/>
      <c r="AU61" s="373"/>
      <c r="AV61" s="373"/>
      <c r="AW61" s="373"/>
      <c r="AX61" s="374"/>
      <c r="AY61">
        <f>$AY$59</f>
        <v>0</v>
      </c>
    </row>
    <row r="62" spans="1:60" ht="23.25" hidden="1" customHeight="1" x14ac:dyDescent="0.15">
      <c r="A62" s="314"/>
      <c r="B62" s="316"/>
      <c r="C62" s="317"/>
      <c r="D62" s="317"/>
      <c r="E62" s="317"/>
      <c r="F62" s="318"/>
      <c r="G62" s="892"/>
      <c r="H62" s="384"/>
      <c r="I62" s="384"/>
      <c r="J62" s="384"/>
      <c r="K62" s="384"/>
      <c r="L62" s="384"/>
      <c r="M62" s="384"/>
      <c r="N62" s="384"/>
      <c r="O62" s="385"/>
      <c r="P62" s="451"/>
      <c r="Q62" s="451"/>
      <c r="R62" s="451"/>
      <c r="S62" s="451"/>
      <c r="T62" s="451"/>
      <c r="U62" s="451"/>
      <c r="V62" s="451"/>
      <c r="W62" s="451"/>
      <c r="X62" s="452"/>
      <c r="Y62" s="893" t="s">
        <v>50</v>
      </c>
      <c r="Z62" s="785"/>
      <c r="AA62" s="786"/>
      <c r="AB62" s="448"/>
      <c r="AC62" s="448"/>
      <c r="AD62" s="448"/>
      <c r="AE62" s="389"/>
      <c r="AF62" s="373"/>
      <c r="AG62" s="373"/>
      <c r="AH62" s="373"/>
      <c r="AI62" s="389"/>
      <c r="AJ62" s="373"/>
      <c r="AK62" s="373"/>
      <c r="AL62" s="373"/>
      <c r="AM62" s="389"/>
      <c r="AN62" s="373"/>
      <c r="AO62" s="373"/>
      <c r="AP62" s="373"/>
      <c r="AQ62" s="391"/>
      <c r="AR62" s="392"/>
      <c r="AS62" s="392"/>
      <c r="AT62" s="393"/>
      <c r="AU62" s="373"/>
      <c r="AV62" s="373"/>
      <c r="AW62" s="373"/>
      <c r="AX62" s="374"/>
      <c r="AY62">
        <f>$AY$59</f>
        <v>0</v>
      </c>
      <c r="AZ62" s="10"/>
      <c r="BA62" s="10"/>
      <c r="BB62" s="10"/>
      <c r="BC62" s="10"/>
    </row>
    <row r="63" spans="1:60" ht="23.25" hidden="1" customHeight="1" thickBot="1" x14ac:dyDescent="0.2">
      <c r="A63" s="315"/>
      <c r="B63" s="882"/>
      <c r="C63" s="883"/>
      <c r="D63" s="883"/>
      <c r="E63" s="883"/>
      <c r="F63" s="884"/>
      <c r="G63" s="141"/>
      <c r="H63" s="142"/>
      <c r="I63" s="142"/>
      <c r="J63" s="142"/>
      <c r="K63" s="142"/>
      <c r="L63" s="142"/>
      <c r="M63" s="142"/>
      <c r="N63" s="142"/>
      <c r="O63" s="143"/>
      <c r="P63" s="453"/>
      <c r="Q63" s="453"/>
      <c r="R63" s="453"/>
      <c r="S63" s="453"/>
      <c r="T63" s="453"/>
      <c r="U63" s="453"/>
      <c r="V63" s="453"/>
      <c r="W63" s="453"/>
      <c r="X63" s="454"/>
      <c r="Y63" s="893" t="s">
        <v>13</v>
      </c>
      <c r="Z63" s="785"/>
      <c r="AA63" s="786"/>
      <c r="AB63" s="894" t="s">
        <v>14</v>
      </c>
      <c r="AC63" s="894"/>
      <c r="AD63" s="894"/>
      <c r="AE63" s="564"/>
      <c r="AF63" s="565"/>
      <c r="AG63" s="565"/>
      <c r="AH63" s="565"/>
      <c r="AI63" s="564"/>
      <c r="AJ63" s="565"/>
      <c r="AK63" s="565"/>
      <c r="AL63" s="565"/>
      <c r="AM63" s="564"/>
      <c r="AN63" s="565"/>
      <c r="AO63" s="565"/>
      <c r="AP63" s="565"/>
      <c r="AQ63" s="391"/>
      <c r="AR63" s="392"/>
      <c r="AS63" s="392"/>
      <c r="AT63" s="393"/>
      <c r="AU63" s="373"/>
      <c r="AV63" s="373"/>
      <c r="AW63" s="373"/>
      <c r="AX63" s="374"/>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1"/>
      <c r="AC66" s="371"/>
      <c r="AD66" s="371"/>
      <c r="AE66" s="372"/>
      <c r="AF66" s="372"/>
      <c r="AG66" s="372"/>
      <c r="AH66" s="372"/>
      <c r="AI66" s="372"/>
      <c r="AJ66" s="372"/>
      <c r="AK66" s="372"/>
      <c r="AL66" s="372"/>
      <c r="AM66" s="372"/>
      <c r="AN66" s="372"/>
      <c r="AO66" s="372"/>
      <c r="AP66" s="372"/>
      <c r="AQ66" s="372"/>
      <c r="AR66" s="372"/>
      <c r="AS66" s="372"/>
      <c r="AT66" s="372"/>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1"/>
      <c r="AC67" s="371"/>
      <c r="AD67" s="371"/>
      <c r="AE67" s="372"/>
      <c r="AF67" s="372"/>
      <c r="AG67" s="372"/>
      <c r="AH67" s="372"/>
      <c r="AI67" s="372"/>
      <c r="AJ67" s="372"/>
      <c r="AK67" s="372"/>
      <c r="AL67" s="372"/>
      <c r="AM67" s="372"/>
      <c r="AN67" s="372"/>
      <c r="AO67" s="372"/>
      <c r="AP67" s="372"/>
      <c r="AQ67" s="372"/>
      <c r="AR67" s="372"/>
      <c r="AS67" s="372"/>
      <c r="AT67" s="372"/>
      <c r="AU67" s="410"/>
      <c r="AV67" s="405"/>
      <c r="AW67" s="405"/>
      <c r="AX67" s="406"/>
      <c r="AY67">
        <f>$AY$65</f>
        <v>0</v>
      </c>
    </row>
    <row r="68" spans="1:51" ht="23.25" hidden="1" customHeight="1" x14ac:dyDescent="0.15">
      <c r="A68" s="437" t="s">
        <v>582</v>
      </c>
      <c r="B68" s="438"/>
      <c r="C68" s="438"/>
      <c r="D68" s="438"/>
      <c r="E68" s="438"/>
      <c r="F68" s="439"/>
      <c r="G68" s="223" t="s">
        <v>583</v>
      </c>
      <c r="H68" s="223"/>
      <c r="I68" s="223"/>
      <c r="J68" s="223"/>
      <c r="K68" s="223"/>
      <c r="L68" s="223"/>
      <c r="M68" s="223"/>
      <c r="N68" s="223"/>
      <c r="O68" s="223"/>
      <c r="P68" s="223"/>
      <c r="Q68" s="223"/>
      <c r="R68" s="223"/>
      <c r="S68" s="223"/>
      <c r="T68" s="223"/>
      <c r="U68" s="223"/>
      <c r="V68" s="223"/>
      <c r="W68" s="223"/>
      <c r="X68" s="252"/>
      <c r="Y68" s="445"/>
      <c r="Z68" s="446"/>
      <c r="AA68" s="447"/>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584</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3"/>
      <c r="AS69" s="373"/>
      <c r="AT69" s="373"/>
      <c r="AU69" s="373"/>
      <c r="AV69" s="373"/>
      <c r="AW69" s="373"/>
      <c r="AX69" s="374"/>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6"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417</v>
      </c>
      <c r="AF71" s="415"/>
      <c r="AG71" s="415"/>
      <c r="AH71" s="415"/>
      <c r="AI71" s="415" t="s">
        <v>569</v>
      </c>
      <c r="AJ71" s="415"/>
      <c r="AK71" s="415"/>
      <c r="AL71" s="415"/>
      <c r="AM71" s="415" t="s">
        <v>385</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5"/>
      <c r="H73" s="376"/>
      <c r="I73" s="376"/>
      <c r="J73" s="376"/>
      <c r="K73" s="376"/>
      <c r="L73" s="376"/>
      <c r="M73" s="376"/>
      <c r="N73" s="376"/>
      <c r="O73" s="377"/>
      <c r="P73" s="139"/>
      <c r="Q73" s="139"/>
      <c r="R73" s="139"/>
      <c r="S73" s="139"/>
      <c r="T73" s="139"/>
      <c r="U73" s="139"/>
      <c r="V73" s="139"/>
      <c r="W73" s="139"/>
      <c r="X73" s="140"/>
      <c r="Y73" s="386" t="s">
        <v>12</v>
      </c>
      <c r="Z73" s="387"/>
      <c r="AA73" s="388"/>
      <c r="AB73" s="370"/>
      <c r="AC73" s="370"/>
      <c r="AD73" s="370"/>
      <c r="AE73" s="389"/>
      <c r="AF73" s="373"/>
      <c r="AG73" s="373"/>
      <c r="AH73" s="373"/>
      <c r="AI73" s="389"/>
      <c r="AJ73" s="373"/>
      <c r="AK73" s="373"/>
      <c r="AL73" s="373"/>
      <c r="AM73" s="389"/>
      <c r="AN73" s="373"/>
      <c r="AO73" s="373"/>
      <c r="AP73" s="373"/>
      <c r="AQ73" s="391"/>
      <c r="AR73" s="392"/>
      <c r="AS73" s="392"/>
      <c r="AT73" s="393"/>
      <c r="AU73" s="373"/>
      <c r="AV73" s="373"/>
      <c r="AW73" s="373"/>
      <c r="AX73" s="374"/>
      <c r="AY73">
        <f t="shared" si="1"/>
        <v>0</v>
      </c>
    </row>
    <row r="74" spans="1:51" ht="23.25" hidden="1" customHeight="1" x14ac:dyDescent="0.15">
      <c r="A74" s="510"/>
      <c r="B74" s="511"/>
      <c r="C74" s="511"/>
      <c r="D74" s="511"/>
      <c r="E74" s="511"/>
      <c r="F74" s="512"/>
      <c r="G74" s="378"/>
      <c r="H74" s="379"/>
      <c r="I74" s="379"/>
      <c r="J74" s="379"/>
      <c r="K74" s="379"/>
      <c r="L74" s="379"/>
      <c r="M74" s="379"/>
      <c r="N74" s="379"/>
      <c r="O74" s="380"/>
      <c r="P74" s="384"/>
      <c r="Q74" s="384"/>
      <c r="R74" s="384"/>
      <c r="S74" s="384"/>
      <c r="T74" s="384"/>
      <c r="U74" s="384"/>
      <c r="V74" s="384"/>
      <c r="W74" s="384"/>
      <c r="X74" s="385"/>
      <c r="Y74" s="222" t="s">
        <v>50</v>
      </c>
      <c r="Z74" s="223"/>
      <c r="AA74" s="252"/>
      <c r="AB74" s="448"/>
      <c r="AC74" s="448"/>
      <c r="AD74" s="448"/>
      <c r="AE74" s="389"/>
      <c r="AF74" s="373"/>
      <c r="AG74" s="373"/>
      <c r="AH74" s="373"/>
      <c r="AI74" s="389"/>
      <c r="AJ74" s="373"/>
      <c r="AK74" s="373"/>
      <c r="AL74" s="373"/>
      <c r="AM74" s="389"/>
      <c r="AN74" s="373"/>
      <c r="AO74" s="373"/>
      <c r="AP74" s="373"/>
      <c r="AQ74" s="391"/>
      <c r="AR74" s="392"/>
      <c r="AS74" s="392"/>
      <c r="AT74" s="393"/>
      <c r="AU74" s="373"/>
      <c r="AV74" s="373"/>
      <c r="AW74" s="373"/>
      <c r="AX74" s="374"/>
      <c r="AY74">
        <f t="shared" si="1"/>
        <v>0</v>
      </c>
    </row>
    <row r="75" spans="1:51" ht="23.25" hidden="1" customHeight="1" x14ac:dyDescent="0.15">
      <c r="A75" s="509"/>
      <c r="B75" s="507"/>
      <c r="C75" s="507"/>
      <c r="D75" s="507"/>
      <c r="E75" s="507"/>
      <c r="F75" s="508"/>
      <c r="G75" s="381"/>
      <c r="H75" s="382"/>
      <c r="I75" s="382"/>
      <c r="J75" s="382"/>
      <c r="K75" s="382"/>
      <c r="L75" s="382"/>
      <c r="M75" s="382"/>
      <c r="N75" s="382"/>
      <c r="O75" s="383"/>
      <c r="P75" s="142"/>
      <c r="Q75" s="142"/>
      <c r="R75" s="142"/>
      <c r="S75" s="142"/>
      <c r="T75" s="142"/>
      <c r="U75" s="142"/>
      <c r="V75" s="142"/>
      <c r="W75" s="142"/>
      <c r="X75" s="143"/>
      <c r="Y75" s="222" t="s">
        <v>13</v>
      </c>
      <c r="Z75" s="223"/>
      <c r="AA75" s="252"/>
      <c r="AB75" s="390" t="s">
        <v>14</v>
      </c>
      <c r="AC75" s="390"/>
      <c r="AD75" s="390"/>
      <c r="AE75" s="389"/>
      <c r="AF75" s="373"/>
      <c r="AG75" s="373"/>
      <c r="AH75" s="373"/>
      <c r="AI75" s="389"/>
      <c r="AJ75" s="373"/>
      <c r="AK75" s="373"/>
      <c r="AL75" s="373"/>
      <c r="AM75" s="389"/>
      <c r="AN75" s="373"/>
      <c r="AO75" s="373"/>
      <c r="AP75" s="373"/>
      <c r="AQ75" s="391"/>
      <c r="AR75" s="392"/>
      <c r="AS75" s="392"/>
      <c r="AT75" s="393"/>
      <c r="AU75" s="373"/>
      <c r="AV75" s="373"/>
      <c r="AW75" s="373"/>
      <c r="AX75" s="374"/>
      <c r="AY75">
        <f t="shared" si="1"/>
        <v>0</v>
      </c>
    </row>
    <row r="76" spans="1:51" ht="23.25" hidden="1" customHeight="1" x14ac:dyDescent="0.15">
      <c r="A76" s="461" t="s">
        <v>261</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x14ac:dyDescent="0.15">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5" t="s">
        <v>11</v>
      </c>
      <c r="AC83" s="886"/>
      <c r="AD83" s="887"/>
      <c r="AE83" s="415" t="s">
        <v>417</v>
      </c>
      <c r="AF83" s="415"/>
      <c r="AG83" s="415"/>
      <c r="AH83" s="415"/>
      <c r="AI83" s="415" t="s">
        <v>569</v>
      </c>
      <c r="AJ83" s="415"/>
      <c r="AK83" s="415"/>
      <c r="AL83" s="415"/>
      <c r="AM83" s="415" t="s">
        <v>385</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89" t="s">
        <v>57</v>
      </c>
      <c r="Z85" s="890"/>
      <c r="AA85" s="891"/>
      <c r="AB85" s="370"/>
      <c r="AC85" s="370"/>
      <c r="AD85" s="370"/>
      <c r="AE85" s="389"/>
      <c r="AF85" s="373"/>
      <c r="AG85" s="373"/>
      <c r="AH85" s="373"/>
      <c r="AI85" s="389"/>
      <c r="AJ85" s="373"/>
      <c r="AK85" s="373"/>
      <c r="AL85" s="373"/>
      <c r="AM85" s="389"/>
      <c r="AN85" s="373"/>
      <c r="AO85" s="373"/>
      <c r="AP85" s="373"/>
      <c r="AQ85" s="391"/>
      <c r="AR85" s="392"/>
      <c r="AS85" s="392"/>
      <c r="AT85" s="393"/>
      <c r="AU85" s="373"/>
      <c r="AV85" s="373"/>
      <c r="AW85" s="373"/>
      <c r="AX85" s="374"/>
      <c r="AY85">
        <f t="shared" si="2"/>
        <v>0</v>
      </c>
    </row>
    <row r="86" spans="1:60" ht="23.25" hidden="1" customHeight="1" x14ac:dyDescent="0.15">
      <c r="A86" s="314"/>
      <c r="B86" s="316"/>
      <c r="C86" s="317"/>
      <c r="D86" s="317"/>
      <c r="E86" s="317"/>
      <c r="F86" s="318"/>
      <c r="G86" s="892"/>
      <c r="H86" s="384"/>
      <c r="I86" s="384"/>
      <c r="J86" s="384"/>
      <c r="K86" s="384"/>
      <c r="L86" s="384"/>
      <c r="M86" s="384"/>
      <c r="N86" s="384"/>
      <c r="O86" s="385"/>
      <c r="P86" s="451"/>
      <c r="Q86" s="451"/>
      <c r="R86" s="451"/>
      <c r="S86" s="451"/>
      <c r="T86" s="451"/>
      <c r="U86" s="451"/>
      <c r="V86" s="451"/>
      <c r="W86" s="451"/>
      <c r="X86" s="452"/>
      <c r="Y86" s="893" t="s">
        <v>50</v>
      </c>
      <c r="Z86" s="785"/>
      <c r="AA86" s="786"/>
      <c r="AB86" s="448"/>
      <c r="AC86" s="448"/>
      <c r="AD86" s="448"/>
      <c r="AE86" s="389"/>
      <c r="AF86" s="373"/>
      <c r="AG86" s="373"/>
      <c r="AH86" s="373"/>
      <c r="AI86" s="389"/>
      <c r="AJ86" s="373"/>
      <c r="AK86" s="373"/>
      <c r="AL86" s="373"/>
      <c r="AM86" s="389"/>
      <c r="AN86" s="373"/>
      <c r="AO86" s="373"/>
      <c r="AP86" s="373"/>
      <c r="AQ86" s="391"/>
      <c r="AR86" s="392"/>
      <c r="AS86" s="392"/>
      <c r="AT86" s="393"/>
      <c r="AU86" s="373"/>
      <c r="AV86" s="373"/>
      <c r="AW86" s="373"/>
      <c r="AX86" s="374"/>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3" t="s">
        <v>13</v>
      </c>
      <c r="Z87" s="785"/>
      <c r="AA87" s="786"/>
      <c r="AB87" s="894" t="s">
        <v>14</v>
      </c>
      <c r="AC87" s="894"/>
      <c r="AD87" s="894"/>
      <c r="AE87" s="564"/>
      <c r="AF87" s="565"/>
      <c r="AG87" s="565"/>
      <c r="AH87" s="565"/>
      <c r="AI87" s="564"/>
      <c r="AJ87" s="565"/>
      <c r="AK87" s="565"/>
      <c r="AL87" s="565"/>
      <c r="AM87" s="564"/>
      <c r="AN87" s="565"/>
      <c r="AO87" s="565"/>
      <c r="AP87" s="565"/>
      <c r="AQ87" s="391"/>
      <c r="AR87" s="392"/>
      <c r="AS87" s="392"/>
      <c r="AT87" s="393"/>
      <c r="AU87" s="373"/>
      <c r="AV87" s="373"/>
      <c r="AW87" s="373"/>
      <c r="AX87" s="374"/>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5" t="s">
        <v>11</v>
      </c>
      <c r="AC88" s="886"/>
      <c r="AD88" s="887"/>
      <c r="AE88" s="415" t="s">
        <v>417</v>
      </c>
      <c r="AF88" s="415"/>
      <c r="AG88" s="415"/>
      <c r="AH88" s="415"/>
      <c r="AI88" s="415" t="s">
        <v>569</v>
      </c>
      <c r="AJ88" s="415"/>
      <c r="AK88" s="415"/>
      <c r="AL88" s="415"/>
      <c r="AM88" s="415" t="s">
        <v>385</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89" t="s">
        <v>57</v>
      </c>
      <c r="Z90" s="890"/>
      <c r="AA90" s="891"/>
      <c r="AB90" s="370"/>
      <c r="AC90" s="370"/>
      <c r="AD90" s="370"/>
      <c r="AE90" s="389"/>
      <c r="AF90" s="373"/>
      <c r="AG90" s="373"/>
      <c r="AH90" s="373"/>
      <c r="AI90" s="389"/>
      <c r="AJ90" s="373"/>
      <c r="AK90" s="373"/>
      <c r="AL90" s="373"/>
      <c r="AM90" s="389"/>
      <c r="AN90" s="373"/>
      <c r="AO90" s="373"/>
      <c r="AP90" s="373"/>
      <c r="AQ90" s="391"/>
      <c r="AR90" s="392"/>
      <c r="AS90" s="392"/>
      <c r="AT90" s="393"/>
      <c r="AU90" s="373"/>
      <c r="AV90" s="373"/>
      <c r="AW90" s="373"/>
      <c r="AX90" s="374"/>
      <c r="AY90">
        <f>$AY$88</f>
        <v>0</v>
      </c>
    </row>
    <row r="91" spans="1:60" ht="23.25" hidden="1" customHeight="1" x14ac:dyDescent="0.15">
      <c r="A91" s="314"/>
      <c r="B91" s="316"/>
      <c r="C91" s="317"/>
      <c r="D91" s="317"/>
      <c r="E91" s="317"/>
      <c r="F91" s="318"/>
      <c r="G91" s="892"/>
      <c r="H91" s="384"/>
      <c r="I91" s="384"/>
      <c r="J91" s="384"/>
      <c r="K91" s="384"/>
      <c r="L91" s="384"/>
      <c r="M91" s="384"/>
      <c r="N91" s="384"/>
      <c r="O91" s="385"/>
      <c r="P91" s="451"/>
      <c r="Q91" s="451"/>
      <c r="R91" s="451"/>
      <c r="S91" s="451"/>
      <c r="T91" s="451"/>
      <c r="U91" s="451"/>
      <c r="V91" s="451"/>
      <c r="W91" s="451"/>
      <c r="X91" s="452"/>
      <c r="Y91" s="893" t="s">
        <v>50</v>
      </c>
      <c r="Z91" s="785"/>
      <c r="AA91" s="786"/>
      <c r="AB91" s="448"/>
      <c r="AC91" s="448"/>
      <c r="AD91" s="448"/>
      <c r="AE91" s="389"/>
      <c r="AF91" s="373"/>
      <c r="AG91" s="373"/>
      <c r="AH91" s="373"/>
      <c r="AI91" s="389"/>
      <c r="AJ91" s="373"/>
      <c r="AK91" s="373"/>
      <c r="AL91" s="373"/>
      <c r="AM91" s="389"/>
      <c r="AN91" s="373"/>
      <c r="AO91" s="373"/>
      <c r="AP91" s="373"/>
      <c r="AQ91" s="391"/>
      <c r="AR91" s="392"/>
      <c r="AS91" s="392"/>
      <c r="AT91" s="393"/>
      <c r="AU91" s="373"/>
      <c r="AV91" s="373"/>
      <c r="AW91" s="373"/>
      <c r="AX91" s="374"/>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3" t="s">
        <v>13</v>
      </c>
      <c r="Z92" s="785"/>
      <c r="AA92" s="786"/>
      <c r="AB92" s="894" t="s">
        <v>14</v>
      </c>
      <c r="AC92" s="894"/>
      <c r="AD92" s="894"/>
      <c r="AE92" s="564"/>
      <c r="AF92" s="565"/>
      <c r="AG92" s="565"/>
      <c r="AH92" s="565"/>
      <c r="AI92" s="564"/>
      <c r="AJ92" s="565"/>
      <c r="AK92" s="565"/>
      <c r="AL92" s="565"/>
      <c r="AM92" s="564"/>
      <c r="AN92" s="565"/>
      <c r="AO92" s="565"/>
      <c r="AP92" s="565"/>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5" t="s">
        <v>11</v>
      </c>
      <c r="AC93" s="886"/>
      <c r="AD93" s="887"/>
      <c r="AE93" s="415" t="s">
        <v>417</v>
      </c>
      <c r="AF93" s="415"/>
      <c r="AG93" s="415"/>
      <c r="AH93" s="415"/>
      <c r="AI93" s="415" t="s">
        <v>569</v>
      </c>
      <c r="AJ93" s="415"/>
      <c r="AK93" s="415"/>
      <c r="AL93" s="415"/>
      <c r="AM93" s="415" t="s">
        <v>385</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89" t="s">
        <v>57</v>
      </c>
      <c r="Z95" s="890"/>
      <c r="AA95" s="891"/>
      <c r="AB95" s="370"/>
      <c r="AC95" s="370"/>
      <c r="AD95" s="370"/>
      <c r="AE95" s="389"/>
      <c r="AF95" s="373"/>
      <c r="AG95" s="373"/>
      <c r="AH95" s="373"/>
      <c r="AI95" s="389"/>
      <c r="AJ95" s="373"/>
      <c r="AK95" s="373"/>
      <c r="AL95" s="373"/>
      <c r="AM95" s="389"/>
      <c r="AN95" s="373"/>
      <c r="AO95" s="373"/>
      <c r="AP95" s="373"/>
      <c r="AQ95" s="391"/>
      <c r="AR95" s="392"/>
      <c r="AS95" s="392"/>
      <c r="AT95" s="393"/>
      <c r="AU95" s="373"/>
      <c r="AV95" s="373"/>
      <c r="AW95" s="373"/>
      <c r="AX95" s="374"/>
      <c r="AY95">
        <f>$AY$93</f>
        <v>0</v>
      </c>
    </row>
    <row r="96" spans="1:60" ht="23.25" hidden="1" customHeight="1" x14ac:dyDescent="0.15">
      <c r="A96" s="314"/>
      <c r="B96" s="316"/>
      <c r="C96" s="317"/>
      <c r="D96" s="317"/>
      <c r="E96" s="317"/>
      <c r="F96" s="318"/>
      <c r="G96" s="892"/>
      <c r="H96" s="384"/>
      <c r="I96" s="384"/>
      <c r="J96" s="384"/>
      <c r="K96" s="384"/>
      <c r="L96" s="384"/>
      <c r="M96" s="384"/>
      <c r="N96" s="384"/>
      <c r="O96" s="385"/>
      <c r="P96" s="451"/>
      <c r="Q96" s="451"/>
      <c r="R96" s="451"/>
      <c r="S96" s="451"/>
      <c r="T96" s="451"/>
      <c r="U96" s="451"/>
      <c r="V96" s="451"/>
      <c r="W96" s="451"/>
      <c r="X96" s="452"/>
      <c r="Y96" s="893" t="s">
        <v>50</v>
      </c>
      <c r="Z96" s="785"/>
      <c r="AA96" s="786"/>
      <c r="AB96" s="448"/>
      <c r="AC96" s="448"/>
      <c r="AD96" s="448"/>
      <c r="AE96" s="389"/>
      <c r="AF96" s="373"/>
      <c r="AG96" s="373"/>
      <c r="AH96" s="373"/>
      <c r="AI96" s="389"/>
      <c r="AJ96" s="373"/>
      <c r="AK96" s="373"/>
      <c r="AL96" s="373"/>
      <c r="AM96" s="389"/>
      <c r="AN96" s="373"/>
      <c r="AO96" s="373"/>
      <c r="AP96" s="373"/>
      <c r="AQ96" s="391"/>
      <c r="AR96" s="392"/>
      <c r="AS96" s="392"/>
      <c r="AT96" s="393"/>
      <c r="AU96" s="373"/>
      <c r="AV96" s="373"/>
      <c r="AW96" s="373"/>
      <c r="AX96" s="374"/>
      <c r="AY96">
        <f>$AY$93</f>
        <v>0</v>
      </c>
      <c r="AZ96" s="10"/>
      <c r="BA96" s="10"/>
      <c r="BB96" s="10"/>
      <c r="BC96" s="10"/>
    </row>
    <row r="97" spans="1:60" ht="23.25" hidden="1" customHeight="1" thickBot="1" x14ac:dyDescent="0.2">
      <c r="A97" s="315"/>
      <c r="B97" s="882"/>
      <c r="C97" s="883"/>
      <c r="D97" s="883"/>
      <c r="E97" s="883"/>
      <c r="F97" s="884"/>
      <c r="G97" s="141"/>
      <c r="H97" s="142"/>
      <c r="I97" s="142"/>
      <c r="J97" s="142"/>
      <c r="K97" s="142"/>
      <c r="L97" s="142"/>
      <c r="M97" s="142"/>
      <c r="N97" s="142"/>
      <c r="O97" s="143"/>
      <c r="P97" s="453"/>
      <c r="Q97" s="453"/>
      <c r="R97" s="453"/>
      <c r="S97" s="453"/>
      <c r="T97" s="453"/>
      <c r="U97" s="453"/>
      <c r="V97" s="453"/>
      <c r="W97" s="453"/>
      <c r="X97" s="454"/>
      <c r="Y97" s="893" t="s">
        <v>13</v>
      </c>
      <c r="Z97" s="785"/>
      <c r="AA97" s="786"/>
      <c r="AB97" s="894" t="s">
        <v>14</v>
      </c>
      <c r="AC97" s="894"/>
      <c r="AD97" s="894"/>
      <c r="AE97" s="564"/>
      <c r="AF97" s="565"/>
      <c r="AG97" s="565"/>
      <c r="AH97" s="565"/>
      <c r="AI97" s="564"/>
      <c r="AJ97" s="565"/>
      <c r="AK97" s="565"/>
      <c r="AL97" s="565"/>
      <c r="AM97" s="564"/>
      <c r="AN97" s="565"/>
      <c r="AO97" s="565"/>
      <c r="AP97" s="565"/>
      <c r="AQ97" s="391"/>
      <c r="AR97" s="392"/>
      <c r="AS97" s="392"/>
      <c r="AT97" s="393"/>
      <c r="AU97" s="373"/>
      <c r="AV97" s="373"/>
      <c r="AW97" s="373"/>
      <c r="AX97" s="374"/>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1"/>
      <c r="AC100" s="371"/>
      <c r="AD100" s="371"/>
      <c r="AE100" s="372"/>
      <c r="AF100" s="372"/>
      <c r="AG100" s="372"/>
      <c r="AH100" s="372"/>
      <c r="AI100" s="372"/>
      <c r="AJ100" s="372"/>
      <c r="AK100" s="372"/>
      <c r="AL100" s="372"/>
      <c r="AM100" s="372"/>
      <c r="AN100" s="372"/>
      <c r="AO100" s="372"/>
      <c r="AP100" s="372"/>
      <c r="AQ100" s="372"/>
      <c r="AR100" s="372"/>
      <c r="AS100" s="372"/>
      <c r="AT100" s="372"/>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1"/>
      <c r="AC101" s="371"/>
      <c r="AD101" s="371"/>
      <c r="AE101" s="372"/>
      <c r="AF101" s="372"/>
      <c r="AG101" s="372"/>
      <c r="AH101" s="372"/>
      <c r="AI101" s="372"/>
      <c r="AJ101" s="372"/>
      <c r="AK101" s="372"/>
      <c r="AL101" s="372"/>
      <c r="AM101" s="372"/>
      <c r="AN101" s="372"/>
      <c r="AO101" s="372"/>
      <c r="AP101" s="372"/>
      <c r="AQ101" s="372"/>
      <c r="AR101" s="372"/>
      <c r="AS101" s="372"/>
      <c r="AT101" s="372"/>
      <c r="AU101" s="410"/>
      <c r="AV101" s="405"/>
      <c r="AW101" s="405"/>
      <c r="AX101" s="406"/>
      <c r="AY101">
        <f>$AY$99</f>
        <v>0</v>
      </c>
    </row>
    <row r="102" spans="1:60" ht="23.25" hidden="1" customHeight="1" x14ac:dyDescent="0.15">
      <c r="A102" s="461" t="s">
        <v>582</v>
      </c>
      <c r="B102" s="341"/>
      <c r="C102" s="341"/>
      <c r="D102" s="341"/>
      <c r="E102" s="341"/>
      <c r="F102" s="462"/>
      <c r="G102" s="223" t="s">
        <v>583</v>
      </c>
      <c r="H102" s="223"/>
      <c r="I102" s="223"/>
      <c r="J102" s="223"/>
      <c r="K102" s="223"/>
      <c r="L102" s="223"/>
      <c r="M102" s="223"/>
      <c r="N102" s="223"/>
      <c r="O102" s="223"/>
      <c r="P102" s="223"/>
      <c r="Q102" s="223"/>
      <c r="R102" s="223"/>
      <c r="S102" s="223"/>
      <c r="T102" s="223"/>
      <c r="U102" s="223"/>
      <c r="V102" s="223"/>
      <c r="W102" s="223"/>
      <c r="X102" s="252"/>
      <c r="Y102" s="445"/>
      <c r="Z102" s="446"/>
      <c r="AA102" s="447"/>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3"/>
      <c r="AS103" s="373"/>
      <c r="AT103" s="373"/>
      <c r="AU103" s="373"/>
      <c r="AV103" s="373"/>
      <c r="AW103" s="373"/>
      <c r="AX103" s="374"/>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6"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417</v>
      </c>
      <c r="AF105" s="415"/>
      <c r="AG105" s="415"/>
      <c r="AH105" s="415"/>
      <c r="AI105" s="415" t="s">
        <v>569</v>
      </c>
      <c r="AJ105" s="415"/>
      <c r="AK105" s="415"/>
      <c r="AL105" s="415"/>
      <c r="AM105" s="415" t="s">
        <v>385</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70"/>
      <c r="AC107" s="370"/>
      <c r="AD107" s="370"/>
      <c r="AE107" s="389"/>
      <c r="AF107" s="373"/>
      <c r="AG107" s="373"/>
      <c r="AH107" s="373"/>
      <c r="AI107" s="389"/>
      <c r="AJ107" s="373"/>
      <c r="AK107" s="373"/>
      <c r="AL107" s="373"/>
      <c r="AM107" s="389"/>
      <c r="AN107" s="373"/>
      <c r="AO107" s="373"/>
      <c r="AP107" s="373"/>
      <c r="AQ107" s="391"/>
      <c r="AR107" s="392"/>
      <c r="AS107" s="392"/>
      <c r="AT107" s="393"/>
      <c r="AU107" s="373"/>
      <c r="AV107" s="373"/>
      <c r="AW107" s="373"/>
      <c r="AX107" s="374"/>
      <c r="AY107">
        <f t="shared" si="3"/>
        <v>0</v>
      </c>
    </row>
    <row r="108" spans="1:60" ht="23.25" hidden="1" customHeight="1" x14ac:dyDescent="0.15">
      <c r="A108" s="510"/>
      <c r="B108" s="511"/>
      <c r="C108" s="511"/>
      <c r="D108" s="511"/>
      <c r="E108" s="511"/>
      <c r="F108" s="512"/>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2"/>
      <c r="AB108" s="448"/>
      <c r="AC108" s="448"/>
      <c r="AD108" s="448"/>
      <c r="AE108" s="389"/>
      <c r="AF108" s="373"/>
      <c r="AG108" s="373"/>
      <c r="AH108" s="373"/>
      <c r="AI108" s="389"/>
      <c r="AJ108" s="373"/>
      <c r="AK108" s="373"/>
      <c r="AL108" s="373"/>
      <c r="AM108" s="389"/>
      <c r="AN108" s="373"/>
      <c r="AO108" s="373"/>
      <c r="AP108" s="373"/>
      <c r="AQ108" s="391"/>
      <c r="AR108" s="392"/>
      <c r="AS108" s="392"/>
      <c r="AT108" s="393"/>
      <c r="AU108" s="373"/>
      <c r="AV108" s="373"/>
      <c r="AW108" s="373"/>
      <c r="AX108" s="374"/>
      <c r="AY108">
        <f t="shared" si="3"/>
        <v>0</v>
      </c>
    </row>
    <row r="109" spans="1:60" ht="23.25" hidden="1" customHeight="1" x14ac:dyDescent="0.15">
      <c r="A109" s="509"/>
      <c r="B109" s="507"/>
      <c r="C109" s="507"/>
      <c r="D109" s="507"/>
      <c r="E109" s="507"/>
      <c r="F109" s="508"/>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2"/>
      <c r="AB109" s="390" t="s">
        <v>14</v>
      </c>
      <c r="AC109" s="390"/>
      <c r="AD109" s="390"/>
      <c r="AE109" s="389"/>
      <c r="AF109" s="373"/>
      <c r="AG109" s="373"/>
      <c r="AH109" s="373"/>
      <c r="AI109" s="389"/>
      <c r="AJ109" s="373"/>
      <c r="AK109" s="373"/>
      <c r="AL109" s="373"/>
      <c r="AM109" s="389"/>
      <c r="AN109" s="373"/>
      <c r="AO109" s="373"/>
      <c r="AP109" s="373"/>
      <c r="AQ109" s="391"/>
      <c r="AR109" s="392"/>
      <c r="AS109" s="392"/>
      <c r="AT109" s="393"/>
      <c r="AU109" s="373"/>
      <c r="AV109" s="373"/>
      <c r="AW109" s="373"/>
      <c r="AX109" s="374"/>
      <c r="AY109">
        <f t="shared" si="3"/>
        <v>0</v>
      </c>
    </row>
    <row r="110" spans="1:60" ht="23.25" hidden="1" customHeight="1" x14ac:dyDescent="0.15">
      <c r="A110" s="461" t="s">
        <v>261</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5" t="s">
        <v>11</v>
      </c>
      <c r="AC117" s="886"/>
      <c r="AD117" s="887"/>
      <c r="AE117" s="415" t="s">
        <v>417</v>
      </c>
      <c r="AF117" s="415"/>
      <c r="AG117" s="415"/>
      <c r="AH117" s="415"/>
      <c r="AI117" s="415" t="s">
        <v>569</v>
      </c>
      <c r="AJ117" s="415"/>
      <c r="AK117" s="415"/>
      <c r="AL117" s="415"/>
      <c r="AM117" s="415" t="s">
        <v>385</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89" t="s">
        <v>57</v>
      </c>
      <c r="Z119" s="890"/>
      <c r="AA119" s="891"/>
      <c r="AB119" s="370"/>
      <c r="AC119" s="370"/>
      <c r="AD119" s="370"/>
      <c r="AE119" s="389"/>
      <c r="AF119" s="373"/>
      <c r="AG119" s="373"/>
      <c r="AH119" s="373"/>
      <c r="AI119" s="389"/>
      <c r="AJ119" s="373"/>
      <c r="AK119" s="373"/>
      <c r="AL119" s="373"/>
      <c r="AM119" s="389"/>
      <c r="AN119" s="373"/>
      <c r="AO119" s="373"/>
      <c r="AP119" s="373"/>
      <c r="AQ119" s="391"/>
      <c r="AR119" s="392"/>
      <c r="AS119" s="392"/>
      <c r="AT119" s="393"/>
      <c r="AU119" s="373"/>
      <c r="AV119" s="373"/>
      <c r="AW119" s="373"/>
      <c r="AX119" s="374"/>
      <c r="AY119">
        <f t="shared" si="4"/>
        <v>0</v>
      </c>
    </row>
    <row r="120" spans="1:60" ht="23.25" hidden="1" customHeight="1" x14ac:dyDescent="0.15">
      <c r="A120" s="314"/>
      <c r="B120" s="316"/>
      <c r="C120" s="317"/>
      <c r="D120" s="317"/>
      <c r="E120" s="317"/>
      <c r="F120" s="318"/>
      <c r="G120" s="892"/>
      <c r="H120" s="384"/>
      <c r="I120" s="384"/>
      <c r="J120" s="384"/>
      <c r="K120" s="384"/>
      <c r="L120" s="384"/>
      <c r="M120" s="384"/>
      <c r="N120" s="384"/>
      <c r="O120" s="385"/>
      <c r="P120" s="451"/>
      <c r="Q120" s="451"/>
      <c r="R120" s="451"/>
      <c r="S120" s="451"/>
      <c r="T120" s="451"/>
      <c r="U120" s="451"/>
      <c r="V120" s="451"/>
      <c r="W120" s="451"/>
      <c r="X120" s="452"/>
      <c r="Y120" s="893" t="s">
        <v>50</v>
      </c>
      <c r="Z120" s="785"/>
      <c r="AA120" s="786"/>
      <c r="AB120" s="448"/>
      <c r="AC120" s="448"/>
      <c r="AD120" s="448"/>
      <c r="AE120" s="389"/>
      <c r="AF120" s="373"/>
      <c r="AG120" s="373"/>
      <c r="AH120" s="373"/>
      <c r="AI120" s="389"/>
      <c r="AJ120" s="373"/>
      <c r="AK120" s="373"/>
      <c r="AL120" s="373"/>
      <c r="AM120" s="389"/>
      <c r="AN120" s="373"/>
      <c r="AO120" s="373"/>
      <c r="AP120" s="373"/>
      <c r="AQ120" s="391"/>
      <c r="AR120" s="392"/>
      <c r="AS120" s="392"/>
      <c r="AT120" s="393"/>
      <c r="AU120" s="373"/>
      <c r="AV120" s="373"/>
      <c r="AW120" s="373"/>
      <c r="AX120" s="374"/>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3" t="s">
        <v>13</v>
      </c>
      <c r="Z121" s="785"/>
      <c r="AA121" s="786"/>
      <c r="AB121" s="894" t="s">
        <v>14</v>
      </c>
      <c r="AC121" s="894"/>
      <c r="AD121" s="894"/>
      <c r="AE121" s="564"/>
      <c r="AF121" s="565"/>
      <c r="AG121" s="565"/>
      <c r="AH121" s="565"/>
      <c r="AI121" s="564"/>
      <c r="AJ121" s="565"/>
      <c r="AK121" s="565"/>
      <c r="AL121" s="565"/>
      <c r="AM121" s="564"/>
      <c r="AN121" s="565"/>
      <c r="AO121" s="565"/>
      <c r="AP121" s="565"/>
      <c r="AQ121" s="391"/>
      <c r="AR121" s="392"/>
      <c r="AS121" s="392"/>
      <c r="AT121" s="393"/>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5" t="s">
        <v>11</v>
      </c>
      <c r="AC122" s="886"/>
      <c r="AD122" s="887"/>
      <c r="AE122" s="415" t="s">
        <v>417</v>
      </c>
      <c r="AF122" s="415"/>
      <c r="AG122" s="415"/>
      <c r="AH122" s="415"/>
      <c r="AI122" s="415" t="s">
        <v>569</v>
      </c>
      <c r="AJ122" s="415"/>
      <c r="AK122" s="415"/>
      <c r="AL122" s="415"/>
      <c r="AM122" s="415" t="s">
        <v>385</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89" t="s">
        <v>57</v>
      </c>
      <c r="Z124" s="890"/>
      <c r="AA124" s="891"/>
      <c r="AB124" s="370"/>
      <c r="AC124" s="370"/>
      <c r="AD124" s="370"/>
      <c r="AE124" s="389"/>
      <c r="AF124" s="373"/>
      <c r="AG124" s="373"/>
      <c r="AH124" s="373"/>
      <c r="AI124" s="389"/>
      <c r="AJ124" s="373"/>
      <c r="AK124" s="373"/>
      <c r="AL124" s="373"/>
      <c r="AM124" s="389"/>
      <c r="AN124" s="373"/>
      <c r="AO124" s="373"/>
      <c r="AP124" s="373"/>
      <c r="AQ124" s="391"/>
      <c r="AR124" s="392"/>
      <c r="AS124" s="392"/>
      <c r="AT124" s="393"/>
      <c r="AU124" s="373"/>
      <c r="AV124" s="373"/>
      <c r="AW124" s="373"/>
      <c r="AX124" s="374"/>
      <c r="AY124">
        <f>$AY$122</f>
        <v>0</v>
      </c>
    </row>
    <row r="125" spans="1:60" ht="23.25" hidden="1" customHeight="1" x14ac:dyDescent="0.15">
      <c r="A125" s="314"/>
      <c r="B125" s="316"/>
      <c r="C125" s="317"/>
      <c r="D125" s="317"/>
      <c r="E125" s="317"/>
      <c r="F125" s="318"/>
      <c r="G125" s="892"/>
      <c r="H125" s="384"/>
      <c r="I125" s="384"/>
      <c r="J125" s="384"/>
      <c r="K125" s="384"/>
      <c r="L125" s="384"/>
      <c r="M125" s="384"/>
      <c r="N125" s="384"/>
      <c r="O125" s="385"/>
      <c r="P125" s="451"/>
      <c r="Q125" s="451"/>
      <c r="R125" s="451"/>
      <c r="S125" s="451"/>
      <c r="T125" s="451"/>
      <c r="U125" s="451"/>
      <c r="V125" s="451"/>
      <c r="W125" s="451"/>
      <c r="X125" s="452"/>
      <c r="Y125" s="893" t="s">
        <v>50</v>
      </c>
      <c r="Z125" s="785"/>
      <c r="AA125" s="786"/>
      <c r="AB125" s="448"/>
      <c r="AC125" s="448"/>
      <c r="AD125" s="448"/>
      <c r="AE125" s="389"/>
      <c r="AF125" s="373"/>
      <c r="AG125" s="373"/>
      <c r="AH125" s="373"/>
      <c r="AI125" s="389"/>
      <c r="AJ125" s="373"/>
      <c r="AK125" s="373"/>
      <c r="AL125" s="373"/>
      <c r="AM125" s="389"/>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3" t="s">
        <v>13</v>
      </c>
      <c r="Z126" s="785"/>
      <c r="AA126" s="786"/>
      <c r="AB126" s="894" t="s">
        <v>14</v>
      </c>
      <c r="AC126" s="894"/>
      <c r="AD126" s="894"/>
      <c r="AE126" s="564"/>
      <c r="AF126" s="565"/>
      <c r="AG126" s="565"/>
      <c r="AH126" s="565"/>
      <c r="AI126" s="564"/>
      <c r="AJ126" s="565"/>
      <c r="AK126" s="565"/>
      <c r="AL126" s="565"/>
      <c r="AM126" s="564"/>
      <c r="AN126" s="565"/>
      <c r="AO126" s="565"/>
      <c r="AP126" s="565"/>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5" t="s">
        <v>11</v>
      </c>
      <c r="AC127" s="886"/>
      <c r="AD127" s="887"/>
      <c r="AE127" s="415" t="s">
        <v>417</v>
      </c>
      <c r="AF127" s="415"/>
      <c r="AG127" s="415"/>
      <c r="AH127" s="415"/>
      <c r="AI127" s="415" t="s">
        <v>569</v>
      </c>
      <c r="AJ127" s="415"/>
      <c r="AK127" s="415"/>
      <c r="AL127" s="415"/>
      <c r="AM127" s="415" t="s">
        <v>385</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89" t="s">
        <v>57</v>
      </c>
      <c r="Z129" s="890"/>
      <c r="AA129" s="891"/>
      <c r="AB129" s="370"/>
      <c r="AC129" s="370"/>
      <c r="AD129" s="370"/>
      <c r="AE129" s="389"/>
      <c r="AF129" s="373"/>
      <c r="AG129" s="373"/>
      <c r="AH129" s="373"/>
      <c r="AI129" s="389"/>
      <c r="AJ129" s="373"/>
      <c r="AK129" s="373"/>
      <c r="AL129" s="373"/>
      <c r="AM129" s="389"/>
      <c r="AN129" s="373"/>
      <c r="AO129" s="373"/>
      <c r="AP129" s="373"/>
      <c r="AQ129" s="391"/>
      <c r="AR129" s="392"/>
      <c r="AS129" s="392"/>
      <c r="AT129" s="393"/>
      <c r="AU129" s="373"/>
      <c r="AV129" s="373"/>
      <c r="AW129" s="373"/>
      <c r="AX129" s="374"/>
      <c r="AY129">
        <f>$AY$127</f>
        <v>0</v>
      </c>
    </row>
    <row r="130" spans="1:60" ht="23.25" hidden="1" customHeight="1" x14ac:dyDescent="0.15">
      <c r="A130" s="314"/>
      <c r="B130" s="316"/>
      <c r="C130" s="317"/>
      <c r="D130" s="317"/>
      <c r="E130" s="317"/>
      <c r="F130" s="318"/>
      <c r="G130" s="892"/>
      <c r="H130" s="384"/>
      <c r="I130" s="384"/>
      <c r="J130" s="384"/>
      <c r="K130" s="384"/>
      <c r="L130" s="384"/>
      <c r="M130" s="384"/>
      <c r="N130" s="384"/>
      <c r="O130" s="385"/>
      <c r="P130" s="451"/>
      <c r="Q130" s="451"/>
      <c r="R130" s="451"/>
      <c r="S130" s="451"/>
      <c r="T130" s="451"/>
      <c r="U130" s="451"/>
      <c r="V130" s="451"/>
      <c r="W130" s="451"/>
      <c r="X130" s="452"/>
      <c r="Y130" s="893" t="s">
        <v>50</v>
      </c>
      <c r="Z130" s="785"/>
      <c r="AA130" s="786"/>
      <c r="AB130" s="448"/>
      <c r="AC130" s="448"/>
      <c r="AD130" s="448"/>
      <c r="AE130" s="389"/>
      <c r="AF130" s="373"/>
      <c r="AG130" s="373"/>
      <c r="AH130" s="373"/>
      <c r="AI130" s="389"/>
      <c r="AJ130" s="373"/>
      <c r="AK130" s="373"/>
      <c r="AL130" s="373"/>
      <c r="AM130" s="389"/>
      <c r="AN130" s="373"/>
      <c r="AO130" s="373"/>
      <c r="AP130" s="373"/>
      <c r="AQ130" s="391"/>
      <c r="AR130" s="392"/>
      <c r="AS130" s="392"/>
      <c r="AT130" s="393"/>
      <c r="AU130" s="373"/>
      <c r="AV130" s="373"/>
      <c r="AW130" s="373"/>
      <c r="AX130" s="374"/>
      <c r="AY130">
        <f>$AY$127</f>
        <v>0</v>
      </c>
      <c r="AZ130" s="10"/>
      <c r="BA130" s="10"/>
      <c r="BB130" s="10"/>
      <c r="BC130" s="10"/>
    </row>
    <row r="131" spans="1:60" ht="23.25" hidden="1" customHeight="1" thickBot="1" x14ac:dyDescent="0.2">
      <c r="A131" s="315"/>
      <c r="B131" s="882"/>
      <c r="C131" s="883"/>
      <c r="D131" s="883"/>
      <c r="E131" s="883"/>
      <c r="F131" s="884"/>
      <c r="G131" s="141"/>
      <c r="H131" s="142"/>
      <c r="I131" s="142"/>
      <c r="J131" s="142"/>
      <c r="K131" s="142"/>
      <c r="L131" s="142"/>
      <c r="M131" s="142"/>
      <c r="N131" s="142"/>
      <c r="O131" s="143"/>
      <c r="P131" s="453"/>
      <c r="Q131" s="453"/>
      <c r="R131" s="453"/>
      <c r="S131" s="453"/>
      <c r="T131" s="453"/>
      <c r="U131" s="453"/>
      <c r="V131" s="453"/>
      <c r="W131" s="453"/>
      <c r="X131" s="454"/>
      <c r="Y131" s="893" t="s">
        <v>13</v>
      </c>
      <c r="Z131" s="785"/>
      <c r="AA131" s="786"/>
      <c r="AB131" s="894" t="s">
        <v>14</v>
      </c>
      <c r="AC131" s="894"/>
      <c r="AD131" s="894"/>
      <c r="AE131" s="564"/>
      <c r="AF131" s="565"/>
      <c r="AG131" s="565"/>
      <c r="AH131" s="565"/>
      <c r="AI131" s="564"/>
      <c r="AJ131" s="565"/>
      <c r="AK131" s="565"/>
      <c r="AL131" s="565"/>
      <c r="AM131" s="564"/>
      <c r="AN131" s="565"/>
      <c r="AO131" s="565"/>
      <c r="AP131" s="565"/>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1"/>
      <c r="AC134" s="371"/>
      <c r="AD134" s="371"/>
      <c r="AE134" s="372"/>
      <c r="AF134" s="372"/>
      <c r="AG134" s="372"/>
      <c r="AH134" s="372"/>
      <c r="AI134" s="372"/>
      <c r="AJ134" s="372"/>
      <c r="AK134" s="372"/>
      <c r="AL134" s="372"/>
      <c r="AM134" s="372"/>
      <c r="AN134" s="372"/>
      <c r="AO134" s="372"/>
      <c r="AP134" s="372"/>
      <c r="AQ134" s="372"/>
      <c r="AR134" s="372"/>
      <c r="AS134" s="372"/>
      <c r="AT134" s="372"/>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2"/>
      <c r="AF135" s="372"/>
      <c r="AG135" s="372"/>
      <c r="AH135" s="372"/>
      <c r="AI135" s="372"/>
      <c r="AJ135" s="372"/>
      <c r="AK135" s="372"/>
      <c r="AL135" s="372"/>
      <c r="AM135" s="372"/>
      <c r="AN135" s="372"/>
      <c r="AO135" s="372"/>
      <c r="AP135" s="372"/>
      <c r="AQ135" s="372"/>
      <c r="AR135" s="372"/>
      <c r="AS135" s="372"/>
      <c r="AT135" s="372"/>
      <c r="AU135" s="410"/>
      <c r="AV135" s="405"/>
      <c r="AW135" s="405"/>
      <c r="AX135" s="406"/>
      <c r="AY135">
        <f>$AY$133</f>
        <v>0</v>
      </c>
    </row>
    <row r="136" spans="1:60" ht="23.25" hidden="1" customHeight="1" x14ac:dyDescent="0.15">
      <c r="A136" s="461" t="s">
        <v>582</v>
      </c>
      <c r="B136" s="341"/>
      <c r="C136" s="341"/>
      <c r="D136" s="341"/>
      <c r="E136" s="341"/>
      <c r="F136" s="462"/>
      <c r="G136" s="223" t="s">
        <v>583</v>
      </c>
      <c r="H136" s="223"/>
      <c r="I136" s="223"/>
      <c r="J136" s="223"/>
      <c r="K136" s="223"/>
      <c r="L136" s="223"/>
      <c r="M136" s="223"/>
      <c r="N136" s="223"/>
      <c r="O136" s="223"/>
      <c r="P136" s="223"/>
      <c r="Q136" s="223"/>
      <c r="R136" s="223"/>
      <c r="S136" s="223"/>
      <c r="T136" s="223"/>
      <c r="U136" s="223"/>
      <c r="V136" s="223"/>
      <c r="W136" s="223"/>
      <c r="X136" s="252"/>
      <c r="Y136" s="445"/>
      <c r="Z136" s="446"/>
      <c r="AA136" s="447"/>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3"/>
      <c r="AS137" s="373"/>
      <c r="AT137" s="373"/>
      <c r="AU137" s="373"/>
      <c r="AV137" s="373"/>
      <c r="AW137" s="373"/>
      <c r="AX137" s="374"/>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6"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417</v>
      </c>
      <c r="AF139" s="415"/>
      <c r="AG139" s="415"/>
      <c r="AH139" s="415"/>
      <c r="AI139" s="415" t="s">
        <v>569</v>
      </c>
      <c r="AJ139" s="415"/>
      <c r="AK139" s="415"/>
      <c r="AL139" s="415"/>
      <c r="AM139" s="415" t="s">
        <v>385</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70"/>
      <c r="AC141" s="370"/>
      <c r="AD141" s="370"/>
      <c r="AE141" s="389"/>
      <c r="AF141" s="373"/>
      <c r="AG141" s="373"/>
      <c r="AH141" s="373"/>
      <c r="AI141" s="389"/>
      <c r="AJ141" s="373"/>
      <c r="AK141" s="373"/>
      <c r="AL141" s="373"/>
      <c r="AM141" s="389"/>
      <c r="AN141" s="373"/>
      <c r="AO141" s="373"/>
      <c r="AP141" s="373"/>
      <c r="AQ141" s="391"/>
      <c r="AR141" s="392"/>
      <c r="AS141" s="392"/>
      <c r="AT141" s="393"/>
      <c r="AU141" s="373"/>
      <c r="AV141" s="373"/>
      <c r="AW141" s="373"/>
      <c r="AX141" s="374"/>
      <c r="AY141">
        <f t="shared" si="5"/>
        <v>0</v>
      </c>
    </row>
    <row r="142" spans="1:60" ht="23.25" hidden="1" customHeight="1" x14ac:dyDescent="0.15">
      <c r="A142" s="510"/>
      <c r="B142" s="511"/>
      <c r="C142" s="511"/>
      <c r="D142" s="511"/>
      <c r="E142" s="511"/>
      <c r="F142" s="512"/>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2"/>
      <c r="AB142" s="448"/>
      <c r="AC142" s="448"/>
      <c r="AD142" s="448"/>
      <c r="AE142" s="389"/>
      <c r="AF142" s="373"/>
      <c r="AG142" s="373"/>
      <c r="AH142" s="373"/>
      <c r="AI142" s="389"/>
      <c r="AJ142" s="373"/>
      <c r="AK142" s="373"/>
      <c r="AL142" s="373"/>
      <c r="AM142" s="389"/>
      <c r="AN142" s="373"/>
      <c r="AO142" s="373"/>
      <c r="AP142" s="373"/>
      <c r="AQ142" s="391"/>
      <c r="AR142" s="392"/>
      <c r="AS142" s="392"/>
      <c r="AT142" s="393"/>
      <c r="AU142" s="373"/>
      <c r="AV142" s="373"/>
      <c r="AW142" s="373"/>
      <c r="AX142" s="374"/>
      <c r="AY142">
        <f t="shared" si="5"/>
        <v>0</v>
      </c>
    </row>
    <row r="143" spans="1:60" ht="23.25" hidden="1" customHeight="1" x14ac:dyDescent="0.15">
      <c r="A143" s="509"/>
      <c r="B143" s="507"/>
      <c r="C143" s="507"/>
      <c r="D143" s="507"/>
      <c r="E143" s="507"/>
      <c r="F143" s="508"/>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2"/>
      <c r="AB143" s="390" t="s">
        <v>14</v>
      </c>
      <c r="AC143" s="390"/>
      <c r="AD143" s="390"/>
      <c r="AE143" s="389"/>
      <c r="AF143" s="373"/>
      <c r="AG143" s="373"/>
      <c r="AH143" s="373"/>
      <c r="AI143" s="389"/>
      <c r="AJ143" s="373"/>
      <c r="AK143" s="373"/>
      <c r="AL143" s="373"/>
      <c r="AM143" s="389"/>
      <c r="AN143" s="373"/>
      <c r="AO143" s="373"/>
      <c r="AP143" s="373"/>
      <c r="AQ143" s="391"/>
      <c r="AR143" s="392"/>
      <c r="AS143" s="392"/>
      <c r="AT143" s="393"/>
      <c r="AU143" s="373"/>
      <c r="AV143" s="373"/>
      <c r="AW143" s="373"/>
      <c r="AX143" s="374"/>
      <c r="AY143">
        <f t="shared" si="5"/>
        <v>0</v>
      </c>
    </row>
    <row r="144" spans="1:60" ht="23.25" hidden="1" customHeight="1" x14ac:dyDescent="0.15">
      <c r="A144" s="461" t="s">
        <v>261</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5" t="s">
        <v>11</v>
      </c>
      <c r="AC151" s="886"/>
      <c r="AD151" s="887"/>
      <c r="AE151" s="415" t="s">
        <v>417</v>
      </c>
      <c r="AF151" s="415"/>
      <c r="AG151" s="415"/>
      <c r="AH151" s="415"/>
      <c r="AI151" s="415" t="s">
        <v>569</v>
      </c>
      <c r="AJ151" s="415"/>
      <c r="AK151" s="415"/>
      <c r="AL151" s="415"/>
      <c r="AM151" s="415" t="s">
        <v>385</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89" t="s">
        <v>57</v>
      </c>
      <c r="Z153" s="890"/>
      <c r="AA153" s="891"/>
      <c r="AB153" s="370"/>
      <c r="AC153" s="370"/>
      <c r="AD153" s="370"/>
      <c r="AE153" s="389"/>
      <c r="AF153" s="373"/>
      <c r="AG153" s="373"/>
      <c r="AH153" s="373"/>
      <c r="AI153" s="389"/>
      <c r="AJ153" s="373"/>
      <c r="AK153" s="373"/>
      <c r="AL153" s="373"/>
      <c r="AM153" s="389"/>
      <c r="AN153" s="373"/>
      <c r="AO153" s="373"/>
      <c r="AP153" s="373"/>
      <c r="AQ153" s="391"/>
      <c r="AR153" s="392"/>
      <c r="AS153" s="392"/>
      <c r="AT153" s="393"/>
      <c r="AU153" s="373"/>
      <c r="AV153" s="373"/>
      <c r="AW153" s="373"/>
      <c r="AX153" s="374"/>
      <c r="AY153">
        <f t="shared" si="6"/>
        <v>0</v>
      </c>
    </row>
    <row r="154" spans="1:60" ht="23.25" hidden="1" customHeight="1" x14ac:dyDescent="0.15">
      <c r="A154" s="314"/>
      <c r="B154" s="316"/>
      <c r="C154" s="317"/>
      <c r="D154" s="317"/>
      <c r="E154" s="317"/>
      <c r="F154" s="318"/>
      <c r="G154" s="892"/>
      <c r="H154" s="384"/>
      <c r="I154" s="384"/>
      <c r="J154" s="384"/>
      <c r="K154" s="384"/>
      <c r="L154" s="384"/>
      <c r="M154" s="384"/>
      <c r="N154" s="384"/>
      <c r="O154" s="385"/>
      <c r="P154" s="451"/>
      <c r="Q154" s="451"/>
      <c r="R154" s="451"/>
      <c r="S154" s="451"/>
      <c r="T154" s="451"/>
      <c r="U154" s="451"/>
      <c r="V154" s="451"/>
      <c r="W154" s="451"/>
      <c r="X154" s="452"/>
      <c r="Y154" s="893" t="s">
        <v>50</v>
      </c>
      <c r="Z154" s="785"/>
      <c r="AA154" s="786"/>
      <c r="AB154" s="448"/>
      <c r="AC154" s="448"/>
      <c r="AD154" s="448"/>
      <c r="AE154" s="389"/>
      <c r="AF154" s="373"/>
      <c r="AG154" s="373"/>
      <c r="AH154" s="373"/>
      <c r="AI154" s="389"/>
      <c r="AJ154" s="373"/>
      <c r="AK154" s="373"/>
      <c r="AL154" s="373"/>
      <c r="AM154" s="389"/>
      <c r="AN154" s="373"/>
      <c r="AO154" s="373"/>
      <c r="AP154" s="373"/>
      <c r="AQ154" s="391"/>
      <c r="AR154" s="392"/>
      <c r="AS154" s="392"/>
      <c r="AT154" s="393"/>
      <c r="AU154" s="373"/>
      <c r="AV154" s="373"/>
      <c r="AW154" s="373"/>
      <c r="AX154" s="374"/>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3" t="s">
        <v>13</v>
      </c>
      <c r="Z155" s="785"/>
      <c r="AA155" s="786"/>
      <c r="AB155" s="894" t="s">
        <v>14</v>
      </c>
      <c r="AC155" s="894"/>
      <c r="AD155" s="894"/>
      <c r="AE155" s="564"/>
      <c r="AF155" s="565"/>
      <c r="AG155" s="565"/>
      <c r="AH155" s="565"/>
      <c r="AI155" s="564"/>
      <c r="AJ155" s="565"/>
      <c r="AK155" s="565"/>
      <c r="AL155" s="565"/>
      <c r="AM155" s="564"/>
      <c r="AN155" s="565"/>
      <c r="AO155" s="565"/>
      <c r="AP155" s="565"/>
      <c r="AQ155" s="391"/>
      <c r="AR155" s="392"/>
      <c r="AS155" s="392"/>
      <c r="AT155" s="393"/>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5" t="s">
        <v>11</v>
      </c>
      <c r="AC156" s="886"/>
      <c r="AD156" s="887"/>
      <c r="AE156" s="415" t="s">
        <v>417</v>
      </c>
      <c r="AF156" s="415"/>
      <c r="AG156" s="415"/>
      <c r="AH156" s="415"/>
      <c r="AI156" s="415" t="s">
        <v>569</v>
      </c>
      <c r="AJ156" s="415"/>
      <c r="AK156" s="415"/>
      <c r="AL156" s="415"/>
      <c r="AM156" s="415" t="s">
        <v>385</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89" t="s">
        <v>57</v>
      </c>
      <c r="Z158" s="890"/>
      <c r="AA158" s="891"/>
      <c r="AB158" s="370"/>
      <c r="AC158" s="370"/>
      <c r="AD158" s="370"/>
      <c r="AE158" s="389"/>
      <c r="AF158" s="373"/>
      <c r="AG158" s="373"/>
      <c r="AH158" s="373"/>
      <c r="AI158" s="389"/>
      <c r="AJ158" s="373"/>
      <c r="AK158" s="373"/>
      <c r="AL158" s="373"/>
      <c r="AM158" s="389"/>
      <c r="AN158" s="373"/>
      <c r="AO158" s="373"/>
      <c r="AP158" s="373"/>
      <c r="AQ158" s="391"/>
      <c r="AR158" s="392"/>
      <c r="AS158" s="392"/>
      <c r="AT158" s="393"/>
      <c r="AU158" s="373"/>
      <c r="AV158" s="373"/>
      <c r="AW158" s="373"/>
      <c r="AX158" s="374"/>
      <c r="AY158">
        <f>$AY$156</f>
        <v>0</v>
      </c>
    </row>
    <row r="159" spans="1:60" ht="23.25" hidden="1" customHeight="1" x14ac:dyDescent="0.15">
      <c r="A159" s="314"/>
      <c r="B159" s="316"/>
      <c r="C159" s="317"/>
      <c r="D159" s="317"/>
      <c r="E159" s="317"/>
      <c r="F159" s="318"/>
      <c r="G159" s="892"/>
      <c r="H159" s="384"/>
      <c r="I159" s="384"/>
      <c r="J159" s="384"/>
      <c r="K159" s="384"/>
      <c r="L159" s="384"/>
      <c r="M159" s="384"/>
      <c r="N159" s="384"/>
      <c r="O159" s="385"/>
      <c r="P159" s="451"/>
      <c r="Q159" s="451"/>
      <c r="R159" s="451"/>
      <c r="S159" s="451"/>
      <c r="T159" s="451"/>
      <c r="U159" s="451"/>
      <c r="V159" s="451"/>
      <c r="W159" s="451"/>
      <c r="X159" s="452"/>
      <c r="Y159" s="893" t="s">
        <v>50</v>
      </c>
      <c r="Z159" s="785"/>
      <c r="AA159" s="786"/>
      <c r="AB159" s="448"/>
      <c r="AC159" s="448"/>
      <c r="AD159" s="448"/>
      <c r="AE159" s="389"/>
      <c r="AF159" s="373"/>
      <c r="AG159" s="373"/>
      <c r="AH159" s="373"/>
      <c r="AI159" s="389"/>
      <c r="AJ159" s="373"/>
      <c r="AK159" s="373"/>
      <c r="AL159" s="373"/>
      <c r="AM159" s="389"/>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3" t="s">
        <v>13</v>
      </c>
      <c r="Z160" s="785"/>
      <c r="AA160" s="786"/>
      <c r="AB160" s="894" t="s">
        <v>14</v>
      </c>
      <c r="AC160" s="894"/>
      <c r="AD160" s="894"/>
      <c r="AE160" s="564"/>
      <c r="AF160" s="565"/>
      <c r="AG160" s="565"/>
      <c r="AH160" s="565"/>
      <c r="AI160" s="564"/>
      <c r="AJ160" s="565"/>
      <c r="AK160" s="565"/>
      <c r="AL160" s="565"/>
      <c r="AM160" s="564"/>
      <c r="AN160" s="565"/>
      <c r="AO160" s="565"/>
      <c r="AP160" s="565"/>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5" t="s">
        <v>11</v>
      </c>
      <c r="AC161" s="886"/>
      <c r="AD161" s="887"/>
      <c r="AE161" s="415" t="s">
        <v>417</v>
      </c>
      <c r="AF161" s="415"/>
      <c r="AG161" s="415"/>
      <c r="AH161" s="415"/>
      <c r="AI161" s="415" t="s">
        <v>569</v>
      </c>
      <c r="AJ161" s="415"/>
      <c r="AK161" s="415"/>
      <c r="AL161" s="415"/>
      <c r="AM161" s="415" t="s">
        <v>385</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89" t="s">
        <v>57</v>
      </c>
      <c r="Z163" s="890"/>
      <c r="AA163" s="891"/>
      <c r="AB163" s="370"/>
      <c r="AC163" s="370"/>
      <c r="AD163" s="370"/>
      <c r="AE163" s="389"/>
      <c r="AF163" s="373"/>
      <c r="AG163" s="373"/>
      <c r="AH163" s="373"/>
      <c r="AI163" s="389"/>
      <c r="AJ163" s="373"/>
      <c r="AK163" s="373"/>
      <c r="AL163" s="373"/>
      <c r="AM163" s="389"/>
      <c r="AN163" s="373"/>
      <c r="AO163" s="373"/>
      <c r="AP163" s="373"/>
      <c r="AQ163" s="391"/>
      <c r="AR163" s="392"/>
      <c r="AS163" s="392"/>
      <c r="AT163" s="393"/>
      <c r="AU163" s="373"/>
      <c r="AV163" s="373"/>
      <c r="AW163" s="373"/>
      <c r="AX163" s="374"/>
      <c r="AY163">
        <f>$AY$161</f>
        <v>0</v>
      </c>
    </row>
    <row r="164" spans="1:60" ht="23.25" hidden="1" customHeight="1" x14ac:dyDescent="0.15">
      <c r="A164" s="314"/>
      <c r="B164" s="316"/>
      <c r="C164" s="317"/>
      <c r="D164" s="317"/>
      <c r="E164" s="317"/>
      <c r="F164" s="318"/>
      <c r="G164" s="892"/>
      <c r="H164" s="384"/>
      <c r="I164" s="384"/>
      <c r="J164" s="384"/>
      <c r="K164" s="384"/>
      <c r="L164" s="384"/>
      <c r="M164" s="384"/>
      <c r="N164" s="384"/>
      <c r="O164" s="385"/>
      <c r="P164" s="451"/>
      <c r="Q164" s="451"/>
      <c r="R164" s="451"/>
      <c r="S164" s="451"/>
      <c r="T164" s="451"/>
      <c r="U164" s="451"/>
      <c r="V164" s="451"/>
      <c r="W164" s="451"/>
      <c r="X164" s="452"/>
      <c r="Y164" s="893" t="s">
        <v>50</v>
      </c>
      <c r="Z164" s="785"/>
      <c r="AA164" s="786"/>
      <c r="AB164" s="448"/>
      <c r="AC164" s="448"/>
      <c r="AD164" s="448"/>
      <c r="AE164" s="389"/>
      <c r="AF164" s="373"/>
      <c r="AG164" s="373"/>
      <c r="AH164" s="373"/>
      <c r="AI164" s="389"/>
      <c r="AJ164" s="373"/>
      <c r="AK164" s="373"/>
      <c r="AL164" s="373"/>
      <c r="AM164" s="389"/>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x14ac:dyDescent="0.2">
      <c r="A165" s="315"/>
      <c r="B165" s="882"/>
      <c r="C165" s="883"/>
      <c r="D165" s="883"/>
      <c r="E165" s="883"/>
      <c r="F165" s="884"/>
      <c r="G165" s="895"/>
      <c r="H165" s="896"/>
      <c r="I165" s="896"/>
      <c r="J165" s="896"/>
      <c r="K165" s="896"/>
      <c r="L165" s="896"/>
      <c r="M165" s="896"/>
      <c r="N165" s="896"/>
      <c r="O165" s="897"/>
      <c r="P165" s="898"/>
      <c r="Q165" s="898"/>
      <c r="R165" s="898"/>
      <c r="S165" s="898"/>
      <c r="T165" s="898"/>
      <c r="U165" s="898"/>
      <c r="V165" s="898"/>
      <c r="W165" s="898"/>
      <c r="X165" s="899"/>
      <c r="Y165" s="900" t="s">
        <v>13</v>
      </c>
      <c r="Z165" s="901"/>
      <c r="AA165" s="902"/>
      <c r="AB165" s="903" t="s">
        <v>14</v>
      </c>
      <c r="AC165" s="903"/>
      <c r="AD165" s="903"/>
      <c r="AE165" s="904"/>
      <c r="AF165" s="905"/>
      <c r="AG165" s="905"/>
      <c r="AH165" s="905"/>
      <c r="AI165" s="904"/>
      <c r="AJ165" s="905"/>
      <c r="AK165" s="905"/>
      <c r="AL165" s="905"/>
      <c r="AM165" s="904"/>
      <c r="AN165" s="905"/>
      <c r="AO165" s="905"/>
      <c r="AP165" s="905"/>
      <c r="AQ165" s="906"/>
      <c r="AR165" s="907"/>
      <c r="AS165" s="907"/>
      <c r="AT165" s="908"/>
      <c r="AU165" s="905"/>
      <c r="AV165" s="905"/>
      <c r="AW165" s="905"/>
      <c r="AX165" s="909"/>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1"/>
      <c r="AC168" s="371"/>
      <c r="AD168" s="371"/>
      <c r="AE168" s="372"/>
      <c r="AF168" s="372"/>
      <c r="AG168" s="372"/>
      <c r="AH168" s="372"/>
      <c r="AI168" s="372"/>
      <c r="AJ168" s="372"/>
      <c r="AK168" s="372"/>
      <c r="AL168" s="372"/>
      <c r="AM168" s="372"/>
      <c r="AN168" s="372"/>
      <c r="AO168" s="372"/>
      <c r="AP168" s="372"/>
      <c r="AQ168" s="372"/>
      <c r="AR168" s="372"/>
      <c r="AS168" s="372"/>
      <c r="AT168" s="372"/>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2"/>
      <c r="AF169" s="372"/>
      <c r="AG169" s="372"/>
      <c r="AH169" s="372"/>
      <c r="AI169" s="372"/>
      <c r="AJ169" s="372"/>
      <c r="AK169" s="372"/>
      <c r="AL169" s="372"/>
      <c r="AM169" s="372"/>
      <c r="AN169" s="372"/>
      <c r="AO169" s="372"/>
      <c r="AP169" s="372"/>
      <c r="AQ169" s="372"/>
      <c r="AR169" s="372"/>
      <c r="AS169" s="372"/>
      <c r="AT169" s="372"/>
      <c r="AU169" s="410"/>
      <c r="AV169" s="405"/>
      <c r="AW169" s="405"/>
      <c r="AX169" s="406"/>
      <c r="AY169">
        <f>$AY$167</f>
        <v>0</v>
      </c>
    </row>
    <row r="170" spans="1:60" ht="23.25" hidden="1" customHeight="1" x14ac:dyDescent="0.15">
      <c r="A170" s="461" t="s">
        <v>582</v>
      </c>
      <c r="B170" s="341"/>
      <c r="C170" s="341"/>
      <c r="D170" s="341"/>
      <c r="E170" s="341"/>
      <c r="F170" s="462"/>
      <c r="G170" s="223" t="s">
        <v>583</v>
      </c>
      <c r="H170" s="223"/>
      <c r="I170" s="223"/>
      <c r="J170" s="223"/>
      <c r="K170" s="223"/>
      <c r="L170" s="223"/>
      <c r="M170" s="223"/>
      <c r="N170" s="223"/>
      <c r="O170" s="223"/>
      <c r="P170" s="223"/>
      <c r="Q170" s="223"/>
      <c r="R170" s="223"/>
      <c r="S170" s="223"/>
      <c r="T170" s="223"/>
      <c r="U170" s="223"/>
      <c r="V170" s="223"/>
      <c r="W170" s="223"/>
      <c r="X170" s="252"/>
      <c r="Y170" s="445"/>
      <c r="Z170" s="446"/>
      <c r="AA170" s="447"/>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3"/>
      <c r="AS171" s="373"/>
      <c r="AT171" s="373"/>
      <c r="AU171" s="373"/>
      <c r="AV171" s="373"/>
      <c r="AW171" s="373"/>
      <c r="AX171" s="374"/>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6"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417</v>
      </c>
      <c r="AF173" s="415"/>
      <c r="AG173" s="415"/>
      <c r="AH173" s="415"/>
      <c r="AI173" s="415" t="s">
        <v>569</v>
      </c>
      <c r="AJ173" s="415"/>
      <c r="AK173" s="415"/>
      <c r="AL173" s="415"/>
      <c r="AM173" s="415" t="s">
        <v>385</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70"/>
      <c r="AC175" s="370"/>
      <c r="AD175" s="370"/>
      <c r="AE175" s="389"/>
      <c r="AF175" s="373"/>
      <c r="AG175" s="373"/>
      <c r="AH175" s="373"/>
      <c r="AI175" s="389"/>
      <c r="AJ175" s="373"/>
      <c r="AK175" s="373"/>
      <c r="AL175" s="373"/>
      <c r="AM175" s="389"/>
      <c r="AN175" s="373"/>
      <c r="AO175" s="373"/>
      <c r="AP175" s="373"/>
      <c r="AQ175" s="391"/>
      <c r="AR175" s="392"/>
      <c r="AS175" s="392"/>
      <c r="AT175" s="393"/>
      <c r="AU175" s="373"/>
      <c r="AV175" s="373"/>
      <c r="AW175" s="373"/>
      <c r="AX175" s="374"/>
      <c r="AY175">
        <f t="shared" si="7"/>
        <v>0</v>
      </c>
    </row>
    <row r="176" spans="1:60" ht="23.25" hidden="1" customHeight="1" x14ac:dyDescent="0.15">
      <c r="A176" s="510"/>
      <c r="B176" s="511"/>
      <c r="C176" s="511"/>
      <c r="D176" s="511"/>
      <c r="E176" s="511"/>
      <c r="F176" s="512"/>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2"/>
      <c r="AB176" s="448"/>
      <c r="AC176" s="448"/>
      <c r="AD176" s="448"/>
      <c r="AE176" s="389"/>
      <c r="AF176" s="373"/>
      <c r="AG176" s="373"/>
      <c r="AH176" s="373"/>
      <c r="AI176" s="389"/>
      <c r="AJ176" s="373"/>
      <c r="AK176" s="373"/>
      <c r="AL176" s="373"/>
      <c r="AM176" s="389"/>
      <c r="AN176" s="373"/>
      <c r="AO176" s="373"/>
      <c r="AP176" s="373"/>
      <c r="AQ176" s="391"/>
      <c r="AR176" s="392"/>
      <c r="AS176" s="392"/>
      <c r="AT176" s="393"/>
      <c r="AU176" s="373"/>
      <c r="AV176" s="373"/>
      <c r="AW176" s="373"/>
      <c r="AX176" s="374"/>
      <c r="AY176">
        <f t="shared" si="7"/>
        <v>0</v>
      </c>
    </row>
    <row r="177" spans="1:60" ht="23.25" hidden="1" customHeight="1" x14ac:dyDescent="0.15">
      <c r="A177" s="509"/>
      <c r="B177" s="507"/>
      <c r="C177" s="507"/>
      <c r="D177" s="507"/>
      <c r="E177" s="507"/>
      <c r="F177" s="508"/>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2"/>
      <c r="AB177" s="390" t="s">
        <v>14</v>
      </c>
      <c r="AC177" s="390"/>
      <c r="AD177" s="390"/>
      <c r="AE177" s="389"/>
      <c r="AF177" s="373"/>
      <c r="AG177" s="373"/>
      <c r="AH177" s="373"/>
      <c r="AI177" s="389"/>
      <c r="AJ177" s="373"/>
      <c r="AK177" s="373"/>
      <c r="AL177" s="373"/>
      <c r="AM177" s="389"/>
      <c r="AN177" s="373"/>
      <c r="AO177" s="373"/>
      <c r="AP177" s="373"/>
      <c r="AQ177" s="391"/>
      <c r="AR177" s="392"/>
      <c r="AS177" s="392"/>
      <c r="AT177" s="393"/>
      <c r="AU177" s="373"/>
      <c r="AV177" s="373"/>
      <c r="AW177" s="373"/>
      <c r="AX177" s="374"/>
      <c r="AY177">
        <f t="shared" si="7"/>
        <v>0</v>
      </c>
    </row>
    <row r="178" spans="1:60" ht="23.25" hidden="1" customHeight="1" x14ac:dyDescent="0.15">
      <c r="A178" s="461" t="s">
        <v>261</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5" t="s">
        <v>11</v>
      </c>
      <c r="AC185" s="886"/>
      <c r="AD185" s="887"/>
      <c r="AE185" s="415" t="s">
        <v>417</v>
      </c>
      <c r="AF185" s="415"/>
      <c r="AG185" s="415"/>
      <c r="AH185" s="415"/>
      <c r="AI185" s="415" t="s">
        <v>569</v>
      </c>
      <c r="AJ185" s="415"/>
      <c r="AK185" s="415"/>
      <c r="AL185" s="415"/>
      <c r="AM185" s="415" t="s">
        <v>385</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89" t="s">
        <v>57</v>
      </c>
      <c r="Z187" s="890"/>
      <c r="AA187" s="891"/>
      <c r="AB187" s="370"/>
      <c r="AC187" s="370"/>
      <c r="AD187" s="370"/>
      <c r="AE187" s="389"/>
      <c r="AF187" s="373"/>
      <c r="AG187" s="373"/>
      <c r="AH187" s="373"/>
      <c r="AI187" s="389"/>
      <c r="AJ187" s="373"/>
      <c r="AK187" s="373"/>
      <c r="AL187" s="373"/>
      <c r="AM187" s="389"/>
      <c r="AN187" s="373"/>
      <c r="AO187" s="373"/>
      <c r="AP187" s="373"/>
      <c r="AQ187" s="391"/>
      <c r="AR187" s="392"/>
      <c r="AS187" s="392"/>
      <c r="AT187" s="393"/>
      <c r="AU187" s="373"/>
      <c r="AV187" s="373"/>
      <c r="AW187" s="373"/>
      <c r="AX187" s="374"/>
      <c r="AY187">
        <f t="shared" si="8"/>
        <v>0</v>
      </c>
    </row>
    <row r="188" spans="1:60" ht="23.25" hidden="1" customHeight="1" x14ac:dyDescent="0.15">
      <c r="A188" s="314"/>
      <c r="B188" s="316"/>
      <c r="C188" s="317"/>
      <c r="D188" s="317"/>
      <c r="E188" s="317"/>
      <c r="F188" s="318"/>
      <c r="G188" s="892"/>
      <c r="H188" s="384"/>
      <c r="I188" s="384"/>
      <c r="J188" s="384"/>
      <c r="K188" s="384"/>
      <c r="L188" s="384"/>
      <c r="M188" s="384"/>
      <c r="N188" s="384"/>
      <c r="O188" s="385"/>
      <c r="P188" s="451"/>
      <c r="Q188" s="451"/>
      <c r="R188" s="451"/>
      <c r="S188" s="451"/>
      <c r="T188" s="451"/>
      <c r="U188" s="451"/>
      <c r="V188" s="451"/>
      <c r="W188" s="451"/>
      <c r="X188" s="452"/>
      <c r="Y188" s="893" t="s">
        <v>50</v>
      </c>
      <c r="Z188" s="785"/>
      <c r="AA188" s="786"/>
      <c r="AB188" s="448"/>
      <c r="AC188" s="448"/>
      <c r="AD188" s="448"/>
      <c r="AE188" s="389"/>
      <c r="AF188" s="373"/>
      <c r="AG188" s="373"/>
      <c r="AH188" s="373"/>
      <c r="AI188" s="389"/>
      <c r="AJ188" s="373"/>
      <c r="AK188" s="373"/>
      <c r="AL188" s="373"/>
      <c r="AM188" s="389"/>
      <c r="AN188" s="373"/>
      <c r="AO188" s="373"/>
      <c r="AP188" s="373"/>
      <c r="AQ188" s="391"/>
      <c r="AR188" s="392"/>
      <c r="AS188" s="392"/>
      <c r="AT188" s="393"/>
      <c r="AU188" s="373"/>
      <c r="AV188" s="373"/>
      <c r="AW188" s="373"/>
      <c r="AX188" s="374"/>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3" t="s">
        <v>13</v>
      </c>
      <c r="Z189" s="785"/>
      <c r="AA189" s="786"/>
      <c r="AB189" s="894" t="s">
        <v>14</v>
      </c>
      <c r="AC189" s="894"/>
      <c r="AD189" s="894"/>
      <c r="AE189" s="564"/>
      <c r="AF189" s="565"/>
      <c r="AG189" s="565"/>
      <c r="AH189" s="565"/>
      <c r="AI189" s="564"/>
      <c r="AJ189" s="565"/>
      <c r="AK189" s="565"/>
      <c r="AL189" s="565"/>
      <c r="AM189" s="564"/>
      <c r="AN189" s="565"/>
      <c r="AO189" s="565"/>
      <c r="AP189" s="565"/>
      <c r="AQ189" s="391"/>
      <c r="AR189" s="392"/>
      <c r="AS189" s="392"/>
      <c r="AT189" s="393"/>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5" t="s">
        <v>11</v>
      </c>
      <c r="AC190" s="886"/>
      <c r="AD190" s="887"/>
      <c r="AE190" s="415" t="s">
        <v>417</v>
      </c>
      <c r="AF190" s="415"/>
      <c r="AG190" s="415"/>
      <c r="AH190" s="415"/>
      <c r="AI190" s="415" t="s">
        <v>569</v>
      </c>
      <c r="AJ190" s="415"/>
      <c r="AK190" s="415"/>
      <c r="AL190" s="415"/>
      <c r="AM190" s="415" t="s">
        <v>385</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89" t="s">
        <v>57</v>
      </c>
      <c r="Z192" s="890"/>
      <c r="AA192" s="891"/>
      <c r="AB192" s="370"/>
      <c r="AC192" s="370"/>
      <c r="AD192" s="370"/>
      <c r="AE192" s="389"/>
      <c r="AF192" s="373"/>
      <c r="AG192" s="373"/>
      <c r="AH192" s="373"/>
      <c r="AI192" s="389"/>
      <c r="AJ192" s="373"/>
      <c r="AK192" s="373"/>
      <c r="AL192" s="373"/>
      <c r="AM192" s="389"/>
      <c r="AN192" s="373"/>
      <c r="AO192" s="373"/>
      <c r="AP192" s="373"/>
      <c r="AQ192" s="391"/>
      <c r="AR192" s="392"/>
      <c r="AS192" s="392"/>
      <c r="AT192" s="393"/>
      <c r="AU192" s="373"/>
      <c r="AV192" s="373"/>
      <c r="AW192" s="373"/>
      <c r="AX192" s="374"/>
      <c r="AY192">
        <f>$AY$190</f>
        <v>0</v>
      </c>
    </row>
    <row r="193" spans="1:60" ht="23.25" hidden="1" customHeight="1" x14ac:dyDescent="0.15">
      <c r="A193" s="314"/>
      <c r="B193" s="316"/>
      <c r="C193" s="317"/>
      <c r="D193" s="317"/>
      <c r="E193" s="317"/>
      <c r="F193" s="318"/>
      <c r="G193" s="892"/>
      <c r="H193" s="384"/>
      <c r="I193" s="384"/>
      <c r="J193" s="384"/>
      <c r="K193" s="384"/>
      <c r="L193" s="384"/>
      <c r="M193" s="384"/>
      <c r="N193" s="384"/>
      <c r="O193" s="385"/>
      <c r="P193" s="451"/>
      <c r="Q193" s="451"/>
      <c r="R193" s="451"/>
      <c r="S193" s="451"/>
      <c r="T193" s="451"/>
      <c r="U193" s="451"/>
      <c r="V193" s="451"/>
      <c r="W193" s="451"/>
      <c r="X193" s="452"/>
      <c r="Y193" s="893" t="s">
        <v>50</v>
      </c>
      <c r="Z193" s="785"/>
      <c r="AA193" s="786"/>
      <c r="AB193" s="448"/>
      <c r="AC193" s="448"/>
      <c r="AD193" s="448"/>
      <c r="AE193" s="389"/>
      <c r="AF193" s="373"/>
      <c r="AG193" s="373"/>
      <c r="AH193" s="373"/>
      <c r="AI193" s="389"/>
      <c r="AJ193" s="373"/>
      <c r="AK193" s="373"/>
      <c r="AL193" s="373"/>
      <c r="AM193" s="389"/>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3" t="s">
        <v>13</v>
      </c>
      <c r="Z194" s="785"/>
      <c r="AA194" s="786"/>
      <c r="AB194" s="894" t="s">
        <v>14</v>
      </c>
      <c r="AC194" s="894"/>
      <c r="AD194" s="894"/>
      <c r="AE194" s="564"/>
      <c r="AF194" s="565"/>
      <c r="AG194" s="565"/>
      <c r="AH194" s="565"/>
      <c r="AI194" s="564"/>
      <c r="AJ194" s="565"/>
      <c r="AK194" s="565"/>
      <c r="AL194" s="565"/>
      <c r="AM194" s="564"/>
      <c r="AN194" s="565"/>
      <c r="AO194" s="565"/>
      <c r="AP194" s="565"/>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5" t="s">
        <v>11</v>
      </c>
      <c r="AC195" s="886"/>
      <c r="AD195" s="887"/>
      <c r="AE195" s="415" t="s">
        <v>417</v>
      </c>
      <c r="AF195" s="415"/>
      <c r="AG195" s="415"/>
      <c r="AH195" s="415"/>
      <c r="AI195" s="415" t="s">
        <v>569</v>
      </c>
      <c r="AJ195" s="415"/>
      <c r="AK195" s="415"/>
      <c r="AL195" s="415"/>
      <c r="AM195" s="415" t="s">
        <v>385</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89" t="s">
        <v>57</v>
      </c>
      <c r="Z197" s="890"/>
      <c r="AA197" s="891"/>
      <c r="AB197" s="370"/>
      <c r="AC197" s="370"/>
      <c r="AD197" s="370"/>
      <c r="AE197" s="389"/>
      <c r="AF197" s="373"/>
      <c r="AG197" s="373"/>
      <c r="AH197" s="373"/>
      <c r="AI197" s="389"/>
      <c r="AJ197" s="373"/>
      <c r="AK197" s="373"/>
      <c r="AL197" s="373"/>
      <c r="AM197" s="389"/>
      <c r="AN197" s="373"/>
      <c r="AO197" s="373"/>
      <c r="AP197" s="373"/>
      <c r="AQ197" s="391"/>
      <c r="AR197" s="392"/>
      <c r="AS197" s="392"/>
      <c r="AT197" s="393"/>
      <c r="AU197" s="373"/>
      <c r="AV197" s="373"/>
      <c r="AW197" s="373"/>
      <c r="AX197" s="374"/>
      <c r="AY197">
        <f>$AY$195</f>
        <v>0</v>
      </c>
    </row>
    <row r="198" spans="1:60" ht="23.25" hidden="1" customHeight="1" x14ac:dyDescent="0.15">
      <c r="A198" s="314"/>
      <c r="B198" s="316"/>
      <c r="C198" s="317"/>
      <c r="D198" s="317"/>
      <c r="E198" s="317"/>
      <c r="F198" s="318"/>
      <c r="G198" s="892"/>
      <c r="H198" s="384"/>
      <c r="I198" s="384"/>
      <c r="J198" s="384"/>
      <c r="K198" s="384"/>
      <c r="L198" s="384"/>
      <c r="M198" s="384"/>
      <c r="N198" s="384"/>
      <c r="O198" s="385"/>
      <c r="P198" s="451"/>
      <c r="Q198" s="451"/>
      <c r="R198" s="451"/>
      <c r="S198" s="451"/>
      <c r="T198" s="451"/>
      <c r="U198" s="451"/>
      <c r="V198" s="451"/>
      <c r="W198" s="451"/>
      <c r="X198" s="452"/>
      <c r="Y198" s="893" t="s">
        <v>50</v>
      </c>
      <c r="Z198" s="785"/>
      <c r="AA198" s="786"/>
      <c r="AB198" s="448"/>
      <c r="AC198" s="448"/>
      <c r="AD198" s="448"/>
      <c r="AE198" s="389"/>
      <c r="AF198" s="373"/>
      <c r="AG198" s="373"/>
      <c r="AH198" s="373"/>
      <c r="AI198" s="389"/>
      <c r="AJ198" s="373"/>
      <c r="AK198" s="373"/>
      <c r="AL198" s="373"/>
      <c r="AM198" s="389"/>
      <c r="AN198" s="373"/>
      <c r="AO198" s="373"/>
      <c r="AP198" s="373"/>
      <c r="AQ198" s="391"/>
      <c r="AR198" s="392"/>
      <c r="AS198" s="392"/>
      <c r="AT198" s="393"/>
      <c r="AU198" s="373"/>
      <c r="AV198" s="373"/>
      <c r="AW198" s="373"/>
      <c r="AX198" s="374"/>
      <c r="AY198">
        <f>$AY$195</f>
        <v>0</v>
      </c>
      <c r="AZ198" s="10"/>
      <c r="BA198" s="10"/>
      <c r="BB198" s="10"/>
      <c r="BC198" s="10"/>
    </row>
    <row r="199" spans="1:60" ht="23.25" hidden="1" customHeight="1" thickBot="1" x14ac:dyDescent="0.2">
      <c r="A199" s="315"/>
      <c r="B199" s="882"/>
      <c r="C199" s="883"/>
      <c r="D199" s="883"/>
      <c r="E199" s="883"/>
      <c r="F199" s="884"/>
      <c r="G199" s="895"/>
      <c r="H199" s="896"/>
      <c r="I199" s="896"/>
      <c r="J199" s="896"/>
      <c r="K199" s="896"/>
      <c r="L199" s="896"/>
      <c r="M199" s="896"/>
      <c r="N199" s="896"/>
      <c r="O199" s="897"/>
      <c r="P199" s="898"/>
      <c r="Q199" s="898"/>
      <c r="R199" s="898"/>
      <c r="S199" s="898"/>
      <c r="T199" s="898"/>
      <c r="U199" s="898"/>
      <c r="V199" s="898"/>
      <c r="W199" s="898"/>
      <c r="X199" s="899"/>
      <c r="Y199" s="900" t="s">
        <v>13</v>
      </c>
      <c r="Z199" s="901"/>
      <c r="AA199" s="902"/>
      <c r="AB199" s="903" t="s">
        <v>14</v>
      </c>
      <c r="AC199" s="903"/>
      <c r="AD199" s="903"/>
      <c r="AE199" s="904"/>
      <c r="AF199" s="905"/>
      <c r="AG199" s="905"/>
      <c r="AH199" s="905"/>
      <c r="AI199" s="904"/>
      <c r="AJ199" s="905"/>
      <c r="AK199" s="905"/>
      <c r="AL199" s="905"/>
      <c r="AM199" s="904"/>
      <c r="AN199" s="905"/>
      <c r="AO199" s="905"/>
      <c r="AP199" s="905"/>
      <c r="AQ199" s="906"/>
      <c r="AR199" s="907"/>
      <c r="AS199" s="907"/>
      <c r="AT199" s="908"/>
      <c r="AU199" s="905"/>
      <c r="AV199" s="905"/>
      <c r="AW199" s="905"/>
      <c r="AX199" s="909"/>
      <c r="AY199">
        <f>$AY$195</f>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417</v>
      </c>
      <c r="AF200" s="415"/>
      <c r="AG200" s="415"/>
      <c r="AH200" s="415"/>
      <c r="AI200" s="415" t="s">
        <v>569</v>
      </c>
      <c r="AJ200" s="415"/>
      <c r="AK200" s="415"/>
      <c r="AL200" s="415"/>
      <c r="AM200" s="415" t="s">
        <v>385</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9">$AY$200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251</v>
      </c>
      <c r="AC202" s="542"/>
      <c r="AD202" s="542"/>
      <c r="AE202" s="389"/>
      <c r="AF202" s="373"/>
      <c r="AG202" s="373"/>
      <c r="AH202" s="373"/>
      <c r="AI202" s="389"/>
      <c r="AJ202" s="373"/>
      <c r="AK202" s="373"/>
      <c r="AL202" s="373"/>
      <c r="AM202" s="389"/>
      <c r="AN202" s="373"/>
      <c r="AO202" s="373"/>
      <c r="AP202" s="373"/>
      <c r="AQ202" s="389"/>
      <c r="AR202" s="373"/>
      <c r="AS202" s="373"/>
      <c r="AT202" s="562"/>
      <c r="AU202" s="373"/>
      <c r="AV202" s="373"/>
      <c r="AW202" s="373"/>
      <c r="AX202" s="374"/>
      <c r="AY202">
        <f t="shared" si="9"/>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5" t="s">
        <v>50</v>
      </c>
      <c r="Z203" s="275"/>
      <c r="AA203" s="307"/>
      <c r="AB203" s="585" t="s">
        <v>251</v>
      </c>
      <c r="AC203" s="585"/>
      <c r="AD203" s="585"/>
      <c r="AE203" s="389"/>
      <c r="AF203" s="373"/>
      <c r="AG203" s="373"/>
      <c r="AH203" s="373"/>
      <c r="AI203" s="389"/>
      <c r="AJ203" s="373"/>
      <c r="AK203" s="373"/>
      <c r="AL203" s="373"/>
      <c r="AM203" s="389"/>
      <c r="AN203" s="373"/>
      <c r="AO203" s="373"/>
      <c r="AP203" s="373"/>
      <c r="AQ203" s="389"/>
      <c r="AR203" s="373"/>
      <c r="AS203" s="373"/>
      <c r="AT203" s="562"/>
      <c r="AU203" s="373"/>
      <c r="AV203" s="373"/>
      <c r="AW203" s="373"/>
      <c r="AX203" s="374"/>
      <c r="AY203">
        <f t="shared" si="9"/>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5" t="s">
        <v>13</v>
      </c>
      <c r="Z204" s="275"/>
      <c r="AA204" s="307"/>
      <c r="AB204" s="563" t="s">
        <v>252</v>
      </c>
      <c r="AC204" s="563"/>
      <c r="AD204" s="563"/>
      <c r="AE204" s="564"/>
      <c r="AF204" s="565"/>
      <c r="AG204" s="565"/>
      <c r="AH204" s="565"/>
      <c r="AI204" s="564"/>
      <c r="AJ204" s="565"/>
      <c r="AK204" s="565"/>
      <c r="AL204" s="565"/>
      <c r="AM204" s="564"/>
      <c r="AN204" s="565"/>
      <c r="AO204" s="565"/>
      <c r="AP204" s="565"/>
      <c r="AQ204" s="389"/>
      <c r="AR204" s="373"/>
      <c r="AS204" s="373"/>
      <c r="AT204" s="562"/>
      <c r="AU204" s="373"/>
      <c r="AV204" s="373"/>
      <c r="AW204" s="373"/>
      <c r="AX204" s="374"/>
      <c r="AY204">
        <f t="shared" si="9"/>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250</v>
      </c>
      <c r="X205" s="576"/>
      <c r="Y205" s="540" t="s">
        <v>12</v>
      </c>
      <c r="Z205" s="540"/>
      <c r="AA205" s="541"/>
      <c r="AB205" s="542" t="s">
        <v>251</v>
      </c>
      <c r="AC205" s="542"/>
      <c r="AD205" s="542"/>
      <c r="AE205" s="389"/>
      <c r="AF205" s="373"/>
      <c r="AG205" s="373"/>
      <c r="AH205" s="373"/>
      <c r="AI205" s="389"/>
      <c r="AJ205" s="373"/>
      <c r="AK205" s="373"/>
      <c r="AL205" s="373"/>
      <c r="AM205" s="389"/>
      <c r="AN205" s="373"/>
      <c r="AO205" s="373"/>
      <c r="AP205" s="373"/>
      <c r="AQ205" s="389"/>
      <c r="AR205" s="373"/>
      <c r="AS205" s="373"/>
      <c r="AT205" s="562"/>
      <c r="AU205" s="373"/>
      <c r="AV205" s="373"/>
      <c r="AW205" s="373"/>
      <c r="AX205" s="374"/>
      <c r="AY205">
        <f t="shared" si="9"/>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5" t="s">
        <v>50</v>
      </c>
      <c r="Z206" s="275"/>
      <c r="AA206" s="307"/>
      <c r="AB206" s="585" t="s">
        <v>251</v>
      </c>
      <c r="AC206" s="585"/>
      <c r="AD206" s="585"/>
      <c r="AE206" s="389"/>
      <c r="AF206" s="373"/>
      <c r="AG206" s="373"/>
      <c r="AH206" s="373"/>
      <c r="AI206" s="389"/>
      <c r="AJ206" s="373"/>
      <c r="AK206" s="373"/>
      <c r="AL206" s="373"/>
      <c r="AM206" s="389"/>
      <c r="AN206" s="373"/>
      <c r="AO206" s="373"/>
      <c r="AP206" s="373"/>
      <c r="AQ206" s="389"/>
      <c r="AR206" s="373"/>
      <c r="AS206" s="373"/>
      <c r="AT206" s="562"/>
      <c r="AU206" s="373"/>
      <c r="AV206" s="373"/>
      <c r="AW206" s="373"/>
      <c r="AX206" s="374"/>
      <c r="AY206">
        <f t="shared" si="9"/>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5" t="s">
        <v>13</v>
      </c>
      <c r="Z207" s="275"/>
      <c r="AA207" s="307"/>
      <c r="AB207" s="563" t="s">
        <v>252</v>
      </c>
      <c r="AC207" s="563"/>
      <c r="AD207" s="563"/>
      <c r="AE207" s="564"/>
      <c r="AF207" s="565"/>
      <c r="AG207" s="565"/>
      <c r="AH207" s="565"/>
      <c r="AI207" s="564"/>
      <c r="AJ207" s="565"/>
      <c r="AK207" s="565"/>
      <c r="AL207" s="565"/>
      <c r="AM207" s="564"/>
      <c r="AN207" s="565"/>
      <c r="AO207" s="565"/>
      <c r="AP207" s="584"/>
      <c r="AQ207" s="389"/>
      <c r="AR207" s="373"/>
      <c r="AS207" s="373"/>
      <c r="AT207" s="562"/>
      <c r="AU207" s="373"/>
      <c r="AV207" s="373"/>
      <c r="AW207" s="373"/>
      <c r="AX207" s="374"/>
      <c r="AY207">
        <f t="shared" si="9"/>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417</v>
      </c>
      <c r="AF208" s="136"/>
      <c r="AG208" s="136"/>
      <c r="AH208" s="136"/>
      <c r="AI208" s="415" t="s">
        <v>569</v>
      </c>
      <c r="AJ208" s="415"/>
      <c r="AK208" s="415"/>
      <c r="AL208" s="415"/>
      <c r="AM208" s="415" t="s">
        <v>385</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15">
      <c r="A211" s="566"/>
      <c r="B211" s="567"/>
      <c r="C211" s="567"/>
      <c r="D211" s="567"/>
      <c r="E211" s="567"/>
      <c r="F211" s="568"/>
      <c r="G211" s="603"/>
      <c r="H211" s="384"/>
      <c r="I211" s="384"/>
      <c r="J211" s="384"/>
      <c r="K211" s="384"/>
      <c r="L211" s="384"/>
      <c r="M211" s="384"/>
      <c r="N211" s="384"/>
      <c r="O211" s="385"/>
      <c r="P211" s="384"/>
      <c r="Q211" s="384"/>
      <c r="R211" s="384"/>
      <c r="S211" s="384"/>
      <c r="T211" s="384"/>
      <c r="U211" s="384"/>
      <c r="V211" s="384"/>
      <c r="W211" s="384"/>
      <c r="X211" s="385"/>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4"/>
      <c r="Q212" s="384"/>
      <c r="R212" s="384"/>
      <c r="S212" s="384"/>
      <c r="T212" s="384"/>
      <c r="U212" s="384"/>
      <c r="V212" s="384"/>
      <c r="W212" s="384"/>
      <c r="X212" s="385"/>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3"/>
      <c r="AV212" s="373"/>
      <c r="AW212" s="373"/>
      <c r="AX212" s="374"/>
      <c r="AY212">
        <f>$AY$208</f>
        <v>0</v>
      </c>
    </row>
    <row r="213" spans="1:51" ht="69.75" hidden="1" customHeight="1" x14ac:dyDescent="0.15">
      <c r="A213" s="645" t="s">
        <v>264</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577</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c r="AS214" s="661"/>
      <c r="AT214" s="662"/>
      <c r="AU214" s="662"/>
      <c r="AV214" s="662"/>
      <c r="AW214" s="662"/>
      <c r="AX214" s="663"/>
      <c r="AY214">
        <f>COUNTIF($AR$214,"☑")</f>
        <v>0</v>
      </c>
    </row>
    <row r="215" spans="1:51" ht="45" customHeight="1" x14ac:dyDescent="0.15">
      <c r="A215" s="651" t="s">
        <v>284</v>
      </c>
      <c r="B215" s="652"/>
      <c r="C215" s="654" t="s">
        <v>178</v>
      </c>
      <c r="D215" s="652"/>
      <c r="E215" s="655" t="s">
        <v>194</v>
      </c>
      <c r="F215" s="656"/>
      <c r="G215" s="657" t="s">
        <v>652</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630</v>
      </c>
      <c r="H216" s="139"/>
      <c r="I216" s="139"/>
      <c r="J216" s="139"/>
      <c r="K216" s="139"/>
      <c r="L216" s="139"/>
      <c r="M216" s="139"/>
      <c r="N216" s="139"/>
      <c r="O216" s="139"/>
      <c r="P216" s="139"/>
      <c r="Q216" s="139"/>
      <c r="R216" s="139"/>
      <c r="S216" s="139"/>
      <c r="T216" s="139"/>
      <c r="U216" s="139"/>
      <c r="V216" s="140"/>
      <c r="W216" s="629" t="s">
        <v>587</v>
      </c>
      <c r="X216" s="630"/>
      <c r="Y216" s="630"/>
      <c r="Z216" s="630"/>
      <c r="AA216" s="631"/>
      <c r="AB216" s="632" t="s">
        <v>653</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588</v>
      </c>
      <c r="X217" s="636"/>
      <c r="Y217" s="636"/>
      <c r="Z217" s="636"/>
      <c r="AA217" s="637"/>
      <c r="AB217" s="632" t="s">
        <v>679</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600</v>
      </c>
      <c r="D218" s="639"/>
      <c r="E218" s="455" t="s">
        <v>280</v>
      </c>
      <c r="F218" s="457"/>
      <c r="G218" s="619" t="s">
        <v>181</v>
      </c>
      <c r="H218" s="620"/>
      <c r="I218" s="620"/>
      <c r="J218" s="642" t="s">
        <v>619</v>
      </c>
      <c r="K218" s="643"/>
      <c r="L218" s="643"/>
      <c r="M218" s="643"/>
      <c r="N218" s="643"/>
      <c r="O218" s="643"/>
      <c r="P218" s="643"/>
      <c r="Q218" s="643"/>
      <c r="R218" s="643"/>
      <c r="S218" s="643"/>
      <c r="T218" s="644"/>
      <c r="U218" s="617" t="s">
        <v>620</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601</v>
      </c>
      <c r="H219" s="620"/>
      <c r="I219" s="620"/>
      <c r="J219" s="620"/>
      <c r="K219" s="620"/>
      <c r="L219" s="620"/>
      <c r="M219" s="620"/>
      <c r="N219" s="620"/>
      <c r="O219" s="620"/>
      <c r="P219" s="620"/>
      <c r="Q219" s="620"/>
      <c r="R219" s="620"/>
      <c r="S219" s="620"/>
      <c r="T219" s="620"/>
      <c r="U219" s="616" t="s">
        <v>620</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588</v>
      </c>
      <c r="H220" s="620"/>
      <c r="I220" s="620"/>
      <c r="J220" s="620"/>
      <c r="K220" s="620"/>
      <c r="L220" s="620"/>
      <c r="M220" s="620"/>
      <c r="N220" s="620"/>
      <c r="O220" s="620"/>
      <c r="P220" s="620"/>
      <c r="Q220" s="620"/>
      <c r="R220" s="620"/>
      <c r="S220" s="620"/>
      <c r="T220" s="620"/>
      <c r="U220" s="144" t="s">
        <v>620</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50.1"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614</v>
      </c>
      <c r="AE223" s="706"/>
      <c r="AF223" s="706"/>
      <c r="AG223" s="707" t="s">
        <v>631</v>
      </c>
      <c r="AH223" s="708"/>
      <c r="AI223" s="708"/>
      <c r="AJ223" s="708"/>
      <c r="AK223" s="708"/>
      <c r="AL223" s="708"/>
      <c r="AM223" s="708"/>
      <c r="AN223" s="708"/>
      <c r="AO223" s="708"/>
      <c r="AP223" s="708"/>
      <c r="AQ223" s="708"/>
      <c r="AR223" s="708"/>
      <c r="AS223" s="708"/>
      <c r="AT223" s="708"/>
      <c r="AU223" s="708"/>
      <c r="AV223" s="708"/>
      <c r="AW223" s="708"/>
      <c r="AX223" s="709"/>
    </row>
    <row r="224" spans="1:51" ht="50.1"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614</v>
      </c>
      <c r="AE224" s="687"/>
      <c r="AF224" s="687"/>
      <c r="AG224" s="713" t="s">
        <v>632</v>
      </c>
      <c r="AH224" s="714"/>
      <c r="AI224" s="714"/>
      <c r="AJ224" s="714"/>
      <c r="AK224" s="714"/>
      <c r="AL224" s="714"/>
      <c r="AM224" s="714"/>
      <c r="AN224" s="714"/>
      <c r="AO224" s="714"/>
      <c r="AP224" s="714"/>
      <c r="AQ224" s="714"/>
      <c r="AR224" s="714"/>
      <c r="AS224" s="714"/>
      <c r="AT224" s="714"/>
      <c r="AU224" s="714"/>
      <c r="AV224" s="714"/>
      <c r="AW224" s="714"/>
      <c r="AX224" s="715"/>
    </row>
    <row r="225" spans="1:50" ht="93.7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614</v>
      </c>
      <c r="AE225" s="720"/>
      <c r="AF225" s="720"/>
      <c r="AG225" s="677" t="s">
        <v>633</v>
      </c>
      <c r="AH225" s="384"/>
      <c r="AI225" s="384"/>
      <c r="AJ225" s="384"/>
      <c r="AK225" s="384"/>
      <c r="AL225" s="384"/>
      <c r="AM225" s="384"/>
      <c r="AN225" s="384"/>
      <c r="AO225" s="384"/>
      <c r="AP225" s="384"/>
      <c r="AQ225" s="384"/>
      <c r="AR225" s="384"/>
      <c r="AS225" s="384"/>
      <c r="AT225" s="384"/>
      <c r="AU225" s="384"/>
      <c r="AV225" s="384"/>
      <c r="AW225" s="384"/>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634</v>
      </c>
      <c r="AE226" s="675"/>
      <c r="AF226" s="675"/>
      <c r="AG226" s="361" t="s">
        <v>620</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636</v>
      </c>
      <c r="AE227" s="687"/>
      <c r="AF227" s="688"/>
      <c r="AG227" s="677"/>
      <c r="AH227" s="384"/>
      <c r="AI227" s="384"/>
      <c r="AJ227" s="384"/>
      <c r="AK227" s="384"/>
      <c r="AL227" s="384"/>
      <c r="AM227" s="384"/>
      <c r="AN227" s="384"/>
      <c r="AO227" s="384"/>
      <c r="AP227" s="384"/>
      <c r="AQ227" s="384"/>
      <c r="AR227" s="384"/>
      <c r="AS227" s="384"/>
      <c r="AT227" s="384"/>
      <c r="AU227" s="384"/>
      <c r="AV227" s="384"/>
      <c r="AW227" s="384"/>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636</v>
      </c>
      <c r="AE228" s="693"/>
      <c r="AF228" s="693"/>
      <c r="AG228" s="677"/>
      <c r="AH228" s="384"/>
      <c r="AI228" s="384"/>
      <c r="AJ228" s="384"/>
      <c r="AK228" s="384"/>
      <c r="AL228" s="384"/>
      <c r="AM228" s="384"/>
      <c r="AN228" s="384"/>
      <c r="AO228" s="384"/>
      <c r="AP228" s="384"/>
      <c r="AQ228" s="384"/>
      <c r="AR228" s="384"/>
      <c r="AS228" s="384"/>
      <c r="AT228" s="384"/>
      <c r="AU228" s="384"/>
      <c r="AV228" s="384"/>
      <c r="AW228" s="384"/>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634</v>
      </c>
      <c r="AE229" s="739"/>
      <c r="AF229" s="739"/>
      <c r="AG229" s="740" t="s">
        <v>620</v>
      </c>
      <c r="AH229" s="741"/>
      <c r="AI229" s="741"/>
      <c r="AJ229" s="741"/>
      <c r="AK229" s="741"/>
      <c r="AL229" s="741"/>
      <c r="AM229" s="741"/>
      <c r="AN229" s="741"/>
      <c r="AO229" s="741"/>
      <c r="AP229" s="741"/>
      <c r="AQ229" s="741"/>
      <c r="AR229" s="741"/>
      <c r="AS229" s="741"/>
      <c r="AT229" s="741"/>
      <c r="AU229" s="741"/>
      <c r="AV229" s="741"/>
      <c r="AW229" s="741"/>
      <c r="AX229" s="742"/>
    </row>
    <row r="230" spans="1:50" ht="34.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614</v>
      </c>
      <c r="AE230" s="687"/>
      <c r="AF230" s="687"/>
      <c r="AG230" s="713" t="s">
        <v>635</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634</v>
      </c>
      <c r="AE231" s="687"/>
      <c r="AF231" s="687"/>
      <c r="AG231" s="713" t="s">
        <v>620</v>
      </c>
      <c r="AH231" s="714"/>
      <c r="AI231" s="714"/>
      <c r="AJ231" s="714"/>
      <c r="AK231" s="714"/>
      <c r="AL231" s="714"/>
      <c r="AM231" s="714"/>
      <c r="AN231" s="714"/>
      <c r="AO231" s="714"/>
      <c r="AP231" s="714"/>
      <c r="AQ231" s="714"/>
      <c r="AR231" s="714"/>
      <c r="AS231" s="714"/>
      <c r="AT231" s="714"/>
      <c r="AU231" s="714"/>
      <c r="AV231" s="714"/>
      <c r="AW231" s="714"/>
      <c r="AX231" s="715"/>
    </row>
    <row r="232" spans="1:50" ht="45"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614</v>
      </c>
      <c r="AE232" s="687"/>
      <c r="AF232" s="687"/>
      <c r="AG232" s="713" t="s">
        <v>637</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634</v>
      </c>
      <c r="AE233" s="720"/>
      <c r="AF233" s="720"/>
      <c r="AG233" s="735" t="s">
        <v>620</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634</v>
      </c>
      <c r="AE234" s="687"/>
      <c r="AF234" s="688"/>
      <c r="AG234" s="713" t="s">
        <v>620</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634</v>
      </c>
      <c r="AE235" s="728"/>
      <c r="AF235" s="729"/>
      <c r="AG235" s="730" t="s">
        <v>620</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614</v>
      </c>
      <c r="AE236" s="739"/>
      <c r="AF236" s="749"/>
      <c r="AG236" s="740" t="s">
        <v>638</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634</v>
      </c>
      <c r="AE237" s="754"/>
      <c r="AF237" s="754"/>
      <c r="AG237" s="713" t="s">
        <v>620</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614</v>
      </c>
      <c r="AE238" s="687"/>
      <c r="AF238" s="687"/>
      <c r="AG238" s="713" t="s">
        <v>683</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634</v>
      </c>
      <c r="AE239" s="687"/>
      <c r="AF239" s="687"/>
      <c r="AG239" s="743" t="s">
        <v>620</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614</v>
      </c>
      <c r="AE240" s="675"/>
      <c r="AF240" s="766"/>
      <c r="AG240" s="361" t="s">
        <v>639</v>
      </c>
      <c r="AH240" s="139"/>
      <c r="AI240" s="139"/>
      <c r="AJ240" s="139"/>
      <c r="AK240" s="139"/>
      <c r="AL240" s="139"/>
      <c r="AM240" s="139"/>
      <c r="AN240" s="139"/>
      <c r="AO240" s="139"/>
      <c r="AP240" s="139"/>
      <c r="AQ240" s="139"/>
      <c r="AR240" s="139"/>
      <c r="AS240" s="139"/>
      <c r="AT240" s="139"/>
      <c r="AU240" s="139"/>
      <c r="AV240" s="139"/>
      <c r="AW240" s="139"/>
      <c r="AX240" s="676"/>
    </row>
    <row r="241" spans="1:50" ht="2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4"/>
      <c r="AI241" s="384"/>
      <c r="AJ241" s="384"/>
      <c r="AK241" s="384"/>
      <c r="AL241" s="384"/>
      <c r="AM241" s="384"/>
      <c r="AN241" s="384"/>
      <c r="AO241" s="384"/>
      <c r="AP241" s="384"/>
      <c r="AQ241" s="384"/>
      <c r="AR241" s="384"/>
      <c r="AS241" s="384"/>
      <c r="AT241" s="384"/>
      <c r="AU241" s="384"/>
      <c r="AV241" s="384"/>
      <c r="AW241" s="384"/>
      <c r="AX241" s="678"/>
    </row>
    <row r="242" spans="1:50" ht="42.75" customHeight="1" x14ac:dyDescent="0.15">
      <c r="A242" s="760"/>
      <c r="B242" s="761"/>
      <c r="C242" s="86">
        <v>2022</v>
      </c>
      <c r="D242" s="87"/>
      <c r="E242" s="88" t="s">
        <v>640</v>
      </c>
      <c r="F242" s="88"/>
      <c r="G242" s="88"/>
      <c r="H242" s="89">
        <v>21</v>
      </c>
      <c r="I242" s="89"/>
      <c r="J242" s="90">
        <v>164</v>
      </c>
      <c r="K242" s="90"/>
      <c r="L242" s="90"/>
      <c r="M242" s="89"/>
      <c r="N242" s="91"/>
      <c r="O242" s="92" t="s">
        <v>688</v>
      </c>
      <c r="P242" s="93"/>
      <c r="Q242" s="93"/>
      <c r="R242" s="93"/>
      <c r="S242" s="93"/>
      <c r="T242" s="93"/>
      <c r="U242" s="93"/>
      <c r="V242" s="93"/>
      <c r="W242" s="93"/>
      <c r="X242" s="93"/>
      <c r="Y242" s="93"/>
      <c r="Z242" s="93"/>
      <c r="AA242" s="93"/>
      <c r="AB242" s="93"/>
      <c r="AC242" s="93"/>
      <c r="AD242" s="93"/>
      <c r="AE242" s="93"/>
      <c r="AF242" s="94"/>
      <c r="AG242" s="677"/>
      <c r="AH242" s="384"/>
      <c r="AI242" s="384"/>
      <c r="AJ242" s="384"/>
      <c r="AK242" s="384"/>
      <c r="AL242" s="384"/>
      <c r="AM242" s="384"/>
      <c r="AN242" s="384"/>
      <c r="AO242" s="384"/>
      <c r="AP242" s="384"/>
      <c r="AQ242" s="384"/>
      <c r="AR242" s="384"/>
      <c r="AS242" s="384"/>
      <c r="AT242" s="384"/>
      <c r="AU242" s="384"/>
      <c r="AV242" s="384"/>
      <c r="AW242" s="384"/>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4"/>
      <c r="AI243" s="384"/>
      <c r="AJ243" s="384"/>
      <c r="AK243" s="384"/>
      <c r="AL243" s="384"/>
      <c r="AM243" s="384"/>
      <c r="AN243" s="384"/>
      <c r="AO243" s="384"/>
      <c r="AP243" s="384"/>
      <c r="AQ243" s="384"/>
      <c r="AR243" s="384"/>
      <c r="AS243" s="384"/>
      <c r="AT243" s="384"/>
      <c r="AU243" s="384"/>
      <c r="AV243" s="384"/>
      <c r="AW243" s="384"/>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4"/>
      <c r="AI244" s="384"/>
      <c r="AJ244" s="384"/>
      <c r="AK244" s="384"/>
      <c r="AL244" s="384"/>
      <c r="AM244" s="384"/>
      <c r="AN244" s="384"/>
      <c r="AO244" s="384"/>
      <c r="AP244" s="384"/>
      <c r="AQ244" s="384"/>
      <c r="AR244" s="384"/>
      <c r="AS244" s="384"/>
      <c r="AT244" s="384"/>
      <c r="AU244" s="384"/>
      <c r="AV244" s="384"/>
      <c r="AW244" s="384"/>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4"/>
      <c r="AI245" s="384"/>
      <c r="AJ245" s="384"/>
      <c r="AK245" s="384"/>
      <c r="AL245" s="384"/>
      <c r="AM245" s="384"/>
      <c r="AN245" s="384"/>
      <c r="AO245" s="384"/>
      <c r="AP245" s="384"/>
      <c r="AQ245" s="384"/>
      <c r="AR245" s="384"/>
      <c r="AS245" s="384"/>
      <c r="AT245" s="384"/>
      <c r="AU245" s="384"/>
      <c r="AV245" s="384"/>
      <c r="AW245" s="384"/>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119.25" customHeight="1" x14ac:dyDescent="0.15">
      <c r="A247" s="122" t="s">
        <v>45</v>
      </c>
      <c r="B247" s="123"/>
      <c r="C247" s="126" t="s">
        <v>49</v>
      </c>
      <c r="D247" s="127"/>
      <c r="E247" s="127"/>
      <c r="F247" s="128"/>
      <c r="G247" s="129" t="s">
        <v>641</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642</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685</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684</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4" t="s">
        <v>687</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643</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644</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645</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646</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647</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648</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649</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650</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t="s">
        <v>608</v>
      </c>
      <c r="F266" s="790"/>
      <c r="G266" s="790"/>
      <c r="H266" s="77" t="str">
        <f>IF(E266="","","-")</f>
        <v>-</v>
      </c>
      <c r="I266" s="790"/>
      <c r="J266" s="790"/>
      <c r="K266" s="77" t="str">
        <f>IF(I266="","","-")</f>
        <v/>
      </c>
      <c r="L266" s="106">
        <v>122</v>
      </c>
      <c r="M266" s="106"/>
      <c r="N266" s="77" t="str">
        <f>IF(O266="","","-")</f>
        <v>-</v>
      </c>
      <c r="O266" s="787">
        <v>0</v>
      </c>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t="s">
        <v>608</v>
      </c>
      <c r="F267" s="790"/>
      <c r="G267" s="790"/>
      <c r="H267" s="77"/>
      <c r="I267" s="790"/>
      <c r="J267" s="790"/>
      <c r="K267" s="77"/>
      <c r="L267" s="106">
        <v>132</v>
      </c>
      <c r="M267" s="106"/>
      <c r="N267" s="77" t="str">
        <f>IF(O267="","","-")</f>
        <v>-</v>
      </c>
      <c r="O267" s="787">
        <v>0</v>
      </c>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640</v>
      </c>
      <c r="H268" s="790"/>
      <c r="I268" s="790"/>
      <c r="J268" s="137">
        <v>20</v>
      </c>
      <c r="K268" s="137"/>
      <c r="L268" s="106">
        <v>162</v>
      </c>
      <c r="M268" s="106"/>
      <c r="N268" s="106"/>
      <c r="O268" s="137" t="s">
        <v>678</v>
      </c>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t="s">
        <v>681</v>
      </c>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267</v>
      </c>
      <c r="B308" s="797"/>
      <c r="C308" s="797"/>
      <c r="D308" s="797"/>
      <c r="E308" s="797"/>
      <c r="F308" s="798"/>
      <c r="G308" s="802" t="s">
        <v>655</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657</v>
      </c>
      <c r="H310" s="824"/>
      <c r="I310" s="824"/>
      <c r="J310" s="824"/>
      <c r="K310" s="825"/>
      <c r="L310" s="826" t="s">
        <v>660</v>
      </c>
      <c r="M310" s="827"/>
      <c r="N310" s="827"/>
      <c r="O310" s="827"/>
      <c r="P310" s="827"/>
      <c r="Q310" s="827"/>
      <c r="R310" s="827"/>
      <c r="S310" s="827"/>
      <c r="T310" s="827"/>
      <c r="U310" s="827"/>
      <c r="V310" s="827"/>
      <c r="W310" s="827"/>
      <c r="X310" s="828"/>
      <c r="Y310" s="829">
        <v>10155.31</v>
      </c>
      <c r="Z310" s="830"/>
      <c r="AA310" s="830"/>
      <c r="AB310" s="831"/>
      <c r="AC310" s="823" t="s">
        <v>677</v>
      </c>
      <c r="AD310" s="824"/>
      <c r="AE310" s="824"/>
      <c r="AF310" s="824"/>
      <c r="AG310" s="825"/>
      <c r="AH310" s="826" t="s">
        <v>677</v>
      </c>
      <c r="AI310" s="827"/>
      <c r="AJ310" s="827"/>
      <c r="AK310" s="827"/>
      <c r="AL310" s="827"/>
      <c r="AM310" s="827"/>
      <c r="AN310" s="827"/>
      <c r="AO310" s="827"/>
      <c r="AP310" s="827"/>
      <c r="AQ310" s="827"/>
      <c r="AR310" s="827"/>
      <c r="AS310" s="827"/>
      <c r="AT310" s="828"/>
      <c r="AU310" s="829" t="s">
        <v>677</v>
      </c>
      <c r="AV310" s="830"/>
      <c r="AW310" s="830"/>
      <c r="AX310" s="832"/>
    </row>
    <row r="311" spans="1:50" ht="24.75" customHeight="1" x14ac:dyDescent="0.15">
      <c r="A311" s="799"/>
      <c r="B311" s="800"/>
      <c r="C311" s="800"/>
      <c r="D311" s="800"/>
      <c r="E311" s="800"/>
      <c r="F311" s="801"/>
      <c r="G311" s="809" t="s">
        <v>656</v>
      </c>
      <c r="H311" s="810"/>
      <c r="I311" s="810"/>
      <c r="J311" s="810"/>
      <c r="K311" s="811"/>
      <c r="L311" s="812" t="s">
        <v>659</v>
      </c>
      <c r="M311" s="813"/>
      <c r="N311" s="813"/>
      <c r="O311" s="813"/>
      <c r="P311" s="813"/>
      <c r="Q311" s="813"/>
      <c r="R311" s="813"/>
      <c r="S311" s="813"/>
      <c r="T311" s="813"/>
      <c r="U311" s="813"/>
      <c r="V311" s="813"/>
      <c r="W311" s="813"/>
      <c r="X311" s="814"/>
      <c r="Y311" s="815">
        <v>1562.79</v>
      </c>
      <c r="Z311" s="816"/>
      <c r="AA311" s="816"/>
      <c r="AB311" s="817"/>
      <c r="AC311" s="809" t="s">
        <v>677</v>
      </c>
      <c r="AD311" s="810"/>
      <c r="AE311" s="810"/>
      <c r="AF311" s="810"/>
      <c r="AG311" s="811"/>
      <c r="AH311" s="812" t="s">
        <v>677</v>
      </c>
      <c r="AI311" s="813"/>
      <c r="AJ311" s="813"/>
      <c r="AK311" s="813"/>
      <c r="AL311" s="813"/>
      <c r="AM311" s="813"/>
      <c r="AN311" s="813"/>
      <c r="AO311" s="813"/>
      <c r="AP311" s="813"/>
      <c r="AQ311" s="813"/>
      <c r="AR311" s="813"/>
      <c r="AS311" s="813"/>
      <c r="AT311" s="814"/>
      <c r="AU311" s="815" t="s">
        <v>677</v>
      </c>
      <c r="AV311" s="816"/>
      <c r="AW311" s="816"/>
      <c r="AX311" s="818"/>
    </row>
    <row r="312" spans="1:50" ht="24.75" customHeight="1" x14ac:dyDescent="0.15">
      <c r="A312" s="799"/>
      <c r="B312" s="800"/>
      <c r="C312" s="800"/>
      <c r="D312" s="800"/>
      <c r="E312" s="800"/>
      <c r="F312" s="801"/>
      <c r="G312" s="809" t="s">
        <v>658</v>
      </c>
      <c r="H312" s="810"/>
      <c r="I312" s="810"/>
      <c r="J312" s="810"/>
      <c r="K312" s="811"/>
      <c r="L312" s="812" t="s">
        <v>661</v>
      </c>
      <c r="M312" s="813"/>
      <c r="N312" s="813"/>
      <c r="O312" s="813"/>
      <c r="P312" s="813"/>
      <c r="Q312" s="813"/>
      <c r="R312" s="813"/>
      <c r="S312" s="813"/>
      <c r="T312" s="813"/>
      <c r="U312" s="813"/>
      <c r="V312" s="813"/>
      <c r="W312" s="813"/>
      <c r="X312" s="814"/>
      <c r="Y312" s="815">
        <v>4.2</v>
      </c>
      <c r="Z312" s="816"/>
      <c r="AA312" s="816"/>
      <c r="AB312" s="817"/>
      <c r="AC312" s="809" t="s">
        <v>677</v>
      </c>
      <c r="AD312" s="810"/>
      <c r="AE312" s="810"/>
      <c r="AF312" s="810"/>
      <c r="AG312" s="811"/>
      <c r="AH312" s="812" t="s">
        <v>677</v>
      </c>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11722.3</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0">$AY$321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0"/>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0"/>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0"/>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0"/>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0"/>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0"/>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0"/>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0"/>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0"/>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0"/>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0"/>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1">$AY$334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1"/>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1"/>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1"/>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1"/>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1"/>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1"/>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$AY$334</f>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$AY$334</f>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$AY$334</f>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$AY$334</f>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2">$AY$347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2"/>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2"/>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2"/>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2"/>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2"/>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2"/>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2"/>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2"/>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2"/>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2"/>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2" t="s">
        <v>198</v>
      </c>
      <c r="AQ365" s="872"/>
      <c r="AR365" s="872"/>
      <c r="AS365" s="872"/>
      <c r="AT365" s="872"/>
      <c r="AU365" s="872"/>
      <c r="AV365" s="872"/>
      <c r="AW365" s="872"/>
      <c r="AX365" s="872"/>
    </row>
    <row r="366" spans="1:51" ht="30" customHeight="1" x14ac:dyDescent="0.15">
      <c r="A366" s="858">
        <v>1</v>
      </c>
      <c r="B366" s="858">
        <v>1</v>
      </c>
      <c r="C366" s="859" t="s">
        <v>662</v>
      </c>
      <c r="D366" s="860"/>
      <c r="E366" s="860"/>
      <c r="F366" s="860"/>
      <c r="G366" s="860"/>
      <c r="H366" s="860"/>
      <c r="I366" s="860"/>
      <c r="J366" s="861">
        <v>4000020270008</v>
      </c>
      <c r="K366" s="862"/>
      <c r="L366" s="862"/>
      <c r="M366" s="862"/>
      <c r="N366" s="862"/>
      <c r="O366" s="862"/>
      <c r="P366" s="863" t="s">
        <v>672</v>
      </c>
      <c r="Q366" s="864"/>
      <c r="R366" s="864"/>
      <c r="S366" s="864"/>
      <c r="T366" s="864"/>
      <c r="U366" s="864"/>
      <c r="V366" s="864"/>
      <c r="W366" s="864"/>
      <c r="X366" s="864"/>
      <c r="Y366" s="865">
        <v>11722.33</v>
      </c>
      <c r="Z366" s="866"/>
      <c r="AA366" s="866"/>
      <c r="AB366" s="867"/>
      <c r="AC366" s="868" t="s">
        <v>676</v>
      </c>
      <c r="AD366" s="869"/>
      <c r="AE366" s="869"/>
      <c r="AF366" s="869"/>
      <c r="AG366" s="869"/>
      <c r="AH366" s="852" t="s">
        <v>677</v>
      </c>
      <c r="AI366" s="853"/>
      <c r="AJ366" s="853"/>
      <c r="AK366" s="853"/>
      <c r="AL366" s="854" t="s">
        <v>677</v>
      </c>
      <c r="AM366" s="855"/>
      <c r="AN366" s="855"/>
      <c r="AO366" s="856"/>
      <c r="AP366" s="857" t="s">
        <v>677</v>
      </c>
      <c r="AQ366" s="857"/>
      <c r="AR366" s="857"/>
      <c r="AS366" s="857"/>
      <c r="AT366" s="857"/>
      <c r="AU366" s="857"/>
      <c r="AV366" s="857"/>
      <c r="AW366" s="857"/>
      <c r="AX366" s="857"/>
    </row>
    <row r="367" spans="1:51" ht="30" customHeight="1" x14ac:dyDescent="0.15">
      <c r="A367" s="858">
        <v>2</v>
      </c>
      <c r="B367" s="858">
        <v>1</v>
      </c>
      <c r="C367" s="859" t="s">
        <v>663</v>
      </c>
      <c r="D367" s="860"/>
      <c r="E367" s="860"/>
      <c r="F367" s="860"/>
      <c r="G367" s="860"/>
      <c r="H367" s="860"/>
      <c r="I367" s="860"/>
      <c r="J367" s="861">
        <v>8000020130001</v>
      </c>
      <c r="K367" s="862"/>
      <c r="L367" s="862"/>
      <c r="M367" s="862"/>
      <c r="N367" s="862"/>
      <c r="O367" s="862"/>
      <c r="P367" s="863" t="s">
        <v>672</v>
      </c>
      <c r="Q367" s="864"/>
      <c r="R367" s="864"/>
      <c r="S367" s="864"/>
      <c r="T367" s="864"/>
      <c r="U367" s="864"/>
      <c r="V367" s="864"/>
      <c r="W367" s="864"/>
      <c r="X367" s="864"/>
      <c r="Y367" s="865">
        <v>10712.067999999999</v>
      </c>
      <c r="Z367" s="866"/>
      <c r="AA367" s="866"/>
      <c r="AB367" s="867"/>
      <c r="AC367" s="868" t="s">
        <v>676</v>
      </c>
      <c r="AD367" s="869"/>
      <c r="AE367" s="869"/>
      <c r="AF367" s="869"/>
      <c r="AG367" s="869"/>
      <c r="AH367" s="852" t="s">
        <v>677</v>
      </c>
      <c r="AI367" s="853"/>
      <c r="AJ367" s="853"/>
      <c r="AK367" s="853"/>
      <c r="AL367" s="854" t="s">
        <v>677</v>
      </c>
      <c r="AM367" s="855"/>
      <c r="AN367" s="855"/>
      <c r="AO367" s="856"/>
      <c r="AP367" s="857" t="s">
        <v>677</v>
      </c>
      <c r="AQ367" s="857"/>
      <c r="AR367" s="857"/>
      <c r="AS367" s="857"/>
      <c r="AT367" s="857"/>
      <c r="AU367" s="857"/>
      <c r="AV367" s="857"/>
      <c r="AW367" s="857"/>
      <c r="AX367" s="857"/>
      <c r="AY367">
        <f>COUNTA($C$367)</f>
        <v>1</v>
      </c>
    </row>
    <row r="368" spans="1:51" ht="30" customHeight="1" x14ac:dyDescent="0.15">
      <c r="A368" s="858">
        <v>3</v>
      </c>
      <c r="B368" s="858">
        <v>1</v>
      </c>
      <c r="C368" s="859" t="s">
        <v>664</v>
      </c>
      <c r="D368" s="860"/>
      <c r="E368" s="860"/>
      <c r="F368" s="860"/>
      <c r="G368" s="860"/>
      <c r="H368" s="860"/>
      <c r="I368" s="860"/>
      <c r="J368" s="861">
        <v>6000020271004</v>
      </c>
      <c r="K368" s="862"/>
      <c r="L368" s="862"/>
      <c r="M368" s="862"/>
      <c r="N368" s="862"/>
      <c r="O368" s="862"/>
      <c r="P368" s="863" t="s">
        <v>672</v>
      </c>
      <c r="Q368" s="864"/>
      <c r="R368" s="864"/>
      <c r="S368" s="864"/>
      <c r="T368" s="864"/>
      <c r="U368" s="864"/>
      <c r="V368" s="864"/>
      <c r="W368" s="864"/>
      <c r="X368" s="864"/>
      <c r="Y368" s="865">
        <v>4832.76</v>
      </c>
      <c r="Z368" s="866"/>
      <c r="AA368" s="866"/>
      <c r="AB368" s="867"/>
      <c r="AC368" s="868" t="s">
        <v>676</v>
      </c>
      <c r="AD368" s="869"/>
      <c r="AE368" s="869"/>
      <c r="AF368" s="869"/>
      <c r="AG368" s="869"/>
      <c r="AH368" s="870" t="s">
        <v>677</v>
      </c>
      <c r="AI368" s="871"/>
      <c r="AJ368" s="871"/>
      <c r="AK368" s="871"/>
      <c r="AL368" s="854" t="s">
        <v>677</v>
      </c>
      <c r="AM368" s="855"/>
      <c r="AN368" s="855"/>
      <c r="AO368" s="856"/>
      <c r="AP368" s="857" t="s">
        <v>677</v>
      </c>
      <c r="AQ368" s="857"/>
      <c r="AR368" s="857"/>
      <c r="AS368" s="857"/>
      <c r="AT368" s="857"/>
      <c r="AU368" s="857"/>
      <c r="AV368" s="857"/>
      <c r="AW368" s="857"/>
      <c r="AX368" s="857"/>
      <c r="AY368">
        <f>COUNTA($C$368)</f>
        <v>1</v>
      </c>
    </row>
    <row r="369" spans="1:51" ht="30" customHeight="1" x14ac:dyDescent="0.15">
      <c r="A369" s="858">
        <v>4</v>
      </c>
      <c r="B369" s="858">
        <v>1</v>
      </c>
      <c r="C369" s="859" t="s">
        <v>665</v>
      </c>
      <c r="D369" s="860"/>
      <c r="E369" s="860"/>
      <c r="F369" s="860"/>
      <c r="G369" s="860"/>
      <c r="H369" s="860"/>
      <c r="I369" s="860"/>
      <c r="J369" s="861">
        <v>1000020230006</v>
      </c>
      <c r="K369" s="862"/>
      <c r="L369" s="862"/>
      <c r="M369" s="862"/>
      <c r="N369" s="862"/>
      <c r="O369" s="862"/>
      <c r="P369" s="863" t="s">
        <v>672</v>
      </c>
      <c r="Q369" s="864"/>
      <c r="R369" s="864"/>
      <c r="S369" s="864"/>
      <c r="T369" s="864"/>
      <c r="U369" s="864"/>
      <c r="V369" s="864"/>
      <c r="W369" s="864"/>
      <c r="X369" s="864"/>
      <c r="Y369" s="865">
        <v>4618.6899999999996</v>
      </c>
      <c r="Z369" s="866"/>
      <c r="AA369" s="866"/>
      <c r="AB369" s="867"/>
      <c r="AC369" s="868" t="s">
        <v>676</v>
      </c>
      <c r="AD369" s="869"/>
      <c r="AE369" s="869"/>
      <c r="AF369" s="869"/>
      <c r="AG369" s="869"/>
      <c r="AH369" s="870" t="s">
        <v>677</v>
      </c>
      <c r="AI369" s="871"/>
      <c r="AJ369" s="871"/>
      <c r="AK369" s="871"/>
      <c r="AL369" s="854" t="s">
        <v>677</v>
      </c>
      <c r="AM369" s="855"/>
      <c r="AN369" s="855"/>
      <c r="AO369" s="856"/>
      <c r="AP369" s="857" t="s">
        <v>677</v>
      </c>
      <c r="AQ369" s="857"/>
      <c r="AR369" s="857"/>
      <c r="AS369" s="857"/>
      <c r="AT369" s="857"/>
      <c r="AU369" s="857"/>
      <c r="AV369" s="857"/>
      <c r="AW369" s="857"/>
      <c r="AX369" s="857"/>
      <c r="AY369">
        <f>COUNTA($C$369)</f>
        <v>1</v>
      </c>
    </row>
    <row r="370" spans="1:51" ht="30" customHeight="1" x14ac:dyDescent="0.15">
      <c r="A370" s="858">
        <v>5</v>
      </c>
      <c r="B370" s="858">
        <v>1</v>
      </c>
      <c r="C370" s="859" t="s">
        <v>666</v>
      </c>
      <c r="D370" s="860"/>
      <c r="E370" s="860"/>
      <c r="F370" s="860"/>
      <c r="G370" s="860"/>
      <c r="H370" s="860"/>
      <c r="I370" s="860"/>
      <c r="J370" s="861">
        <v>9000020011002</v>
      </c>
      <c r="K370" s="862"/>
      <c r="L370" s="862"/>
      <c r="M370" s="862"/>
      <c r="N370" s="862"/>
      <c r="O370" s="862"/>
      <c r="P370" s="863" t="s">
        <v>672</v>
      </c>
      <c r="Q370" s="864"/>
      <c r="R370" s="864"/>
      <c r="S370" s="864"/>
      <c r="T370" s="864"/>
      <c r="U370" s="864"/>
      <c r="V370" s="864"/>
      <c r="W370" s="864"/>
      <c r="X370" s="864"/>
      <c r="Y370" s="865">
        <v>4115.8599999999997</v>
      </c>
      <c r="Z370" s="866"/>
      <c r="AA370" s="866"/>
      <c r="AB370" s="867"/>
      <c r="AC370" s="868" t="s">
        <v>676</v>
      </c>
      <c r="AD370" s="869"/>
      <c r="AE370" s="869"/>
      <c r="AF370" s="869"/>
      <c r="AG370" s="869"/>
      <c r="AH370" s="870" t="s">
        <v>677</v>
      </c>
      <c r="AI370" s="871"/>
      <c r="AJ370" s="871"/>
      <c r="AK370" s="871"/>
      <c r="AL370" s="854" t="s">
        <v>677</v>
      </c>
      <c r="AM370" s="855"/>
      <c r="AN370" s="855"/>
      <c r="AO370" s="856"/>
      <c r="AP370" s="857" t="s">
        <v>677</v>
      </c>
      <c r="AQ370" s="857"/>
      <c r="AR370" s="857"/>
      <c r="AS370" s="857"/>
      <c r="AT370" s="857"/>
      <c r="AU370" s="857"/>
      <c r="AV370" s="857"/>
      <c r="AW370" s="857"/>
      <c r="AX370" s="857"/>
      <c r="AY370">
        <f>COUNTA($C$370)</f>
        <v>1</v>
      </c>
    </row>
    <row r="371" spans="1:51" ht="30" customHeight="1" x14ac:dyDescent="0.15">
      <c r="A371" s="858">
        <v>6</v>
      </c>
      <c r="B371" s="858">
        <v>1</v>
      </c>
      <c r="C371" s="859" t="s">
        <v>667</v>
      </c>
      <c r="D371" s="860"/>
      <c r="E371" s="860"/>
      <c r="F371" s="860"/>
      <c r="G371" s="860"/>
      <c r="H371" s="860"/>
      <c r="I371" s="860"/>
      <c r="J371" s="861">
        <v>1000020110001</v>
      </c>
      <c r="K371" s="862"/>
      <c r="L371" s="862"/>
      <c r="M371" s="862"/>
      <c r="N371" s="862"/>
      <c r="O371" s="862"/>
      <c r="P371" s="863" t="s">
        <v>672</v>
      </c>
      <c r="Q371" s="864"/>
      <c r="R371" s="864"/>
      <c r="S371" s="864"/>
      <c r="T371" s="864"/>
      <c r="U371" s="864"/>
      <c r="V371" s="864"/>
      <c r="W371" s="864"/>
      <c r="X371" s="864"/>
      <c r="Y371" s="865">
        <v>3939.66</v>
      </c>
      <c r="Z371" s="866"/>
      <c r="AA371" s="866"/>
      <c r="AB371" s="867"/>
      <c r="AC371" s="868" t="s">
        <v>676</v>
      </c>
      <c r="AD371" s="869"/>
      <c r="AE371" s="869"/>
      <c r="AF371" s="869"/>
      <c r="AG371" s="869"/>
      <c r="AH371" s="870" t="s">
        <v>677</v>
      </c>
      <c r="AI371" s="871"/>
      <c r="AJ371" s="871"/>
      <c r="AK371" s="871"/>
      <c r="AL371" s="854" t="s">
        <v>677</v>
      </c>
      <c r="AM371" s="855"/>
      <c r="AN371" s="855"/>
      <c r="AO371" s="856"/>
      <c r="AP371" s="857" t="s">
        <v>677</v>
      </c>
      <c r="AQ371" s="857"/>
      <c r="AR371" s="857"/>
      <c r="AS371" s="857"/>
      <c r="AT371" s="857"/>
      <c r="AU371" s="857"/>
      <c r="AV371" s="857"/>
      <c r="AW371" s="857"/>
      <c r="AX371" s="857"/>
      <c r="AY371">
        <f>COUNTA($C$371)</f>
        <v>1</v>
      </c>
    </row>
    <row r="372" spans="1:51" ht="30" customHeight="1" x14ac:dyDescent="0.15">
      <c r="A372" s="858">
        <v>7</v>
      </c>
      <c r="B372" s="858">
        <v>1</v>
      </c>
      <c r="C372" s="859" t="s">
        <v>668</v>
      </c>
      <c r="D372" s="860"/>
      <c r="E372" s="860"/>
      <c r="F372" s="860"/>
      <c r="G372" s="860"/>
      <c r="H372" s="860"/>
      <c r="I372" s="860"/>
      <c r="J372" s="861">
        <v>7000020340006</v>
      </c>
      <c r="K372" s="862"/>
      <c r="L372" s="862"/>
      <c r="M372" s="862"/>
      <c r="N372" s="862"/>
      <c r="O372" s="862"/>
      <c r="P372" s="863" t="s">
        <v>672</v>
      </c>
      <c r="Q372" s="864"/>
      <c r="R372" s="864"/>
      <c r="S372" s="864"/>
      <c r="T372" s="864"/>
      <c r="U372" s="864"/>
      <c r="V372" s="864"/>
      <c r="W372" s="864"/>
      <c r="X372" s="864"/>
      <c r="Y372" s="865">
        <v>3615.54</v>
      </c>
      <c r="Z372" s="866"/>
      <c r="AA372" s="866"/>
      <c r="AB372" s="867"/>
      <c r="AC372" s="868" t="s">
        <v>676</v>
      </c>
      <c r="AD372" s="869"/>
      <c r="AE372" s="869"/>
      <c r="AF372" s="869"/>
      <c r="AG372" s="869"/>
      <c r="AH372" s="870" t="s">
        <v>677</v>
      </c>
      <c r="AI372" s="871"/>
      <c r="AJ372" s="871"/>
      <c r="AK372" s="871"/>
      <c r="AL372" s="854" t="s">
        <v>677</v>
      </c>
      <c r="AM372" s="855"/>
      <c r="AN372" s="855"/>
      <c r="AO372" s="856"/>
      <c r="AP372" s="857" t="s">
        <v>677</v>
      </c>
      <c r="AQ372" s="857"/>
      <c r="AR372" s="857"/>
      <c r="AS372" s="857"/>
      <c r="AT372" s="857"/>
      <c r="AU372" s="857"/>
      <c r="AV372" s="857"/>
      <c r="AW372" s="857"/>
      <c r="AX372" s="857"/>
      <c r="AY372">
        <f>COUNTA($C$372)</f>
        <v>1</v>
      </c>
    </row>
    <row r="373" spans="1:51" ht="30" customHeight="1" x14ac:dyDescent="0.15">
      <c r="A373" s="858">
        <v>8</v>
      </c>
      <c r="B373" s="858">
        <v>1</v>
      </c>
      <c r="C373" s="859" t="s">
        <v>669</v>
      </c>
      <c r="D373" s="860"/>
      <c r="E373" s="860"/>
      <c r="F373" s="860"/>
      <c r="G373" s="860"/>
      <c r="H373" s="860"/>
      <c r="I373" s="860"/>
      <c r="J373" s="861">
        <v>3000020231002</v>
      </c>
      <c r="K373" s="862"/>
      <c r="L373" s="862"/>
      <c r="M373" s="862"/>
      <c r="N373" s="862"/>
      <c r="O373" s="862"/>
      <c r="P373" s="863" t="s">
        <v>672</v>
      </c>
      <c r="Q373" s="864"/>
      <c r="R373" s="864"/>
      <c r="S373" s="864"/>
      <c r="T373" s="864"/>
      <c r="U373" s="864"/>
      <c r="V373" s="864"/>
      <c r="W373" s="864"/>
      <c r="X373" s="864"/>
      <c r="Y373" s="865">
        <v>3370.96</v>
      </c>
      <c r="Z373" s="866"/>
      <c r="AA373" s="866"/>
      <c r="AB373" s="867"/>
      <c r="AC373" s="868" t="s">
        <v>676</v>
      </c>
      <c r="AD373" s="869"/>
      <c r="AE373" s="869"/>
      <c r="AF373" s="869"/>
      <c r="AG373" s="869"/>
      <c r="AH373" s="870" t="s">
        <v>677</v>
      </c>
      <c r="AI373" s="871"/>
      <c r="AJ373" s="871"/>
      <c r="AK373" s="871"/>
      <c r="AL373" s="854" t="s">
        <v>677</v>
      </c>
      <c r="AM373" s="855"/>
      <c r="AN373" s="855"/>
      <c r="AO373" s="856"/>
      <c r="AP373" s="857" t="s">
        <v>677</v>
      </c>
      <c r="AQ373" s="857"/>
      <c r="AR373" s="857"/>
      <c r="AS373" s="857"/>
      <c r="AT373" s="857"/>
      <c r="AU373" s="857"/>
      <c r="AV373" s="857"/>
      <c r="AW373" s="857"/>
      <c r="AX373" s="857"/>
      <c r="AY373">
        <f>COUNTA($C$373)</f>
        <v>1</v>
      </c>
    </row>
    <row r="374" spans="1:51" ht="30" customHeight="1" x14ac:dyDescent="0.15">
      <c r="A374" s="858">
        <v>9</v>
      </c>
      <c r="B374" s="858">
        <v>1</v>
      </c>
      <c r="C374" s="859" t="s">
        <v>670</v>
      </c>
      <c r="D374" s="860"/>
      <c r="E374" s="860"/>
      <c r="F374" s="860"/>
      <c r="G374" s="860"/>
      <c r="H374" s="860"/>
      <c r="I374" s="860"/>
      <c r="J374" s="861">
        <v>1000020470007</v>
      </c>
      <c r="K374" s="862"/>
      <c r="L374" s="862"/>
      <c r="M374" s="862"/>
      <c r="N374" s="862"/>
      <c r="O374" s="862"/>
      <c r="P374" s="863" t="s">
        <v>672</v>
      </c>
      <c r="Q374" s="864"/>
      <c r="R374" s="864"/>
      <c r="S374" s="864"/>
      <c r="T374" s="864"/>
      <c r="U374" s="864"/>
      <c r="V374" s="864"/>
      <c r="W374" s="864"/>
      <c r="X374" s="864"/>
      <c r="Y374" s="865">
        <v>3141.23</v>
      </c>
      <c r="Z374" s="866"/>
      <c r="AA374" s="866"/>
      <c r="AB374" s="867"/>
      <c r="AC374" s="868" t="s">
        <v>676</v>
      </c>
      <c r="AD374" s="869"/>
      <c r="AE374" s="869"/>
      <c r="AF374" s="869"/>
      <c r="AG374" s="869"/>
      <c r="AH374" s="870" t="s">
        <v>677</v>
      </c>
      <c r="AI374" s="871"/>
      <c r="AJ374" s="871"/>
      <c r="AK374" s="871"/>
      <c r="AL374" s="854" t="s">
        <v>677</v>
      </c>
      <c r="AM374" s="855"/>
      <c r="AN374" s="855"/>
      <c r="AO374" s="856"/>
      <c r="AP374" s="857" t="s">
        <v>677</v>
      </c>
      <c r="AQ374" s="857"/>
      <c r="AR374" s="857"/>
      <c r="AS374" s="857"/>
      <c r="AT374" s="857"/>
      <c r="AU374" s="857"/>
      <c r="AV374" s="857"/>
      <c r="AW374" s="857"/>
      <c r="AX374" s="857"/>
      <c r="AY374">
        <f>COUNTA($C$374)</f>
        <v>1</v>
      </c>
    </row>
    <row r="375" spans="1:51" ht="30" customHeight="1" x14ac:dyDescent="0.15">
      <c r="A375" s="858">
        <v>10</v>
      </c>
      <c r="B375" s="858">
        <v>1</v>
      </c>
      <c r="C375" s="859" t="s">
        <v>671</v>
      </c>
      <c r="D375" s="860"/>
      <c r="E375" s="860"/>
      <c r="F375" s="860"/>
      <c r="G375" s="860"/>
      <c r="H375" s="860"/>
      <c r="I375" s="860"/>
      <c r="J375" s="861">
        <v>2000020080004</v>
      </c>
      <c r="K375" s="862"/>
      <c r="L375" s="862"/>
      <c r="M375" s="862"/>
      <c r="N375" s="862"/>
      <c r="O375" s="862"/>
      <c r="P375" s="863" t="s">
        <v>672</v>
      </c>
      <c r="Q375" s="864"/>
      <c r="R375" s="864"/>
      <c r="S375" s="864"/>
      <c r="T375" s="864"/>
      <c r="U375" s="864"/>
      <c r="V375" s="864"/>
      <c r="W375" s="864"/>
      <c r="X375" s="864"/>
      <c r="Y375" s="865">
        <v>3141.23</v>
      </c>
      <c r="Z375" s="866"/>
      <c r="AA375" s="866"/>
      <c r="AB375" s="867"/>
      <c r="AC375" s="868" t="s">
        <v>676</v>
      </c>
      <c r="AD375" s="869"/>
      <c r="AE375" s="869"/>
      <c r="AF375" s="869"/>
      <c r="AG375" s="869"/>
      <c r="AH375" s="870" t="s">
        <v>677</v>
      </c>
      <c r="AI375" s="871"/>
      <c r="AJ375" s="871"/>
      <c r="AK375" s="871"/>
      <c r="AL375" s="854" t="s">
        <v>677</v>
      </c>
      <c r="AM375" s="855"/>
      <c r="AN375" s="855"/>
      <c r="AO375" s="856"/>
      <c r="AP375" s="857" t="s">
        <v>677</v>
      </c>
      <c r="AQ375" s="857"/>
      <c r="AR375" s="857"/>
      <c r="AS375" s="857"/>
      <c r="AT375" s="857"/>
      <c r="AU375" s="857"/>
      <c r="AV375" s="857"/>
      <c r="AW375" s="857"/>
      <c r="AX375" s="857"/>
      <c r="AY375">
        <f>COUNTA($C$375)</f>
        <v>1</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2" t="s">
        <v>198</v>
      </c>
      <c r="AQ398" s="872"/>
      <c r="AR398" s="872"/>
      <c r="AS398" s="872"/>
      <c r="AT398" s="872"/>
      <c r="AU398" s="872"/>
      <c r="AV398" s="872"/>
      <c r="AW398" s="872"/>
      <c r="AX398" s="872"/>
      <c r="AY398">
        <f>$AY$396</f>
        <v>0</v>
      </c>
    </row>
    <row r="399" spans="1:51" ht="30" hidden="1" customHeight="1" x14ac:dyDescent="0.15">
      <c r="A399" s="858">
        <v>1</v>
      </c>
      <c r="B399" s="858">
        <v>1</v>
      </c>
      <c r="C399" s="860"/>
      <c r="D399" s="860"/>
      <c r="E399" s="860"/>
      <c r="F399" s="860"/>
      <c r="G399" s="860"/>
      <c r="H399" s="860"/>
      <c r="I399" s="860"/>
      <c r="J399" s="861"/>
      <c r="K399" s="862"/>
      <c r="L399" s="862"/>
      <c r="M399" s="862"/>
      <c r="N399" s="862"/>
      <c r="O399" s="862"/>
      <c r="P399" s="864"/>
      <c r="Q399" s="864"/>
      <c r="R399" s="864"/>
      <c r="S399" s="864"/>
      <c r="T399" s="864"/>
      <c r="U399" s="864"/>
      <c r="V399" s="864"/>
      <c r="W399" s="864"/>
      <c r="X399" s="864"/>
      <c r="Y399" s="865"/>
      <c r="Z399" s="866"/>
      <c r="AA399" s="866"/>
      <c r="AB399" s="867"/>
      <c r="AC399" s="868"/>
      <c r="AD399" s="869"/>
      <c r="AE399" s="869"/>
      <c r="AF399" s="869"/>
      <c r="AG399" s="869"/>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59"/>
      <c r="D400" s="860"/>
      <c r="E400" s="860"/>
      <c r="F400" s="860"/>
      <c r="G400" s="860"/>
      <c r="H400" s="860"/>
      <c r="I400" s="860"/>
      <c r="J400" s="861"/>
      <c r="K400" s="862"/>
      <c r="L400" s="862"/>
      <c r="M400" s="862"/>
      <c r="N400" s="862"/>
      <c r="O400" s="862"/>
      <c r="P400" s="864"/>
      <c r="Q400" s="864"/>
      <c r="R400" s="864"/>
      <c r="S400" s="864"/>
      <c r="T400" s="864"/>
      <c r="U400" s="864"/>
      <c r="V400" s="864"/>
      <c r="W400" s="864"/>
      <c r="X400" s="864"/>
      <c r="Y400" s="865"/>
      <c r="Z400" s="866"/>
      <c r="AA400" s="866"/>
      <c r="AB400" s="867"/>
      <c r="AC400" s="868"/>
      <c r="AD400" s="869"/>
      <c r="AE400" s="869"/>
      <c r="AF400" s="869"/>
      <c r="AG400" s="869"/>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59"/>
      <c r="D401" s="860"/>
      <c r="E401" s="860"/>
      <c r="F401" s="860"/>
      <c r="G401" s="860"/>
      <c r="H401" s="860"/>
      <c r="I401" s="860"/>
      <c r="J401" s="861"/>
      <c r="K401" s="862"/>
      <c r="L401" s="862"/>
      <c r="M401" s="862"/>
      <c r="N401" s="862"/>
      <c r="O401" s="862"/>
      <c r="P401" s="863"/>
      <c r="Q401" s="864"/>
      <c r="R401" s="864"/>
      <c r="S401" s="864"/>
      <c r="T401" s="864"/>
      <c r="U401" s="864"/>
      <c r="V401" s="864"/>
      <c r="W401" s="864"/>
      <c r="X401" s="864"/>
      <c r="Y401" s="865"/>
      <c r="Z401" s="866"/>
      <c r="AA401" s="866"/>
      <c r="AB401" s="867"/>
      <c r="AC401" s="868"/>
      <c r="AD401" s="869"/>
      <c r="AE401" s="869"/>
      <c r="AF401" s="869"/>
      <c r="AG401" s="869"/>
      <c r="AH401" s="870"/>
      <c r="AI401" s="871"/>
      <c r="AJ401" s="871"/>
      <c r="AK401" s="871"/>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59"/>
      <c r="D402" s="860"/>
      <c r="E402" s="860"/>
      <c r="F402" s="860"/>
      <c r="G402" s="860"/>
      <c r="H402" s="860"/>
      <c r="I402" s="860"/>
      <c r="J402" s="861"/>
      <c r="K402" s="862"/>
      <c r="L402" s="862"/>
      <c r="M402" s="862"/>
      <c r="N402" s="862"/>
      <c r="O402" s="862"/>
      <c r="P402" s="863"/>
      <c r="Q402" s="864"/>
      <c r="R402" s="864"/>
      <c r="S402" s="864"/>
      <c r="T402" s="864"/>
      <c r="U402" s="864"/>
      <c r="V402" s="864"/>
      <c r="W402" s="864"/>
      <c r="X402" s="864"/>
      <c r="Y402" s="865"/>
      <c r="Z402" s="866"/>
      <c r="AA402" s="866"/>
      <c r="AB402" s="867"/>
      <c r="AC402" s="868"/>
      <c r="AD402" s="869"/>
      <c r="AE402" s="869"/>
      <c r="AF402" s="869"/>
      <c r="AG402" s="869"/>
      <c r="AH402" s="870"/>
      <c r="AI402" s="871"/>
      <c r="AJ402" s="871"/>
      <c r="AK402" s="871"/>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60"/>
      <c r="D403" s="860"/>
      <c r="E403" s="860"/>
      <c r="F403" s="860"/>
      <c r="G403" s="860"/>
      <c r="H403" s="860"/>
      <c r="I403" s="860"/>
      <c r="J403" s="861"/>
      <c r="K403" s="862"/>
      <c r="L403" s="862"/>
      <c r="M403" s="862"/>
      <c r="N403" s="862"/>
      <c r="O403" s="862"/>
      <c r="P403" s="864"/>
      <c r="Q403" s="864"/>
      <c r="R403" s="864"/>
      <c r="S403" s="864"/>
      <c r="T403" s="864"/>
      <c r="U403" s="864"/>
      <c r="V403" s="864"/>
      <c r="W403" s="864"/>
      <c r="X403" s="864"/>
      <c r="Y403" s="865"/>
      <c r="Z403" s="866"/>
      <c r="AA403" s="866"/>
      <c r="AB403" s="867"/>
      <c r="AC403" s="868"/>
      <c r="AD403" s="869"/>
      <c r="AE403" s="869"/>
      <c r="AF403" s="869"/>
      <c r="AG403" s="869"/>
      <c r="AH403" s="870"/>
      <c r="AI403" s="871"/>
      <c r="AJ403" s="871"/>
      <c r="AK403" s="871"/>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3" t="s">
        <v>579</v>
      </c>
      <c r="B627" s="874"/>
      <c r="C627" s="874"/>
      <c r="D627" s="874"/>
      <c r="E627" s="874"/>
      <c r="F627" s="874"/>
      <c r="G627" s="874"/>
      <c r="H627" s="874"/>
      <c r="I627" s="874"/>
      <c r="J627" s="874"/>
      <c r="K627" s="874"/>
      <c r="L627" s="874"/>
      <c r="M627" s="874"/>
      <c r="N627" s="874"/>
      <c r="O627" s="874"/>
      <c r="P627" s="874"/>
      <c r="Q627" s="874"/>
      <c r="R627" s="874"/>
      <c r="S627" s="874"/>
      <c r="T627" s="874"/>
      <c r="U627" s="874"/>
      <c r="V627" s="874"/>
      <c r="W627" s="874"/>
      <c r="X627" s="874"/>
      <c r="Y627" s="874"/>
      <c r="Z627" s="874"/>
      <c r="AA627" s="874"/>
      <c r="AB627" s="874"/>
      <c r="AC627" s="874"/>
      <c r="AD627" s="874"/>
      <c r="AE627" s="874"/>
      <c r="AF627" s="874"/>
      <c r="AG627" s="874"/>
      <c r="AH627" s="874"/>
      <c r="AI627" s="874"/>
      <c r="AJ627" s="874"/>
      <c r="AK627" s="875"/>
      <c r="AL627" s="876" t="s">
        <v>232</v>
      </c>
      <c r="AM627" s="877"/>
      <c r="AN627" s="87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8"/>
      <c r="B630" s="878"/>
      <c r="C630" s="848" t="s">
        <v>192</v>
      </c>
      <c r="D630" s="879"/>
      <c r="E630" s="848" t="s">
        <v>191</v>
      </c>
      <c r="F630" s="879"/>
      <c r="G630" s="879"/>
      <c r="H630" s="879"/>
      <c r="I630" s="879"/>
      <c r="J630" s="848" t="s">
        <v>197</v>
      </c>
      <c r="K630" s="848"/>
      <c r="L630" s="848"/>
      <c r="M630" s="848"/>
      <c r="N630" s="848"/>
      <c r="O630" s="848"/>
      <c r="P630" s="848" t="s">
        <v>25</v>
      </c>
      <c r="Q630" s="848"/>
      <c r="R630" s="848"/>
      <c r="S630" s="848"/>
      <c r="T630" s="848"/>
      <c r="U630" s="848"/>
      <c r="V630" s="848"/>
      <c r="W630" s="848"/>
      <c r="X630" s="848"/>
      <c r="Y630" s="848" t="s">
        <v>199</v>
      </c>
      <c r="Z630" s="879"/>
      <c r="AA630" s="879"/>
      <c r="AB630" s="879"/>
      <c r="AC630" s="848" t="s">
        <v>180</v>
      </c>
      <c r="AD630" s="848"/>
      <c r="AE630" s="848"/>
      <c r="AF630" s="848"/>
      <c r="AG630" s="848"/>
      <c r="AH630" s="848" t="s">
        <v>187</v>
      </c>
      <c r="AI630" s="879"/>
      <c r="AJ630" s="879"/>
      <c r="AK630" s="879"/>
      <c r="AL630" s="879" t="s">
        <v>19</v>
      </c>
      <c r="AM630" s="879"/>
      <c r="AN630" s="879"/>
      <c r="AO630" s="878"/>
      <c r="AP630" s="872" t="s">
        <v>226</v>
      </c>
      <c r="AQ630" s="872"/>
      <c r="AR630" s="872"/>
      <c r="AS630" s="872"/>
      <c r="AT630" s="872"/>
      <c r="AU630" s="872"/>
      <c r="AV630" s="872"/>
      <c r="AW630" s="872"/>
      <c r="AX630" s="872"/>
    </row>
    <row r="631" spans="1:51" ht="30" customHeight="1" x14ac:dyDescent="0.15">
      <c r="A631" s="858">
        <v>1</v>
      </c>
      <c r="B631" s="858">
        <v>1</v>
      </c>
      <c r="C631" s="880"/>
      <c r="D631" s="880"/>
      <c r="E631" s="648" t="s">
        <v>677</v>
      </c>
      <c r="F631" s="881"/>
      <c r="G631" s="881"/>
      <c r="H631" s="881"/>
      <c r="I631" s="881"/>
      <c r="J631" s="861" t="s">
        <v>677</v>
      </c>
      <c r="K631" s="862"/>
      <c r="L631" s="862"/>
      <c r="M631" s="862"/>
      <c r="N631" s="862"/>
      <c r="O631" s="862"/>
      <c r="P631" s="863" t="s">
        <v>677</v>
      </c>
      <c r="Q631" s="864"/>
      <c r="R631" s="864"/>
      <c r="S631" s="864"/>
      <c r="T631" s="864"/>
      <c r="U631" s="864"/>
      <c r="V631" s="864"/>
      <c r="W631" s="864"/>
      <c r="X631" s="864"/>
      <c r="Y631" s="865" t="s">
        <v>677</v>
      </c>
      <c r="Z631" s="866"/>
      <c r="AA631" s="866"/>
      <c r="AB631" s="867"/>
      <c r="AC631" s="868"/>
      <c r="AD631" s="869"/>
      <c r="AE631" s="869"/>
      <c r="AF631" s="869"/>
      <c r="AG631" s="869"/>
      <c r="AH631" s="870" t="s">
        <v>677</v>
      </c>
      <c r="AI631" s="871"/>
      <c r="AJ631" s="871"/>
      <c r="AK631" s="871"/>
      <c r="AL631" s="854" t="s">
        <v>677</v>
      </c>
      <c r="AM631" s="855"/>
      <c r="AN631" s="855"/>
      <c r="AO631" s="856"/>
      <c r="AP631" s="857" t="s">
        <v>677</v>
      </c>
      <c r="AQ631" s="857"/>
      <c r="AR631" s="857"/>
      <c r="AS631" s="857"/>
      <c r="AT631" s="857"/>
      <c r="AU631" s="857"/>
      <c r="AV631" s="857"/>
      <c r="AW631" s="857"/>
      <c r="AX631" s="857"/>
    </row>
    <row r="632" spans="1:51" ht="30" hidden="1" customHeight="1" x14ac:dyDescent="0.15">
      <c r="A632" s="858">
        <v>2</v>
      </c>
      <c r="B632" s="858">
        <v>1</v>
      </c>
      <c r="C632" s="880"/>
      <c r="D632" s="880"/>
      <c r="E632" s="881"/>
      <c r="F632" s="881"/>
      <c r="G632" s="881"/>
      <c r="H632" s="881"/>
      <c r="I632" s="881"/>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0"/>
      <c r="D633" s="880"/>
      <c r="E633" s="881"/>
      <c r="F633" s="881"/>
      <c r="G633" s="881"/>
      <c r="H633" s="881"/>
      <c r="I633" s="881"/>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0"/>
      <c r="D634" s="880"/>
      <c r="E634" s="881"/>
      <c r="F634" s="881"/>
      <c r="G634" s="881"/>
      <c r="H634" s="881"/>
      <c r="I634" s="881"/>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0"/>
      <c r="D635" s="880"/>
      <c r="E635" s="881"/>
      <c r="F635" s="881"/>
      <c r="G635" s="881"/>
      <c r="H635" s="881"/>
      <c r="I635" s="881"/>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0"/>
      <c r="D636" s="880"/>
      <c r="E636" s="881"/>
      <c r="F636" s="881"/>
      <c r="G636" s="881"/>
      <c r="H636" s="881"/>
      <c r="I636" s="881"/>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0"/>
      <c r="D637" s="880"/>
      <c r="E637" s="881"/>
      <c r="F637" s="881"/>
      <c r="G637" s="881"/>
      <c r="H637" s="881"/>
      <c r="I637" s="881"/>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0"/>
      <c r="D638" s="880"/>
      <c r="E638" s="881"/>
      <c r="F638" s="881"/>
      <c r="G638" s="881"/>
      <c r="H638" s="881"/>
      <c r="I638" s="881"/>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0"/>
      <c r="D639" s="880"/>
      <c r="E639" s="881"/>
      <c r="F639" s="881"/>
      <c r="G639" s="881"/>
      <c r="H639" s="881"/>
      <c r="I639" s="881"/>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0"/>
      <c r="D640" s="880"/>
      <c r="E640" s="881"/>
      <c r="F640" s="881"/>
      <c r="G640" s="881"/>
      <c r="H640" s="881"/>
      <c r="I640" s="881"/>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0"/>
      <c r="D641" s="880"/>
      <c r="E641" s="881"/>
      <c r="F641" s="881"/>
      <c r="G641" s="881"/>
      <c r="H641" s="881"/>
      <c r="I641" s="881"/>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0"/>
      <c r="D642" s="880"/>
      <c r="E642" s="881"/>
      <c r="F642" s="881"/>
      <c r="G642" s="881"/>
      <c r="H642" s="881"/>
      <c r="I642" s="881"/>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0"/>
      <c r="D643" s="880"/>
      <c r="E643" s="881"/>
      <c r="F643" s="881"/>
      <c r="G643" s="881"/>
      <c r="H643" s="881"/>
      <c r="I643" s="881"/>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0"/>
      <c r="D644" s="880"/>
      <c r="E644" s="881"/>
      <c r="F644" s="881"/>
      <c r="G644" s="881"/>
      <c r="H644" s="881"/>
      <c r="I644" s="881"/>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0"/>
      <c r="D645" s="880"/>
      <c r="E645" s="881"/>
      <c r="F645" s="881"/>
      <c r="G645" s="881"/>
      <c r="H645" s="881"/>
      <c r="I645" s="881"/>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0"/>
      <c r="D646" s="880"/>
      <c r="E646" s="881"/>
      <c r="F646" s="881"/>
      <c r="G646" s="881"/>
      <c r="H646" s="881"/>
      <c r="I646" s="881"/>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0"/>
      <c r="D647" s="880"/>
      <c r="E647" s="881"/>
      <c r="F647" s="881"/>
      <c r="G647" s="881"/>
      <c r="H647" s="881"/>
      <c r="I647" s="881"/>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0"/>
      <c r="D648" s="880"/>
      <c r="E648" s="648"/>
      <c r="F648" s="881"/>
      <c r="G648" s="881"/>
      <c r="H648" s="881"/>
      <c r="I648" s="881"/>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0"/>
      <c r="D649" s="880"/>
      <c r="E649" s="881"/>
      <c r="F649" s="881"/>
      <c r="G649" s="881"/>
      <c r="H649" s="881"/>
      <c r="I649" s="881"/>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0"/>
      <c r="D650" s="880"/>
      <c r="E650" s="881"/>
      <c r="F650" s="881"/>
      <c r="G650" s="881"/>
      <c r="H650" s="881"/>
      <c r="I650" s="881"/>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0"/>
      <c r="D651" s="880"/>
      <c r="E651" s="881"/>
      <c r="F651" s="881"/>
      <c r="G651" s="881"/>
      <c r="H651" s="881"/>
      <c r="I651" s="881"/>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0"/>
      <c r="D652" s="880"/>
      <c r="E652" s="881"/>
      <c r="F652" s="881"/>
      <c r="G652" s="881"/>
      <c r="H652" s="881"/>
      <c r="I652" s="881"/>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0"/>
      <c r="D653" s="880"/>
      <c r="E653" s="881"/>
      <c r="F653" s="881"/>
      <c r="G653" s="881"/>
      <c r="H653" s="881"/>
      <c r="I653" s="881"/>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0"/>
      <c r="D654" s="880"/>
      <c r="E654" s="881"/>
      <c r="F654" s="881"/>
      <c r="G654" s="881"/>
      <c r="H654" s="881"/>
      <c r="I654" s="881"/>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0"/>
      <c r="D655" s="880"/>
      <c r="E655" s="881"/>
      <c r="F655" s="881"/>
      <c r="G655" s="881"/>
      <c r="H655" s="881"/>
      <c r="I655" s="881"/>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0"/>
      <c r="D656" s="880"/>
      <c r="E656" s="881"/>
      <c r="F656" s="881"/>
      <c r="G656" s="881"/>
      <c r="H656" s="881"/>
      <c r="I656" s="881"/>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0"/>
      <c r="D657" s="880"/>
      <c r="E657" s="881"/>
      <c r="F657" s="881"/>
      <c r="G657" s="881"/>
      <c r="H657" s="881"/>
      <c r="I657" s="881"/>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0"/>
      <c r="D658" s="880"/>
      <c r="E658" s="881"/>
      <c r="F658" s="881"/>
      <c r="G658" s="881"/>
      <c r="H658" s="881"/>
      <c r="I658" s="881"/>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0"/>
      <c r="D659" s="880"/>
      <c r="E659" s="881"/>
      <c r="F659" s="881"/>
      <c r="G659" s="881"/>
      <c r="H659" s="881"/>
      <c r="I659" s="881"/>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0"/>
      <c r="D660" s="880"/>
      <c r="E660" s="881"/>
      <c r="F660" s="881"/>
      <c r="G660" s="881"/>
      <c r="H660" s="881"/>
      <c r="I660" s="881"/>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24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J1" zoomScale="130" zoomScaleNormal="130" workbookViewId="0">
      <selection activeCell="K31" sqref="K3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614</v>
      </c>
      <c r="H2" s="13" t="str">
        <f>IF(G2="","",F2)</f>
        <v>一般会計</v>
      </c>
      <c r="I2" s="13" t="str">
        <f>IF(H2="","",IF(I1&lt;&gt;"",CONCATENATE(I1,"、",H2),H2))</f>
        <v>一般会計</v>
      </c>
      <c r="K2" s="14" t="s">
        <v>97</v>
      </c>
      <c r="L2" s="15" t="s">
        <v>614</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c r="R4" s="13" t="str">
        <f t="shared" si="3"/>
        <v/>
      </c>
      <c r="S4" s="13" t="str">
        <f t="shared" si="4"/>
        <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t="s">
        <v>614</v>
      </c>
      <c r="R5" s="13" t="str">
        <f t="shared" si="3"/>
        <v>負担</v>
      </c>
      <c r="S5" s="13" t="str">
        <f t="shared" si="4"/>
        <v>負担</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負担</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負担</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負担</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負担</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庄司 裕紀(shouji-hiroki)</cp:lastModifiedBy>
  <cp:lastPrinted>2022-06-06T10:16:00Z</cp:lastPrinted>
  <dcterms:created xsi:type="dcterms:W3CDTF">2012-03-13T00:50:25Z</dcterms:created>
  <dcterms:modified xsi:type="dcterms:W3CDTF">2022-08-23T09:41:48Z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