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6000_健康局　結核感染症課\管理係\行政事業レビュー\R4年度\220800 最終公表版関係\2.各係登録\エイズ係\"/>
    </mc:Choice>
  </mc:AlternateContent>
  <bookViews>
    <workbookView xWindow="29028"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37" i="11"/>
  <c r="AY338" i="11"/>
  <c r="AY340" i="11"/>
  <c r="AY336" i="11"/>
  <c r="AY341" i="11"/>
  <c r="AY323" i="11"/>
  <c r="AY331" i="11"/>
  <c r="AY324" i="11"/>
  <c r="AY328" i="11"/>
  <c r="AY332" i="11"/>
  <c r="AY325" i="11"/>
  <c r="AY329" i="11"/>
  <c r="AY333" i="11"/>
  <c r="AY327" i="11"/>
  <c r="AY322" i="11"/>
  <c r="AY326"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2" i="11"/>
  <c r="AY171" i="11"/>
  <c r="AY170" i="11"/>
  <c r="AY167" i="11"/>
  <c r="AY169" i="11" s="1"/>
  <c r="AY138" i="11"/>
  <c r="AY137" i="11"/>
  <c r="AY136" i="11"/>
  <c r="AY133" i="11"/>
  <c r="AY135" i="11" s="1"/>
  <c r="AY132" i="11"/>
  <c r="AY139" i="11"/>
  <c r="AY142" i="11" s="1"/>
  <c r="AY166" i="11"/>
  <c r="AY161" i="11"/>
  <c r="AY162" i="11" s="1"/>
  <c r="AY156" i="11"/>
  <c r="AY158" i="11" s="1"/>
  <c r="AY153" i="11"/>
  <c r="AY146" i="11"/>
  <c r="AY150" i="11" s="1"/>
  <c r="AY127" i="11"/>
  <c r="AY130" i="11" s="1"/>
  <c r="AY125" i="11"/>
  <c r="AY124" i="11"/>
  <c r="AY123" i="11"/>
  <c r="AY122" i="11"/>
  <c r="AY126" i="11" s="1"/>
  <c r="AY119" i="11"/>
  <c r="AY115" i="11"/>
  <c r="AY112" i="11"/>
  <c r="AY118" i="11" s="1"/>
  <c r="AY101" i="11"/>
  <c r="AY99" i="11"/>
  <c r="AY100" i="11" s="1"/>
  <c r="AY98" i="11"/>
  <c r="AY102" i="11"/>
  <c r="AY104" i="11" s="1"/>
  <c r="AY131" i="11" l="1"/>
  <c r="AY143" i="11"/>
  <c r="AY116" i="11"/>
  <c r="AY120" i="11"/>
  <c r="AY128" i="11"/>
  <c r="AY154" i="11"/>
  <c r="AY163" i="11"/>
  <c r="AY140" i="11"/>
  <c r="AY144" i="11"/>
  <c r="AY134" i="11"/>
  <c r="AY198" i="11"/>
  <c r="AY113" i="11"/>
  <c r="AY117" i="11"/>
  <c r="AY121" i="11"/>
  <c r="AY129" i="11"/>
  <c r="AY151" i="11"/>
  <c r="AY155" i="11"/>
  <c r="AY164" i="11"/>
  <c r="AY141" i="11"/>
  <c r="AY145" i="11"/>
  <c r="AY177" i="11"/>
  <c r="AY204" i="11"/>
  <c r="AY212" i="11"/>
  <c r="AY114" i="11"/>
  <c r="AY15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90" i="11"/>
  <c r="AY89" i="11"/>
  <c r="AY88" i="11"/>
  <c r="AY92" i="11" s="1"/>
  <c r="AY85" i="11"/>
  <c r="AY81" i="11"/>
  <c r="AY78" i="11"/>
  <c r="AY84" i="11" s="1"/>
  <c r="AY44" i="11"/>
  <c r="AY52" i="11" s="1"/>
  <c r="AY79" i="11" l="1"/>
  <c r="AY83" i="11"/>
  <c r="AY87" i="11"/>
  <c r="AY91" i="11"/>
  <c r="AY95" i="11"/>
  <c r="AY97" i="11"/>
  <c r="AY82" i="11"/>
  <c r="AY86" i="11"/>
  <c r="AY94" i="11"/>
  <c r="AY80"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<sst xmlns="http://schemas.openxmlformats.org/spreadsheetml/2006/main" count="1381" uniqueCount="706">
  <si>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</si>
  <si>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</si>
  <si>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</si>
  <si>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</si>
  <si>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</si>
  <si>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</si>
  <si>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</si>
  <si>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</si>
  <si>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</si>
  <si>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</si>
  <si>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</si>
  <si>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</si>
  <si>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</si>
  <si>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</si>
  <si>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</si>
  <si>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</si>
  <si>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</si>
  <si>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</si>
  <si>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</si>
  <si>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</si>
  <si>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</si>
  <si>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</si>
  <si>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</si>
  <si>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</si>
  <si>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</si>
  <si>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</si>
  <si>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</si>
  <si>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</si>
  <si>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</si>
  <si>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</si>
  <si>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</si>
  <si>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</si>
  <si>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</si>
  <si>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</si>
  <si>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</si>
  <si>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</si>
  <si>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</si>
  <si>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</si>
  <si>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</si>
  <si>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</si>
  <si>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</si>
  <si>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</si>
  <si>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</si>
  <si>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</si>
  <si>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</si>
  <si>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</si>
  <si>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</si>
  <si>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</si>
  <si>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</si>
  <si>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</si>
  <si>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</si>
  <si>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</si>
  <si>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</si>
  <si>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</si>
  <si>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</si>
  <si>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</si>
  <si>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</si>
  <si>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</si>
  <si>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</si>
  <si>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</si>
  <si>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</si>
  <si>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</si>
  <si>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</si>
  <si>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</si>
  <si>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</si>
  <si>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</si>
  <si>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</si>
  <si>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</si>
  <si>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</si>
  <si>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</si>
  <si>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</si>
  <si>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</si>
  <si>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</si>
  <si>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</si>
  <si>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</si>
  <si>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</si>
  <si>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</si>
  <si>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</si>
  <si>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</si>
  <si>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</si>
  <si>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</si>
  <si>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</si>
  <si>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</si>
  <si>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</si>
  <si>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</si>
  <si>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</si>
  <si>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</si>
  <si>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</si>
  <si>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</si>
  <si>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</si>
  <si>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</si>
  <si>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</si>
  <si>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</si>
  <si>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</si>
  <si>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</si>
  <si>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</si>
  <si>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</si>
  <si>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</si>
  <si>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</si>
  <si>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</si>
  <si>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</si>
  <si>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</si>
  <si>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</si>
  <si>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</si>
  <si>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</si>
  <si>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</si>
  <si>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</si>
  <si>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</si>
  <si>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</si>
  <si>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</si>
  <si>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</si>
  <si>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</si>
  <si>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</si>
  <si>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</si>
  <si>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</si>
  <si>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</si>
  <si>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</si>
  <si>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</si>
  <si>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</si>
  <si>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</si>
  <si>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</si>
  <si>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</si>
  <si>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</si>
  <si>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</si>
  <si>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</si>
  <si>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</si>
  <si>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</si>
  <si>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</si>
  <si>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</si>
  <si>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</si>
  <si>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</si>
  <si>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</si>
  <si>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</si>
  <si>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</si>
  <si>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</si>
  <si>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</si>
  <si>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</si>
  <si>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</si>
  <si>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</si>
  <si>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</si>
  <si>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</si>
  <si>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</si>
  <si>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</si>
  <si>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</si>
  <si>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</si>
  <si>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</si>
  <si>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</si>
  <si>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</si>
  <si>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</si>
  <si>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</si>
  <si>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</si>
  <si>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</si>
  <si>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</si>
  <si>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</si>
  <si>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</si>
  <si>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</si>
  <si>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</si>
  <si>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</si>
  <si>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</si>
  <si>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</si>
  <si>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</si>
  <si>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</si>
  <si>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</si>
  <si>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</si>
  <si>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</si>
  <si>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</si>
  <si>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</si>
  <si>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</si>
  <si>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</si>
  <si>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</si>
  <si>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</si>
  <si>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</si>
  <si>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</si>
  <si>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</si>
  <si>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</si>
  <si>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</si>
  <si>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</si>
  <si>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</si>
  <si>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</si>
  <si>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</si>
  <si>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</si>
  <si>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</si>
  <si>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</si>
  <si>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</si>
  <si>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</si>
  <si>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</si>
  <si>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</si>
  <si>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</si>
  <si>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</si>
  <si>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</si>
  <si>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</si>
  <si>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</si>
  <si>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</si>
  <si>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</si>
  <si>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</si>
  <si>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</si>
  <si>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</si>
  <si>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</si>
  <si>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</si>
  <si>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</si>
  <si>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</si>
  <si>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</si>
  <si>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</si>
  <si>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</si>
  <si>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</si>
  <si>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</si>
  <si>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</si>
  <si>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</si>
  <si>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</si>
  <si>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</si>
  <si>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</si>
  <si>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</si>
  <si>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</si>
  <si>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</si>
  <si>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</si>
  <si>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</si>
  <si>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</si>
  <si>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</si>
  <si>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</si>
  <si>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</si>
  <si>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</si>
  <si>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</si>
  <si>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</si>
  <si>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</si>
  <si>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</si>
  <si>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</si>
  <si>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</si>
  <si>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</si>
  <si>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</si>
  <si>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</si>
  <si>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</si>
  <si>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</si>
  <si>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</si>
  <si>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</si>
  <si>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</si>
  <si>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</si>
  <si>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</si>
  <si>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</si>
  <si>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</si>
  <si>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</si>
  <si>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</si>
  <si>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</si>
  <si>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</si>
  <si>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</si>
  <si>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</si>
  <si>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</si>
  <si>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</si>
  <si>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</si>
  <si>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</si>
  <si>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</si>
  <si>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</si>
  <si>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</si>
  <si>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</si>
  <si>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</si>
  <si>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</si>
  <si>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</si>
  <si>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</si>
  <si>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</si>
  <si>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</si>
  <si>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</si>
  <si>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</si>
  <si>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</si>
  <si>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</si>
  <si>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</si>
  <si>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</si>
  <si>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</si>
  <si>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</si>
  <si>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</si>
  <si>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</si>
  <si>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</si>
  <si>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</si>
  <si>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</si>
  <si>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</si>
  <si>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</si>
  <si>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</si>
  <si>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</si>
  <si>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</si>
  <si>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</si>
  <si>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</si>
  <si>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</si>
  <si>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</si>
  <si>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</si>
  <si>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</si>
  <si>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</si>
  <si>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</si>
  <si>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</si>
  <si>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</si>
  <si>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</si>
  <si>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</si>
  <si>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</si>
  <si>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</si>
  <si>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</si>
  <si>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</si>
  <si>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</si>
  <si>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</si>
  <si>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</si>
  <si>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</si>
  <si>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</si>
  <si>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</si>
  <si>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</si>
  <si>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</si>
  <si>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</si>
  <si>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</si>
  <si>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</si>
  <si>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</si>
  <si>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</si>
  <si>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</si>
  <si>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</si>
  <si>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</si>
  <si>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</si>
  <si>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</si>
  <si>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</si>
  <si>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</si>
  <si>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</si>
  <si>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</si>
  <si>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</si>
  <si>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</si>
  <si>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</si>
  <si>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</si>
  <si>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</si>
  <si>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</si>
  <si>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</si>
  <si>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</si>
  <si>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</si>
  <si>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</si>
  <si>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</si>
  <si>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</si>
  <si>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</si>
  <si>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</si>
  <si>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</si>
  <si>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</si>
  <si>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</si>
  <si>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</si>
  <si>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</si>
  <si>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</si>
  <si>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</si>
  <si>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</si>
  <si>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</si>
  <si>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</si>
  <si>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</si>
  <si>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</si>
  <si>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</si>
  <si>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</si>
  <si>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</si>
  <si>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</si>
  <si>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</si>
  <si>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</si>
  <si>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</si>
  <si>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</si>
  <si>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</si>
  <si>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</si>
  <si>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</si>
  <si>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</si>
  <si>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</si>
  <si>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</si>
  <si>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</si>
  <si>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</si>
  <si>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</si>
  <si>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</si>
  <si>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</si>
  <si>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</si>
  <si>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</si>
  <si>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</si>
  <si>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</si>
  <si>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</si>
  <si>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</si>
  <si>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</si>
  <si>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</si>
  <si>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</si>
  <si>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</si>
  <si>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</si>
  <si>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</si>
  <si>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</si>
  <si>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</si>
  <si>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</si>
  <si>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</si>
  <si>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</si>
  <si>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</si>
  <si>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</si>
  <si>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</si>
  <si>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</si>
  <si>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</si>
  <si>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</si>
  <si>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</si>
  <si>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</si>
  <si>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</si>
  <si>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</si>
  <si>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</si>
  <si>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</si>
  <si>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</si>
  <si>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</si>
  <si>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</si>
  <si>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</si>
  <si>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</si>
  <si>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</si>
  <si>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</si>
  <si>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</si>
  <si>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</si>
  <si>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</si>
  <si>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</si>
  <si>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</si>
  <si>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</si>
  <si>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</si>
  <si>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</si>
  <si>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</si>
  <si>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</si>
  <si>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</si>
  <si>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</si>
  <si>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</si>
  <si>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</si>
  <si>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</si>
  <si>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</si>
  <si>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</si>
  <si>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</si>
  <si>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</si>
  <si>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</si>
  <si>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</si>
  <si>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</si>
  <si>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</si>
  <si>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</si>
  <si>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</si>
  <si>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</si>
  <si>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</si>
  <si>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</si>
  <si>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</si>
  <si>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</si>
  <si>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</si>
  <si>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</si>
  <si>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</si>
  <si>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</si>
  <si>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</si>
  <si>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</si>
  <si>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</si>
  <si>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</si>
  <si>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</si>
  <si>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</si>
  <si>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</si>
  <si>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</si>
  <si>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</si>
  <si>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</si>
  <si>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</si>
  <si>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</si>
  <si>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</si>
  <si>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</si>
  <si>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</si>
  <si>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</si>
  <si>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</si>
  <si>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</si>
  <si>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</si>
  <si>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</si>
  <si>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</si>
  <si>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</si>
  <si>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</si>
  <si>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</si>
  <si>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</si>
  <si>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</si>
  <si>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</si>
  <si>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</si>
  <si>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</si>
  <si>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</si>
  <si>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</si>
  <si>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</si>
  <si>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</si>
  <si>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</si>
  <si>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</si>
  <si>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</si>
  <si>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</si>
  <si>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</si>
  <si>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</si>
  <si>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</si>
  <si>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</si>
  <si>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</si>
  <si>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</si>
  <si>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</si>
  <si>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</si>
  <si>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</si>
  <si>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</si>
  <si>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</si>
  <si>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</si>
  <si>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</si>
  <si>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</si>
  <si>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</si>
  <si>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</si>
  <si>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</si>
  <si>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</si>
  <si>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</si>
  <si>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</si>
  <si>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</si>
  <si>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</si>
  <si>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</si>
  <si>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</si>
  <si>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</si>
  <si>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</si>
  <si>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</si>
  <si>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</si>
  <si>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</si>
  <si>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</si>
  <si>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</si>
  <si>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</si>
  <si>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</si>
  <si>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</si>
  <si>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</si>
  <si>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</si>
  <si>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</si>
  <si>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</si>
  <si>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</si>
  <si>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</si>
  <si>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</si>
  <si>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</si>
  <si>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</si>
  <si>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</si>
  <si>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</si>
  <si>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</si>
  <si>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</si>
  <si>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</si>
  <si>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</si>
  <si>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</si>
  <si>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</si>
  <si>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</si>
  <si>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</si>
  <si>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</si>
  <si>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</si>
  <si>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</si>
  <si>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</si>
  <si>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</si>
  <si>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</si>
  <si>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</si>
  <si>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</si>
  <si>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</si>
  <si>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</si>
  <si>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</si>
  <si>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</si>
  <si>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</si>
  <si>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</si>
  <si>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</si>
  <si>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</si>
  <si>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</si>
  <si>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</si>
  <si>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</si>
  <si>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</si>
  <si>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</si>
  <si>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</si>
  <si>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</si>
  <si>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</si>
  <si>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</si>
  <si>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</si>
  <si>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</si>
  <si>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</si>
  <si>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</si>
  <si>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</si>
  <si>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</si>
  <si>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</si>
  <si>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</si>
  <si>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</si>
  <si>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</si>
  <si>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</si>
  <si>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</si>
  <si>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</si>
  <si>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</si>
  <si>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</si>
  <si>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</si>
  <si>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</si>
  <si>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</si>
  <si>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</si>
  <si>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</si>
  <si>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</si>
  <si>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</si>
  <si>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</si>
  <si>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</si>
  <si>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</si>
  <si>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</si>
  <si>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</si>
  <si>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</si>
  <si>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</si>
  <si>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</si>
  <si>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</si>
  <si>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</si>
  <si>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</si>
  <si>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</si>
  <si>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</si>
  <si>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</si>
  <si>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</si>
  <si>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</si>
  <si>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</si>
  <si>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</si>
  <si>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</si>
  <si>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</si>
  <si>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</si>
  <si>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</si>
  <si>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</si>
  <si>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</si>
  <si>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</si>
  <si>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</si>
  <si>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</si>
  <si>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</si>
  <si>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</si>
  <si>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</si>
  <si>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</si>
  <si>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</si>
  <si>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</si>
  <si>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</si>
  <si>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</si>
  <si>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</si>
  <si>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</si>
  <si>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</si>
  <si>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</si>
  <si>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</si>
  <si>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保健所等におけるHIV検査・相談事業</t>
    <phoneticPr fontId="5"/>
  </si>
  <si>
    <t>健康局</t>
    <rPh sb="0" eb="3">
      <t>ケンコウキョク</t>
    </rPh>
    <phoneticPr fontId="5"/>
  </si>
  <si>
    <t>厚生労働省</t>
  </si>
  <si>
    <t>結核感染症課</t>
    <rPh sb="0" eb="2">
      <t>ケッカク</t>
    </rPh>
    <rPh sb="2" eb="6">
      <t>カンセンショウカ</t>
    </rPh>
    <phoneticPr fontId="5"/>
  </si>
  <si>
    <t>江浪　武志</t>
    <rPh sb="0" eb="1">
      <t>エ</t>
    </rPh>
    <rPh sb="1" eb="2">
      <t>ナミ</t>
    </rPh>
    <rPh sb="3" eb="5">
      <t>タケシ</t>
    </rPh>
    <phoneticPr fontId="5"/>
  </si>
  <si>
    <t>○</t>
  </si>
  <si>
    <t>感染症の予防及び感染症の患者に対する医療に関する法律（平成10年法律第114号）第11条</t>
    <phoneticPr fontId="5"/>
  </si>
  <si>
    <t>「後天性免疫不全症候群に関する特定感染症予防指針」
平成30年厚生労働省告示第9号</t>
    <phoneticPr fontId="5"/>
  </si>
  <si>
    <t>HIV感染の早期発見・早期治療と感染拡大の抑制に努めるため、保健所等において、無料・匿名でHIV抗体検査を実施するとともに、利用者の利便性に配慮した検査・相談体制の整備、検査の必要性が高い対象者や当該対象者の多い地域に対する検査・相談支援の重点化など、効率的・効果的な施策の推進を図る。</t>
    <rPh sb="137" eb="139">
      <t>スイシン</t>
    </rPh>
    <rPh sb="140" eb="141">
      <t>ハカ</t>
    </rPh>
    <phoneticPr fontId="5"/>
  </si>
  <si>
    <t>-</t>
    <phoneticPr fontId="5"/>
  </si>
  <si>
    <t>疾病予防対策事業費等補助金</t>
    <phoneticPr fontId="5"/>
  </si>
  <si>
    <t>保健所等におけるHIV抗体検査件数</t>
    <phoneticPr fontId="5"/>
  </si>
  <si>
    <t>件</t>
    <rPh sb="0" eb="1">
      <t>ケン</t>
    </rPh>
    <phoneticPr fontId="5"/>
  </si>
  <si>
    <t>　　X/Y</t>
    <phoneticPr fontId="5"/>
  </si>
  <si>
    <t>円</t>
    <rPh sb="0" eb="1">
      <t>エン</t>
    </rPh>
    <phoneticPr fontId="5"/>
  </si>
  <si>
    <t>厚労</t>
  </si>
  <si>
    <t>294,926,000/68,998</t>
    <phoneticPr fontId="5"/>
  </si>
  <si>
    <t>251,784,000/58,172</t>
    <phoneticPr fontId="5"/>
  </si>
  <si>
    <t>-</t>
    <phoneticPr fontId="5"/>
  </si>
  <si>
    <t>Ⅰ-5 感染症など健康を脅かす疾病を予防・防止するとともに、感染者等に必要な医療等を確保すること</t>
    <phoneticPr fontId="5"/>
  </si>
  <si>
    <t>Ⅰ-5-1 感染症の発生・まん延の防止を図ること</t>
    <phoneticPr fontId="5"/>
  </si>
  <si>
    <t>HIV感染の有無を知ることは、個人においては、早期治療による発症予防、社会においては感染の拡大防止の観点から極めて重要なものであり、国民のニーズが高い事業である。</t>
    <phoneticPr fontId="5"/>
  </si>
  <si>
    <t>「後天性免疫不全症候群に関する特定感染症予防指針」において、国及び都道府県等は保健所における無料匿名の検査・相談体制の充実を進めることが重要であるとされており、感染者・患者の人権やプライバシーの保護に配慮した無料匿名の検査・相談を円滑に実施するため、国が実施要綱を定め、補助を行う必要がある。</t>
    <phoneticPr fontId="5"/>
  </si>
  <si>
    <t>「後天性免疫不全症候群に関する特定感染症予防指針」において、国及び都道府県等は保健所における無料匿名の検査・相談体制の充実を進めることが重要であるとされていることから、優先度の高い事業である。</t>
    <phoneticPr fontId="5"/>
  </si>
  <si>
    <t>‐</t>
  </si>
  <si>
    <t>無</t>
  </si>
  <si>
    <t>受検者のプライバシー保護という観点から、他に当該医療機関に並ぶものがなく、選定は妥当である。</t>
    <phoneticPr fontId="5"/>
  </si>
  <si>
    <t>無料・匿名の検査・相談を実施することにより、受益者（検査希望者）の検査受検及び相談が促進され、感染の早期発見・早期治療、感染拡大の防止が図られるものであり、負担関係は妥当である。</t>
    <phoneticPr fontId="5"/>
  </si>
  <si>
    <t>検査キット、医療器具等の消耗品費、医師・看護師等の人件費等、検査・相談を実施するために真に必要な費目を補助対象経費としている。</t>
    <phoneticPr fontId="5"/>
  </si>
  <si>
    <t>肝炎検査や性感染症検査を合わせて行う際には１検体で複数の検査を行えるようにしている。</t>
    <phoneticPr fontId="5"/>
  </si>
  <si>
    <t>概ね達成している。</t>
    <phoneticPr fontId="5"/>
  </si>
  <si>
    <t>経済的負担がなく、また、個人情報漏洩の心配のない無料・匿名による検査を実施することにより検査・相談を促進し、早期発見・早期治療を図るものであり、他の手段に比べて効果的となっている。</t>
    <phoneticPr fontId="5"/>
  </si>
  <si>
    <t>エイズ予防対策事業委託費</t>
    <phoneticPr fontId="5"/>
  </si>
  <si>
    <t>エイズ対策費</t>
    <phoneticPr fontId="5"/>
  </si>
  <si>
    <t>エイズ予防対策事業委託費は、後天性免疫不全症候群に関する特定感染症予防指針を踏まえて厚生労働省として取り組んでいる事業である。
また、エイズ対策費については、エイズに関する医療提供体制確保を目的としており適切な役割分担を行っている。</t>
    <phoneticPr fontId="5"/>
  </si>
  <si>
    <t>個人における早期発見・早期治療、社会における感染拡大防止を効率的に行うため、特に青少年やMSM等の個別施策層における検査件数の増加を図ることが重要であり、効果的な普及啓発等による受検勧奨や利便性に配慮した検査・相談体制の整備を引き続き図る必要がある。</t>
    <phoneticPr fontId="5"/>
  </si>
  <si>
    <t>公開プロセスの対象
実施年：平成２４年
レビューシート番号：８
事業名：保健所等におけるHIV検査・相談事業
評価結果：一部改善（廃止０、抜本的改善２、一部改善４、現状通り０）
取りまとめコメント
６名全員が見直しが不十分とのご判断。うち２名が「抜本的改善が必要」、４名が「一部改善が必要」とのご判断。
集計結果を踏まえ、とりまとめとしては「一部改善が必要」とする。
検査件数の低下要因をもっと明確化してそれに応じて対応すべき、実施施設の人員配置などを工夫してコストを削減すべき等のご指摘を踏まえ、概算要求に適切に反映させていきたい。</t>
    <phoneticPr fontId="5"/>
  </si>
  <si>
    <t>103</t>
    <phoneticPr fontId="5"/>
  </si>
  <si>
    <t>79</t>
    <phoneticPr fontId="5"/>
  </si>
  <si>
    <t>90</t>
    <phoneticPr fontId="5"/>
  </si>
  <si>
    <t>99</t>
    <phoneticPr fontId="5"/>
  </si>
  <si>
    <t>107</t>
    <phoneticPr fontId="5"/>
  </si>
  <si>
    <t>104</t>
    <phoneticPr fontId="5"/>
  </si>
  <si>
    <t>109</t>
    <phoneticPr fontId="5"/>
  </si>
  <si>
    <t>117</t>
    <phoneticPr fontId="5"/>
  </si>
  <si>
    <t>需用費</t>
    <rPh sb="0" eb="3">
      <t>ジュヨウヒ</t>
    </rPh>
    <phoneticPr fontId="5"/>
  </si>
  <si>
    <t>委託費</t>
    <rPh sb="0" eb="3">
      <t>イタクヒ</t>
    </rPh>
    <phoneticPr fontId="5"/>
  </si>
  <si>
    <t>東京都</t>
    <rPh sb="0" eb="3">
      <t>トウキョウト</t>
    </rPh>
    <phoneticPr fontId="5"/>
  </si>
  <si>
    <r>
      <t>無料匿名でのH</t>
    </r>
    <r>
      <rPr>
        <sz val="11"/>
        <rFont val="ＭＳ Ｐゴシック"/>
        <family val="3"/>
        <charset val="128"/>
      </rPr>
      <t>IV検査及び相談事業</t>
    </r>
    <rPh sb="0" eb="2">
      <t>ムリョウ</t>
    </rPh>
    <rPh sb="2" eb="4">
      <t>トクメイ</t>
    </rPh>
    <rPh sb="9" eb="11">
      <t>ケンサ</t>
    </rPh>
    <rPh sb="11" eb="12">
      <t>オヨ</t>
    </rPh>
    <rPh sb="13" eb="15">
      <t>ソウダン</t>
    </rPh>
    <rPh sb="15" eb="17">
      <t>ジギョウ</t>
    </rPh>
    <phoneticPr fontId="5"/>
  </si>
  <si>
    <t>補助金等交付</t>
  </si>
  <si>
    <t>大阪府</t>
    <rPh sb="0" eb="3">
      <t>オオサカフ</t>
    </rPh>
    <phoneticPr fontId="5"/>
  </si>
  <si>
    <t>無料匿名でのHIV検査及び相談事業</t>
    <phoneticPr fontId="5"/>
  </si>
  <si>
    <t>千葉県</t>
    <rPh sb="0" eb="3">
      <t>チバケン</t>
    </rPh>
    <phoneticPr fontId="5"/>
  </si>
  <si>
    <t>大阪市</t>
    <rPh sb="0" eb="3">
      <t>オオサカシ</t>
    </rPh>
    <phoneticPr fontId="5"/>
  </si>
  <si>
    <t>名古屋市</t>
    <rPh sb="0" eb="4">
      <t>ナゴヤシ</t>
    </rPh>
    <phoneticPr fontId="5"/>
  </si>
  <si>
    <t>横浜市</t>
    <rPh sb="0" eb="3">
      <t>ヨコハマシ</t>
    </rPh>
    <phoneticPr fontId="5"/>
  </si>
  <si>
    <t>川崎市</t>
    <rPh sb="0" eb="3">
      <t>カワサキシ</t>
    </rPh>
    <phoneticPr fontId="5"/>
  </si>
  <si>
    <t>京都市</t>
    <rPh sb="0" eb="2">
      <t>キョウト</t>
    </rPh>
    <rPh sb="2" eb="3">
      <t>シ</t>
    </rPh>
    <phoneticPr fontId="5"/>
  </si>
  <si>
    <t>福岡市</t>
    <rPh sb="0" eb="3">
      <t>フクオカシ</t>
    </rPh>
    <phoneticPr fontId="5"/>
  </si>
  <si>
    <t>愛知県</t>
    <rPh sb="0" eb="3">
      <t>アイチケン</t>
    </rPh>
    <phoneticPr fontId="5"/>
  </si>
  <si>
    <t>-</t>
  </si>
  <si>
    <t>前年度の活動実績を上回ること</t>
    <rPh sb="0" eb="3">
      <t>ゼンネンド</t>
    </rPh>
    <rPh sb="4" eb="6">
      <t>カツドウ</t>
    </rPh>
    <rPh sb="6" eb="8">
      <t>ジッセキ</t>
    </rPh>
    <rPh sb="9" eb="11">
      <t>ウワマワ</t>
    </rPh>
    <phoneticPr fontId="5"/>
  </si>
  <si>
    <t>単位当たりコスト＝X／Y　　
Ｘ：「執行額」
Ｙ：「ＨＩＶ抗体検査件数」　</t>
    <rPh sb="0" eb="2">
      <t>タンイ</t>
    </rPh>
    <rPh sb="2" eb="3">
      <t>ア</t>
    </rPh>
    <phoneticPr fontId="5"/>
  </si>
  <si>
    <t>288,387,000/58,172</t>
    <phoneticPr fontId="5"/>
  </si>
  <si>
    <t>保健所等での検査による新規HIV感染者の割合
（保健所等での検査による新規HIV感染者報告数／新規HIV感染者報告数）</t>
    <phoneticPr fontId="5"/>
  </si>
  <si>
    <t>前年度の成果実績を上回ること</t>
    <rPh sb="0" eb="3">
      <t>ゼンネンド</t>
    </rPh>
    <rPh sb="4" eb="6">
      <t>セイカ</t>
    </rPh>
    <rPh sb="6" eb="8">
      <t>ジッセキ</t>
    </rPh>
    <rPh sb="9" eb="11">
      <t>ウワマワ</t>
    </rPh>
    <phoneticPr fontId="5"/>
  </si>
  <si>
    <t>エイズ動向委員会資料</t>
    <rPh sb="3" eb="5">
      <t>ドウコウ</t>
    </rPh>
    <rPh sb="5" eb="8">
      <t>イインカイ</t>
    </rPh>
    <rPh sb="8" eb="10">
      <t>シリョウ</t>
    </rPh>
    <phoneticPr fontId="5"/>
  </si>
  <si>
    <t>P2</t>
    <phoneticPr fontId="5"/>
  </si>
  <si>
    <t>https://www.mhlw.go.jp/wp/seisaku/hyouka/dl/r03_jizenbunseki/I-5-1.pdf</t>
    <phoneticPr fontId="5"/>
  </si>
  <si>
    <t>自治体における消耗品等に係る支出の抑制等によりコストの削減に努めている。</t>
    <phoneticPr fontId="5"/>
  </si>
  <si>
    <t>執行率が例年より低くなったが、新型コロナウイルス感染症の影響により通常の保健所業務が行えなかったことを考慮すると妥当な数値である。</t>
    <rPh sb="0" eb="3">
      <t>シッコウリツ</t>
    </rPh>
    <rPh sb="4" eb="6">
      <t>レイネン</t>
    </rPh>
    <rPh sb="8" eb="9">
      <t>ヒク</t>
    </rPh>
    <rPh sb="15" eb="17">
      <t>シンガタ</t>
    </rPh>
    <rPh sb="24" eb="27">
      <t>カンセンショウ</t>
    </rPh>
    <rPh sb="28" eb="30">
      <t>エイキョウ</t>
    </rPh>
    <rPh sb="33" eb="35">
      <t>ツウジョウ</t>
    </rPh>
    <rPh sb="36" eb="39">
      <t>ホケンジョ</t>
    </rPh>
    <rPh sb="39" eb="41">
      <t>ギョウム</t>
    </rPh>
    <rPh sb="42" eb="43">
      <t>オコナ</t>
    </rPh>
    <rPh sb="51" eb="53">
      <t>コウリョ</t>
    </rPh>
    <rPh sb="56" eb="58">
      <t>ダトウ</t>
    </rPh>
    <rPh sb="59" eb="61">
      <t>スウチ</t>
    </rPh>
    <phoneticPr fontId="5"/>
  </si>
  <si>
    <t>・保健所等において、ＨＩＶ・エイズに関する検査及び相談を希望する者に対して、夜間・休日等の利便性に配慮した個別相談及び無料匿名のＨＩＶ抗体検査を実施　（保健所におけるHIV検査について、民間医療機関へ外部委託する場合も当該補助金の対象経費に含む）。
・エイズ治療拠点病院において、個別相談及び有料のＨＩＶ抗体スクリーニング検査を実施。
・地域の特性やＨＩＶ・エイズの動向等を踏まえ、特に効果的・効率的であると認められるＨＩＶ検査・ 相談体制を整備
【補助率1/2】</t>
    <rPh sb="120" eb="121">
      <t>フク</t>
    </rPh>
    <phoneticPr fontId="5"/>
  </si>
  <si>
    <t>都道府県・保健所設置市・特別区を対象に、保健所等において行われるＨＩＶ・エイズに関する検査及び相談にかかる費用について補助する。
【補助率1/2】</t>
    <rPh sb="0" eb="4">
      <t>トドウフケン</t>
    </rPh>
    <rPh sb="5" eb="8">
      <t>ホケンジョ</t>
    </rPh>
    <rPh sb="8" eb="11">
      <t>セッチシ</t>
    </rPh>
    <rPh sb="12" eb="15">
      <t>トクベツク</t>
    </rPh>
    <rPh sb="16" eb="18">
      <t>タイショウ</t>
    </rPh>
    <rPh sb="28" eb="29">
      <t>オコナ</t>
    </rPh>
    <rPh sb="53" eb="55">
      <t>ヒヨウ</t>
    </rPh>
    <rPh sb="59" eb="61">
      <t>ホジョ</t>
    </rPh>
    <phoneticPr fontId="5"/>
  </si>
  <si>
    <t>令和３年度の活動実績は例年より低くなっているが、新型コロナウイルス感染症の影響で通常の保健所業務が行えなかったことを考慮すると妥当な数値である。</t>
    <rPh sb="11" eb="13">
      <t>レイネン</t>
    </rPh>
    <rPh sb="15" eb="16">
      <t>ヒク</t>
    </rPh>
    <rPh sb="40" eb="42">
      <t>ツウジョウ</t>
    </rPh>
    <rPh sb="43" eb="46">
      <t>ホケンジョ</t>
    </rPh>
    <rPh sb="46" eb="48">
      <t>ギョウム</t>
    </rPh>
    <rPh sb="49" eb="50">
      <t>オコナ</t>
    </rPh>
    <rPh sb="58" eb="60">
      <t>コウリョ</t>
    </rPh>
    <rPh sb="63" eb="65">
      <t>ダトウ</t>
    </rPh>
    <rPh sb="66" eb="68">
      <t>スウチ</t>
    </rPh>
    <phoneticPr fontId="5"/>
  </si>
  <si>
    <t>新型コロナウイルス感染症の影響で検査機会が減少し検査件数が伸び悩んでいるため、これまで以上に利用者の利便性に配慮した検査・相談体制の整備をはかる必要があり、特に陽性者の多い都道府県等における取り組みに対して支援していく必要がある。</t>
    <rPh sb="0" eb="2">
      <t>シンガタ</t>
    </rPh>
    <rPh sb="9" eb="12">
      <t>カンセンショウ</t>
    </rPh>
    <rPh sb="13" eb="15">
      <t>エイキョウ</t>
    </rPh>
    <rPh sb="16" eb="18">
      <t>ケンサ</t>
    </rPh>
    <rPh sb="18" eb="20">
      <t>キカイ</t>
    </rPh>
    <rPh sb="21" eb="23">
      <t>ゲンショウ</t>
    </rPh>
    <rPh sb="43" eb="45">
      <t>イジョウ</t>
    </rPh>
    <phoneticPr fontId="5"/>
  </si>
  <si>
    <t>HIV検査・相談料等</t>
    <rPh sb="3" eb="5">
      <t>ケンサ</t>
    </rPh>
    <rPh sb="6" eb="9">
      <t>ソウダンリョウ</t>
    </rPh>
    <rPh sb="9" eb="10">
      <t>トウ</t>
    </rPh>
    <phoneticPr fontId="5"/>
  </si>
  <si>
    <t>HIV検査・相談室賃借料</t>
    <phoneticPr fontId="5"/>
  </si>
  <si>
    <t>検査材料等</t>
    <rPh sb="0" eb="2">
      <t>ケンサ</t>
    </rPh>
    <rPh sb="2" eb="4">
      <t>ザイリョウ</t>
    </rPh>
    <rPh sb="4" eb="5">
      <t>トウ</t>
    </rPh>
    <phoneticPr fontId="5"/>
  </si>
  <si>
    <t>使用料及び賃借料</t>
    <rPh sb="0" eb="2">
      <t>シヨウ</t>
    </rPh>
    <rPh sb="2" eb="3">
      <t>リョウ</t>
    </rPh>
    <rPh sb="3" eb="4">
      <t>オヨ</t>
    </rPh>
    <rPh sb="5" eb="8">
      <t>チンシャクリョウ</t>
    </rPh>
    <phoneticPr fontId="5"/>
  </si>
  <si>
    <t>A.東京都</t>
    <rPh sb="2" eb="5">
      <t>トウキョウト</t>
    </rPh>
    <phoneticPr fontId="5"/>
  </si>
  <si>
    <t>B.東京都医師会</t>
    <rPh sb="2" eb="5">
      <t>トウキョウト</t>
    </rPh>
    <rPh sb="5" eb="8">
      <t>イシカイ</t>
    </rPh>
    <phoneticPr fontId="5"/>
  </si>
  <si>
    <t>人件費</t>
    <rPh sb="0" eb="3">
      <t>ジンケンヒ</t>
    </rPh>
    <phoneticPr fontId="5"/>
  </si>
  <si>
    <t>医師、看護師、事務、相談員配置、本部経費等</t>
    <rPh sb="0" eb="2">
      <t>イシ</t>
    </rPh>
    <rPh sb="3" eb="6">
      <t>カンゴシ</t>
    </rPh>
    <rPh sb="7" eb="9">
      <t>ジム</t>
    </rPh>
    <rPh sb="10" eb="13">
      <t>ソウダンイン</t>
    </rPh>
    <rPh sb="13" eb="15">
      <t>ハイチ</t>
    </rPh>
    <rPh sb="16" eb="18">
      <t>ホンブ</t>
    </rPh>
    <rPh sb="18" eb="20">
      <t>ケイヒ</t>
    </rPh>
    <rPh sb="20" eb="21">
      <t>トウ</t>
    </rPh>
    <phoneticPr fontId="5"/>
  </si>
  <si>
    <t>委託料</t>
    <rPh sb="0" eb="3">
      <t>イタクリョウ</t>
    </rPh>
    <phoneticPr fontId="5"/>
  </si>
  <si>
    <t>予約システム運営経費等</t>
    <rPh sb="0" eb="2">
      <t>ヨヤク</t>
    </rPh>
    <rPh sb="6" eb="8">
      <t>ウンエイ</t>
    </rPh>
    <rPh sb="8" eb="10">
      <t>ケイヒ</t>
    </rPh>
    <rPh sb="10" eb="11">
      <t>トウ</t>
    </rPh>
    <phoneticPr fontId="5"/>
  </si>
  <si>
    <t>役務費</t>
    <rPh sb="0" eb="2">
      <t>エキム</t>
    </rPh>
    <phoneticPr fontId="5"/>
  </si>
  <si>
    <t>検体搬送経費、医療廃棄処理費、通信費等</t>
    <rPh sb="0" eb="2">
      <t>ケンタイ</t>
    </rPh>
    <rPh sb="2" eb="4">
      <t>ハンソウ</t>
    </rPh>
    <rPh sb="4" eb="6">
      <t>ケイヒ</t>
    </rPh>
    <rPh sb="7" eb="9">
      <t>イリョウ</t>
    </rPh>
    <rPh sb="9" eb="11">
      <t>ハイキ</t>
    </rPh>
    <rPh sb="11" eb="13">
      <t>ショリ</t>
    </rPh>
    <rPh sb="13" eb="14">
      <t>ヒ</t>
    </rPh>
    <rPh sb="15" eb="17">
      <t>ツウシン</t>
    </rPh>
    <rPh sb="17" eb="18">
      <t>ヒ</t>
    </rPh>
    <rPh sb="18" eb="19">
      <t>トウ</t>
    </rPh>
    <phoneticPr fontId="5"/>
  </si>
  <si>
    <t>無料匿名でのHIV検査及び相談事業</t>
    <phoneticPr fontId="5"/>
  </si>
  <si>
    <t>-</t>
    <phoneticPr fontId="5"/>
  </si>
  <si>
    <t>有</t>
  </si>
  <si>
    <t>-</t>
    <phoneticPr fontId="5"/>
  </si>
  <si>
    <t>引き続き、適正に事業執行に努めること。（横田　響子）</t>
    <phoneticPr fontId="5"/>
  </si>
  <si>
    <t>HIV感染の早期発見・早期治療と感染拡大の抑制に必要な事業であり、引き続き、必要な予算額を確保し、適正な執行に努めること。</t>
    <phoneticPr fontId="5"/>
  </si>
  <si>
    <t>-</t>
    <phoneticPr fontId="5"/>
  </si>
  <si>
    <t xml:space="preserve">                                             
                                              -</t>
    <phoneticPr fontId="5"/>
  </si>
  <si>
    <t>個人にとっては早期発見・早期治療に繋がり、社会的には感染拡大防止に繋がる必要性が高い事業であるため、引き続き予算額を確保し、適切に執行を行う。</t>
    <rPh sb="0" eb="2">
      <t>コジン</t>
    </rPh>
    <rPh sb="7" eb="9">
      <t>ソウキ</t>
    </rPh>
    <rPh sb="9" eb="11">
      <t>ハッケン</t>
    </rPh>
    <rPh sb="12" eb="14">
      <t>ソウキ</t>
    </rPh>
    <rPh sb="14" eb="16">
      <t>チリョウ</t>
    </rPh>
    <rPh sb="17" eb="18">
      <t>ツナ</t>
    </rPh>
    <rPh sb="21" eb="23">
      <t>シャカイ</t>
    </rPh>
    <rPh sb="23" eb="24">
      <t>テキ</t>
    </rPh>
    <rPh sb="26" eb="28">
      <t>カンセン</t>
    </rPh>
    <rPh sb="28" eb="30">
      <t>カクダイ</t>
    </rPh>
    <rPh sb="30" eb="32">
      <t>ボウシ</t>
    </rPh>
    <rPh sb="33" eb="34">
      <t>ツナ</t>
    </rPh>
    <rPh sb="36" eb="39">
      <t>ヒツヨウセイ</t>
    </rPh>
    <rPh sb="40" eb="41">
      <t>タカ</t>
    </rPh>
    <rPh sb="42" eb="44">
      <t>ジギョウ</t>
    </rPh>
    <rPh sb="50" eb="51">
      <t>ヒ</t>
    </rPh>
    <rPh sb="52" eb="53">
      <t>ツヅ</t>
    </rPh>
    <rPh sb="54" eb="57">
      <t>ヨサンガク</t>
    </rPh>
    <rPh sb="58" eb="60">
      <t>カクホ</t>
    </rPh>
    <rPh sb="62" eb="64">
      <t>テキセツ</t>
    </rPh>
    <rPh sb="65" eb="67">
      <t>シッコウ</t>
    </rPh>
    <rPh sb="68" eb="69">
      <t>オコナ</t>
    </rPh>
    <phoneticPr fontId="5"/>
  </si>
  <si>
    <t>297,738,000/142,260</t>
    <phoneticPr fontId="5"/>
  </si>
  <si>
    <t>-</t>
    <phoneticPr fontId="5"/>
  </si>
  <si>
    <t>公益社団法人東京都医師会</t>
    <rPh sb="0" eb="2">
      <t>コウエキ</t>
    </rPh>
    <rPh sb="2" eb="4">
      <t>シャダン</t>
    </rPh>
    <rPh sb="4" eb="6">
      <t>ホウジン</t>
    </rPh>
    <rPh sb="6" eb="9">
      <t>トウキョウト</t>
    </rPh>
    <rPh sb="9" eb="12">
      <t>イシカイ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</si>
</sst>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71718</xdr:colOff>
      <xdr:row>268</xdr:row>
      <xdr:rowOff>331694</xdr:rowOff>
    </xdr:from>
    <xdr:to>
      <xdr:col>44</xdr:col>
      <xdr:colOff>146144</xdr:colOff>
      <xdr:row>270</xdr:row>
      <xdr:rowOff>342203</xdr:rowOff>
    </xdr:to>
    <xdr:sp macro="" textlink="">
      <xdr:nvSpPr>
        <xdr:cNvPr id="2" name="正方形/長方形 1"/>
        <xdr:cNvSpPr/>
      </xdr:nvSpPr>
      <xdr:spPr>
        <a:xfrm>
          <a:off x="2223247" y="92587482"/>
          <a:ext cx="5811838" cy="727686"/>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２５２百万円</a:t>
          </a:r>
          <a:r>
            <a:rPr kumimoji="1" lang="en-US" altLang="ja-JP" sz="1100">
              <a:solidFill>
                <a:sysClr val="windowText" lastClr="000000"/>
              </a:solidFill>
            </a:rPr>
            <a:t> </a:t>
          </a:r>
        </a:p>
        <a:p>
          <a:pPr algn="l"/>
          <a:endParaRPr kumimoji="1" lang="ja-JP" altLang="en-US" sz="1100"/>
        </a:p>
      </xdr:txBody>
    </xdr:sp>
    <xdr:clientData/>
  </xdr:twoCellAnchor>
  <xdr:twoCellAnchor>
    <xdr:from>
      <xdr:col>12</xdr:col>
      <xdr:colOff>62754</xdr:colOff>
      <xdr:row>271</xdr:row>
      <xdr:rowOff>233082</xdr:rowOff>
    </xdr:from>
    <xdr:to>
      <xdr:col>45</xdr:col>
      <xdr:colOff>65184</xdr:colOff>
      <xdr:row>272</xdr:row>
      <xdr:rowOff>202001</xdr:rowOff>
    </xdr:to>
    <xdr:sp macro="" textlink="">
      <xdr:nvSpPr>
        <xdr:cNvPr id="3" name="正方形/長方形 2"/>
        <xdr:cNvSpPr/>
      </xdr:nvSpPr>
      <xdr:spPr>
        <a:xfrm>
          <a:off x="2214283" y="93564635"/>
          <a:ext cx="5919136" cy="327507"/>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HIV</a:t>
          </a:r>
          <a:r>
            <a:rPr kumimoji="1" lang="ja-JP" altLang="en-US" sz="1100">
              <a:solidFill>
                <a:sysClr val="windowText" lastClr="000000"/>
              </a:solidFill>
            </a:rPr>
            <a:t>検査・相談関連業務</a:t>
          </a:r>
          <a:r>
            <a:rPr kumimoji="1" lang="ja-JP" altLang="en-US" sz="1100"/>
            <a:t>けんさ</a:t>
          </a:r>
        </a:p>
      </xdr:txBody>
    </xdr:sp>
    <xdr:clientData/>
  </xdr:twoCellAnchor>
  <xdr:twoCellAnchor>
    <xdr:from>
      <xdr:col>12</xdr:col>
      <xdr:colOff>8965</xdr:colOff>
      <xdr:row>272</xdr:row>
      <xdr:rowOff>304801</xdr:rowOff>
    </xdr:from>
    <xdr:to>
      <xdr:col>45</xdr:col>
      <xdr:colOff>131992</xdr:colOff>
      <xdr:row>277</xdr:row>
      <xdr:rowOff>72895</xdr:rowOff>
    </xdr:to>
    <xdr:sp macro="" textlink="">
      <xdr:nvSpPr>
        <xdr:cNvPr id="4" name="正方形/長方形 3"/>
        <xdr:cNvSpPr/>
      </xdr:nvSpPr>
      <xdr:spPr>
        <a:xfrm>
          <a:off x="2160494" y="93994942"/>
          <a:ext cx="6039733" cy="1543106"/>
        </a:xfrm>
        <a:prstGeom prst="rect">
          <a:avLst/>
        </a:prstGeom>
        <a:solidFill>
          <a:sysClr val="window" lastClr="FFFFFF"/>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概要</a:t>
          </a:r>
          <a:r>
            <a:rPr kumimoji="1" lang="en-US" altLang="ja-JP" sz="1100">
              <a:solidFill>
                <a:sysClr val="windowText" lastClr="000000"/>
              </a:solidFill>
            </a:rPr>
            <a:t>】</a:t>
          </a:r>
        </a:p>
        <a:p>
          <a:pPr algn="l"/>
          <a:r>
            <a:rPr kumimoji="1" lang="ja-JP" altLang="en-US" sz="1100">
              <a:solidFill>
                <a:sysClr val="windowText" lastClr="000000"/>
              </a:solidFill>
            </a:rPr>
            <a:t>・保健所等において、ＨＩＶ・エイズに関する検査及び相談を希望する者に対して、夜間・休日等の利便性に配慮した個別相談及び無料匿名のＨＩＶ抗体検査を実施</a:t>
          </a:r>
        </a:p>
        <a:p>
          <a:pPr algn="l"/>
          <a:r>
            <a:rPr kumimoji="1" lang="ja-JP" altLang="en-US" sz="1100">
              <a:solidFill>
                <a:sysClr val="windowText" lastClr="000000"/>
              </a:solidFill>
            </a:rPr>
            <a:t>・エイズ治療拠点病院において、個別相談及び有料のＨＩＶ抗体スクリーニング検査を実施</a:t>
          </a:r>
        </a:p>
        <a:p>
          <a:pPr algn="l"/>
          <a:r>
            <a:rPr kumimoji="1" lang="ja-JP" altLang="en-US" sz="1100">
              <a:solidFill>
                <a:sysClr val="windowText" lastClr="000000"/>
              </a:solidFill>
            </a:rPr>
            <a:t>・地域の特性やＨＩＶ・エイズの動向等を踏まえ、特に効果的・効率的であると認められるＨＩＶ検査・ 相談体制を整備</a:t>
          </a:r>
        </a:p>
        <a:p>
          <a:pPr algn="l"/>
          <a:r>
            <a:rPr kumimoji="1" lang="en-US" altLang="ja-JP" sz="1100">
              <a:solidFill>
                <a:sysClr val="windowText" lastClr="000000"/>
              </a:solidFill>
            </a:rPr>
            <a:t>【</a:t>
          </a:r>
          <a:r>
            <a:rPr kumimoji="1" lang="ja-JP" altLang="en-US" sz="1100">
              <a:solidFill>
                <a:sysClr val="windowText" lastClr="000000"/>
              </a:solidFill>
            </a:rPr>
            <a:t>補助率</a:t>
          </a:r>
          <a:r>
            <a:rPr kumimoji="1" lang="en-US" altLang="ja-JP" sz="1100">
              <a:solidFill>
                <a:sysClr val="windowText" lastClr="000000"/>
              </a:solidFill>
            </a:rPr>
            <a:t>1/2】</a:t>
          </a:r>
          <a:endParaRPr kumimoji="1" lang="ja-JP" altLang="en-US" sz="1100">
            <a:solidFill>
              <a:sysClr val="windowText" lastClr="000000"/>
            </a:solidFill>
          </a:endParaRPr>
        </a:p>
      </xdr:txBody>
    </xdr:sp>
    <xdr:clientData/>
  </xdr:twoCellAnchor>
  <xdr:twoCellAnchor>
    <xdr:from>
      <xdr:col>28</xdr:col>
      <xdr:colOff>51752</xdr:colOff>
      <xdr:row>276</xdr:row>
      <xdr:rowOff>228600</xdr:rowOff>
    </xdr:from>
    <xdr:to>
      <xdr:col>28</xdr:col>
      <xdr:colOff>51752</xdr:colOff>
      <xdr:row>277</xdr:row>
      <xdr:rowOff>253162</xdr:rowOff>
    </xdr:to>
    <xdr:cxnSp macro="">
      <xdr:nvCxnSpPr>
        <xdr:cNvPr id="5" name="直線矢印コネクタ 4"/>
        <xdr:cNvCxnSpPr/>
      </xdr:nvCxnSpPr>
      <xdr:spPr>
        <a:xfrm>
          <a:off x="5094807" y="41404309"/>
          <a:ext cx="0" cy="38478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4483</xdr:colOff>
      <xdr:row>277</xdr:row>
      <xdr:rowOff>285648</xdr:rowOff>
    </xdr:from>
    <xdr:to>
      <xdr:col>39</xdr:col>
      <xdr:colOff>156426</xdr:colOff>
      <xdr:row>279</xdr:row>
      <xdr:rowOff>128827</xdr:rowOff>
    </xdr:to>
    <xdr:sp macro="" textlink="">
      <xdr:nvSpPr>
        <xdr:cNvPr id="6" name="正方形/長方形 5"/>
        <xdr:cNvSpPr/>
      </xdr:nvSpPr>
      <xdr:spPr>
        <a:xfrm>
          <a:off x="3066338" y="41821575"/>
          <a:ext cx="4114343" cy="563616"/>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50936</xdr:colOff>
      <xdr:row>279</xdr:row>
      <xdr:rowOff>250604</xdr:rowOff>
    </xdr:from>
    <xdr:to>
      <xdr:col>40</xdr:col>
      <xdr:colOff>22770</xdr:colOff>
      <xdr:row>281</xdr:row>
      <xdr:rowOff>263152</xdr:rowOff>
    </xdr:to>
    <xdr:sp macro="" textlink="">
      <xdr:nvSpPr>
        <xdr:cNvPr id="7" name="正方形/長方形 6"/>
        <xdr:cNvSpPr/>
      </xdr:nvSpPr>
      <xdr:spPr>
        <a:xfrm>
          <a:off x="3112791" y="42506968"/>
          <a:ext cx="4114343" cy="732984"/>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都道府県、保健所設置市、特別区（１５５団体）</a:t>
          </a:r>
          <a:endParaRPr kumimoji="0" lang="en-US" altLang="ja-JP" sz="1100" b="0" i="0" u="none" strike="noStrike">
            <a:solidFill>
              <a:schemeClr val="lt1"/>
            </a:solidFill>
            <a:effectLst/>
            <a:latin typeface="+mn-lt"/>
            <a:ea typeface="+mn-ea"/>
            <a:cs typeface="+mn-cs"/>
          </a:endParaRPr>
        </a:p>
        <a:p>
          <a:pPr algn="ctr"/>
          <a:r>
            <a:rPr kumimoji="0" lang="ja-JP" altLang="en-US" sz="1100" b="0" i="0" u="none" strike="noStrike">
              <a:solidFill>
                <a:sysClr val="windowText" lastClr="000000"/>
              </a:solidFill>
              <a:effectLst/>
              <a:latin typeface="+mn-lt"/>
              <a:ea typeface="+mn-ea"/>
              <a:cs typeface="+mn-cs"/>
            </a:rPr>
            <a:t>２５２百万円</a:t>
          </a:r>
          <a:endParaRPr kumimoji="1" lang="ja-JP" altLang="en-US" sz="1100">
            <a:solidFill>
              <a:sysClr val="windowText" lastClr="000000"/>
            </a:solidFill>
          </a:endParaRPr>
        </a:p>
      </xdr:txBody>
    </xdr:sp>
    <xdr:clientData/>
  </xdr:twoCellAnchor>
  <xdr:twoCellAnchor>
    <xdr:from>
      <xdr:col>28</xdr:col>
      <xdr:colOff>71718</xdr:colOff>
      <xdr:row>281</xdr:row>
      <xdr:rowOff>303986</xdr:rowOff>
    </xdr:from>
    <xdr:to>
      <xdr:col>28</xdr:col>
      <xdr:colOff>71718</xdr:colOff>
      <xdr:row>282</xdr:row>
      <xdr:rowOff>327854</xdr:rowOff>
    </xdr:to>
    <xdr:cxnSp macro="">
      <xdr:nvCxnSpPr>
        <xdr:cNvPr id="8" name="直線矢印コネクタ 7"/>
        <xdr:cNvCxnSpPr/>
      </xdr:nvCxnSpPr>
      <xdr:spPr>
        <a:xfrm>
          <a:off x="5114773" y="43280786"/>
          <a:ext cx="0" cy="377159"/>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61122</xdr:colOff>
      <xdr:row>282</xdr:row>
      <xdr:rowOff>315803</xdr:rowOff>
    </xdr:from>
    <xdr:to>
      <xdr:col>35</xdr:col>
      <xdr:colOff>51220</xdr:colOff>
      <xdr:row>283</xdr:row>
      <xdr:rowOff>350076</xdr:rowOff>
    </xdr:to>
    <xdr:sp macro="" textlink="">
      <xdr:nvSpPr>
        <xdr:cNvPr id="9" name="正方形/長方形 8"/>
        <xdr:cNvSpPr/>
      </xdr:nvSpPr>
      <xdr:spPr>
        <a:xfrm>
          <a:off x="4023522" y="43645894"/>
          <a:ext cx="2331516" cy="39449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委託</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19</xdr:col>
      <xdr:colOff>66420</xdr:colOff>
      <xdr:row>284</xdr:row>
      <xdr:rowOff>28931</xdr:rowOff>
    </xdr:from>
    <xdr:to>
      <xdr:col>38</xdr:col>
      <xdr:colOff>167740</xdr:colOff>
      <xdr:row>285</xdr:row>
      <xdr:rowOff>477982</xdr:rowOff>
    </xdr:to>
    <xdr:sp macro="" textlink="">
      <xdr:nvSpPr>
        <xdr:cNvPr id="10" name="正方形/長方形 9"/>
        <xdr:cNvSpPr/>
      </xdr:nvSpPr>
      <xdr:spPr>
        <a:xfrm>
          <a:off x="3488493" y="44093313"/>
          <a:ext cx="3523392" cy="809269"/>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（東京都の例）</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Ｂ　東京都医師会</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５３百万円</a:t>
          </a:r>
        </a:p>
      </xdr:txBody>
    </xdr:sp>
    <xdr:clientData/>
  </xdr:twoCellAnchor>
  <xdr:twoCellAnchor>
    <xdr:from>
      <xdr:col>25</xdr:col>
      <xdr:colOff>76203</xdr:colOff>
      <xdr:row>286</xdr:row>
      <xdr:rowOff>44826</xdr:rowOff>
    </xdr:from>
    <xdr:to>
      <xdr:col>32</xdr:col>
      <xdr:colOff>62346</xdr:colOff>
      <xdr:row>286</xdr:row>
      <xdr:rowOff>512619</xdr:rowOff>
    </xdr:to>
    <xdr:sp macro="" textlink="">
      <xdr:nvSpPr>
        <xdr:cNvPr id="11" name="大かっこ 10"/>
        <xdr:cNvSpPr/>
      </xdr:nvSpPr>
      <xdr:spPr>
        <a:xfrm>
          <a:off x="4578930" y="45134444"/>
          <a:ext cx="1246907" cy="467793"/>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・検査・相談事業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70" zoomScaleNormal="75" zoomScaleSheetLayoutView="100" zoomScalePageLayoutView="85" workbookViewId="0">
      <selection activeCell="BH374" sqref="BH374"/>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284</v>
      </c>
      <c r="AJ2" s="172" t="s">
        <v>622</v>
      </c>
      <c r="AK2" s="172"/>
      <c r="AL2" s="172"/>
      <c r="AM2" s="172"/>
      <c r="AN2" s="75" t="s">
        <v>284</v>
      </c>
      <c r="AO2" s="172">
        <v>21</v>
      </c>
      <c r="AP2" s="172"/>
      <c r="AQ2" s="172"/>
      <c r="AR2" s="76" t="s">
        <v>284</v>
      </c>
      <c r="AS2" s="173">
        <v>163</v>
      </c>
      <c r="AT2" s="173"/>
      <c r="AU2" s="173"/>
      <c r="AV2" s="75" t="str">
        <f>IF(AW2="","","-")</f>
        <v/>
      </c>
      <c r="AW2" s="174"/>
      <c r="AX2" s="174"/>
    </row>
    <row r="3" spans="1:50" ht="21" customHeight="1" thickBot="1" x14ac:dyDescent="0.25">
      <c r="A3" s="175" t="s">
        <v>597</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609</v>
      </c>
      <c r="AK3" s="177"/>
      <c r="AL3" s="177"/>
      <c r="AM3" s="177"/>
      <c r="AN3" s="177"/>
      <c r="AO3" s="177"/>
      <c r="AP3" s="177"/>
      <c r="AQ3" s="177"/>
      <c r="AR3" s="177"/>
      <c r="AS3" s="177"/>
      <c r="AT3" s="177"/>
      <c r="AU3" s="177"/>
      <c r="AV3" s="177"/>
      <c r="AW3" s="177"/>
      <c r="AX3" s="24" t="s">
        <v>60</v>
      </c>
    </row>
    <row r="4" spans="1:50" ht="24.75" customHeight="1" x14ac:dyDescent="0.2">
      <c r="A4" s="147" t="s">
        <v>23</v>
      </c>
      <c r="B4" s="148"/>
      <c r="C4" s="148"/>
      <c r="D4" s="148"/>
      <c r="E4" s="148"/>
      <c r="F4" s="148"/>
      <c r="G4" s="149" t="s">
        <v>607</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608</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2">
      <c r="A5" s="159" t="s">
        <v>62</v>
      </c>
      <c r="B5" s="160"/>
      <c r="C5" s="160"/>
      <c r="D5" s="160"/>
      <c r="E5" s="160"/>
      <c r="F5" s="161"/>
      <c r="G5" s="162" t="s">
        <v>363</v>
      </c>
      <c r="H5" s="163"/>
      <c r="I5" s="163"/>
      <c r="J5" s="163"/>
      <c r="K5" s="163"/>
      <c r="L5" s="163"/>
      <c r="M5" s="164" t="s">
        <v>61</v>
      </c>
      <c r="N5" s="165"/>
      <c r="O5" s="165"/>
      <c r="P5" s="165"/>
      <c r="Q5" s="165"/>
      <c r="R5" s="166"/>
      <c r="S5" s="167" t="s">
        <v>65</v>
      </c>
      <c r="T5" s="163"/>
      <c r="U5" s="163"/>
      <c r="V5" s="163"/>
      <c r="W5" s="163"/>
      <c r="X5" s="168"/>
      <c r="Y5" s="169" t="s">
        <v>3</v>
      </c>
      <c r="Z5" s="170"/>
      <c r="AA5" s="170"/>
      <c r="AB5" s="170"/>
      <c r="AC5" s="170"/>
      <c r="AD5" s="171"/>
      <c r="AE5" s="194" t="s">
        <v>610</v>
      </c>
      <c r="AF5" s="194"/>
      <c r="AG5" s="194"/>
      <c r="AH5" s="194"/>
      <c r="AI5" s="194"/>
      <c r="AJ5" s="194"/>
      <c r="AK5" s="194"/>
      <c r="AL5" s="194"/>
      <c r="AM5" s="194"/>
      <c r="AN5" s="194"/>
      <c r="AO5" s="194"/>
      <c r="AP5" s="195"/>
      <c r="AQ5" s="196" t="s">
        <v>611</v>
      </c>
      <c r="AR5" s="197"/>
      <c r="AS5" s="197"/>
      <c r="AT5" s="197"/>
      <c r="AU5" s="197"/>
      <c r="AV5" s="197"/>
      <c r="AW5" s="197"/>
      <c r="AX5" s="198"/>
    </row>
    <row r="6" spans="1:50" ht="39" customHeight="1" x14ac:dyDescent="0.2">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2">
      <c r="A7" s="178" t="s">
        <v>20</v>
      </c>
      <c r="B7" s="179"/>
      <c r="C7" s="179"/>
      <c r="D7" s="179"/>
      <c r="E7" s="179"/>
      <c r="F7" s="180"/>
      <c r="G7" s="204" t="s">
        <v>613</v>
      </c>
      <c r="H7" s="205"/>
      <c r="I7" s="205"/>
      <c r="J7" s="205"/>
      <c r="K7" s="205"/>
      <c r="L7" s="205"/>
      <c r="M7" s="205"/>
      <c r="N7" s="205"/>
      <c r="O7" s="205"/>
      <c r="P7" s="205"/>
      <c r="Q7" s="205"/>
      <c r="R7" s="205"/>
      <c r="S7" s="205"/>
      <c r="T7" s="205"/>
      <c r="U7" s="205"/>
      <c r="V7" s="205"/>
      <c r="W7" s="205"/>
      <c r="X7" s="206"/>
      <c r="Y7" s="207" t="s">
        <v>269</v>
      </c>
      <c r="Z7" s="208"/>
      <c r="AA7" s="208"/>
      <c r="AB7" s="208"/>
      <c r="AC7" s="208"/>
      <c r="AD7" s="209"/>
      <c r="AE7" s="210" t="s">
        <v>614</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2">
      <c r="A8" s="178" t="s">
        <v>185</v>
      </c>
      <c r="B8" s="179"/>
      <c r="C8" s="179"/>
      <c r="D8" s="179"/>
      <c r="E8" s="179"/>
      <c r="F8" s="180"/>
      <c r="G8" s="181" t="str">
        <f>入力規則等!A27</f>
        <v>子ども・若者育成支援、少子化社会対策、男女共同参画</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2">
      <c r="A9" s="189" t="s">
        <v>21</v>
      </c>
      <c r="B9" s="190"/>
      <c r="C9" s="190"/>
      <c r="D9" s="190"/>
      <c r="E9" s="190"/>
      <c r="F9" s="190"/>
      <c r="G9" s="191" t="s">
        <v>615</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2">
      <c r="A10" s="234" t="s">
        <v>27</v>
      </c>
      <c r="B10" s="235"/>
      <c r="C10" s="235"/>
      <c r="D10" s="235"/>
      <c r="E10" s="235"/>
      <c r="F10" s="235"/>
      <c r="G10" s="236" t="s">
        <v>678</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2">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2">
      <c r="A12" s="243" t="s">
        <v>22</v>
      </c>
      <c r="B12" s="244"/>
      <c r="C12" s="244"/>
      <c r="D12" s="244"/>
      <c r="E12" s="244"/>
      <c r="F12" s="245"/>
      <c r="G12" s="250"/>
      <c r="H12" s="251"/>
      <c r="I12" s="251"/>
      <c r="J12" s="251"/>
      <c r="K12" s="251"/>
      <c r="L12" s="251"/>
      <c r="M12" s="251"/>
      <c r="N12" s="251"/>
      <c r="O12" s="251"/>
      <c r="P12" s="222" t="s">
        <v>416</v>
      </c>
      <c r="Q12" s="223"/>
      <c r="R12" s="223"/>
      <c r="S12" s="223"/>
      <c r="T12" s="223"/>
      <c r="U12" s="223"/>
      <c r="V12" s="252"/>
      <c r="W12" s="222" t="s">
        <v>568</v>
      </c>
      <c r="X12" s="223"/>
      <c r="Y12" s="223"/>
      <c r="Z12" s="223"/>
      <c r="AA12" s="223"/>
      <c r="AB12" s="223"/>
      <c r="AC12" s="252"/>
      <c r="AD12" s="222" t="s">
        <v>570</v>
      </c>
      <c r="AE12" s="223"/>
      <c r="AF12" s="223"/>
      <c r="AG12" s="223"/>
      <c r="AH12" s="223"/>
      <c r="AI12" s="223"/>
      <c r="AJ12" s="252"/>
      <c r="AK12" s="222" t="s">
        <v>588</v>
      </c>
      <c r="AL12" s="223"/>
      <c r="AM12" s="223"/>
      <c r="AN12" s="223"/>
      <c r="AO12" s="223"/>
      <c r="AP12" s="223"/>
      <c r="AQ12" s="252"/>
      <c r="AR12" s="222" t="s">
        <v>589</v>
      </c>
      <c r="AS12" s="223"/>
      <c r="AT12" s="223"/>
      <c r="AU12" s="223"/>
      <c r="AV12" s="223"/>
      <c r="AW12" s="223"/>
      <c r="AX12" s="224"/>
    </row>
    <row r="13" spans="1:50" ht="21" customHeight="1" x14ac:dyDescent="0.2">
      <c r="A13" s="246"/>
      <c r="B13" s="247"/>
      <c r="C13" s="247"/>
      <c r="D13" s="247"/>
      <c r="E13" s="247"/>
      <c r="F13" s="248"/>
      <c r="G13" s="266" t="s">
        <v>6</v>
      </c>
      <c r="H13" s="267"/>
      <c r="I13" s="225" t="s">
        <v>7</v>
      </c>
      <c r="J13" s="226"/>
      <c r="K13" s="226"/>
      <c r="L13" s="226"/>
      <c r="M13" s="226"/>
      <c r="N13" s="226"/>
      <c r="O13" s="227"/>
      <c r="P13" s="216">
        <v>315</v>
      </c>
      <c r="Q13" s="217"/>
      <c r="R13" s="217"/>
      <c r="S13" s="217"/>
      <c r="T13" s="217"/>
      <c r="U13" s="217"/>
      <c r="V13" s="218"/>
      <c r="W13" s="216">
        <v>315</v>
      </c>
      <c r="X13" s="217"/>
      <c r="Y13" s="217"/>
      <c r="Z13" s="217"/>
      <c r="AA13" s="217"/>
      <c r="AB13" s="217"/>
      <c r="AC13" s="218"/>
      <c r="AD13" s="216">
        <v>301</v>
      </c>
      <c r="AE13" s="217"/>
      <c r="AF13" s="217"/>
      <c r="AG13" s="217"/>
      <c r="AH13" s="217"/>
      <c r="AI13" s="217"/>
      <c r="AJ13" s="218"/>
      <c r="AK13" s="216">
        <v>288</v>
      </c>
      <c r="AL13" s="217"/>
      <c r="AM13" s="217"/>
      <c r="AN13" s="217"/>
      <c r="AO13" s="217"/>
      <c r="AP13" s="217"/>
      <c r="AQ13" s="218"/>
      <c r="AR13" s="228">
        <v>288</v>
      </c>
      <c r="AS13" s="229"/>
      <c r="AT13" s="229"/>
      <c r="AU13" s="229"/>
      <c r="AV13" s="229"/>
      <c r="AW13" s="229"/>
      <c r="AX13" s="230"/>
    </row>
    <row r="14" spans="1:50" ht="21" customHeight="1" x14ac:dyDescent="0.2">
      <c r="A14" s="246"/>
      <c r="B14" s="247"/>
      <c r="C14" s="247"/>
      <c r="D14" s="247"/>
      <c r="E14" s="247"/>
      <c r="F14" s="248"/>
      <c r="G14" s="268"/>
      <c r="H14" s="269"/>
      <c r="I14" s="213" t="s">
        <v>8</v>
      </c>
      <c r="J14" s="231"/>
      <c r="K14" s="231"/>
      <c r="L14" s="231"/>
      <c r="M14" s="231"/>
      <c r="N14" s="231"/>
      <c r="O14" s="232"/>
      <c r="P14" s="216" t="s">
        <v>616</v>
      </c>
      <c r="Q14" s="217"/>
      <c r="R14" s="217"/>
      <c r="S14" s="217"/>
      <c r="T14" s="217"/>
      <c r="U14" s="217"/>
      <c r="V14" s="218"/>
      <c r="W14" s="216" t="s">
        <v>700</v>
      </c>
      <c r="X14" s="217"/>
      <c r="Y14" s="217"/>
      <c r="Z14" s="217"/>
      <c r="AA14" s="217"/>
      <c r="AB14" s="217"/>
      <c r="AC14" s="218"/>
      <c r="AD14" s="216" t="s">
        <v>616</v>
      </c>
      <c r="AE14" s="217"/>
      <c r="AF14" s="217"/>
      <c r="AG14" s="217"/>
      <c r="AH14" s="217"/>
      <c r="AI14" s="217"/>
      <c r="AJ14" s="218"/>
      <c r="AK14" s="216" t="s">
        <v>616</v>
      </c>
      <c r="AL14" s="217"/>
      <c r="AM14" s="217"/>
      <c r="AN14" s="217"/>
      <c r="AO14" s="217"/>
      <c r="AP14" s="217"/>
      <c r="AQ14" s="218"/>
      <c r="AR14" s="272"/>
      <c r="AS14" s="272"/>
      <c r="AT14" s="272"/>
      <c r="AU14" s="272"/>
      <c r="AV14" s="272"/>
      <c r="AW14" s="272"/>
      <c r="AX14" s="273"/>
    </row>
    <row r="15" spans="1:50" ht="21" customHeight="1" x14ac:dyDescent="0.2">
      <c r="A15" s="246"/>
      <c r="B15" s="247"/>
      <c r="C15" s="247"/>
      <c r="D15" s="247"/>
      <c r="E15" s="247"/>
      <c r="F15" s="248"/>
      <c r="G15" s="268"/>
      <c r="H15" s="269"/>
      <c r="I15" s="213" t="s">
        <v>47</v>
      </c>
      <c r="J15" s="214"/>
      <c r="K15" s="214"/>
      <c r="L15" s="214"/>
      <c r="M15" s="214"/>
      <c r="N15" s="214"/>
      <c r="O15" s="215"/>
      <c r="P15" s="216" t="s">
        <v>616</v>
      </c>
      <c r="Q15" s="217"/>
      <c r="R15" s="217"/>
      <c r="S15" s="217"/>
      <c r="T15" s="217"/>
      <c r="U15" s="217"/>
      <c r="V15" s="218"/>
      <c r="W15" s="216" t="s">
        <v>700</v>
      </c>
      <c r="X15" s="217"/>
      <c r="Y15" s="217"/>
      <c r="Z15" s="217"/>
      <c r="AA15" s="217"/>
      <c r="AB15" s="217"/>
      <c r="AC15" s="218"/>
      <c r="AD15" s="216" t="s">
        <v>616</v>
      </c>
      <c r="AE15" s="217"/>
      <c r="AF15" s="217"/>
      <c r="AG15" s="217"/>
      <c r="AH15" s="217"/>
      <c r="AI15" s="217"/>
      <c r="AJ15" s="218"/>
      <c r="AK15" s="216" t="s">
        <v>616</v>
      </c>
      <c r="AL15" s="217"/>
      <c r="AM15" s="217"/>
      <c r="AN15" s="217"/>
      <c r="AO15" s="217"/>
      <c r="AP15" s="217"/>
      <c r="AQ15" s="218"/>
      <c r="AR15" s="216" t="s">
        <v>700</v>
      </c>
      <c r="AS15" s="217"/>
      <c r="AT15" s="217"/>
      <c r="AU15" s="217"/>
      <c r="AV15" s="217"/>
      <c r="AW15" s="217"/>
      <c r="AX15" s="233"/>
    </row>
    <row r="16" spans="1:50" ht="21" customHeight="1" x14ac:dyDescent="0.2">
      <c r="A16" s="246"/>
      <c r="B16" s="247"/>
      <c r="C16" s="247"/>
      <c r="D16" s="247"/>
      <c r="E16" s="247"/>
      <c r="F16" s="248"/>
      <c r="G16" s="268"/>
      <c r="H16" s="269"/>
      <c r="I16" s="213" t="s">
        <v>48</v>
      </c>
      <c r="J16" s="214"/>
      <c r="K16" s="214"/>
      <c r="L16" s="214"/>
      <c r="M16" s="214"/>
      <c r="N16" s="214"/>
      <c r="O16" s="215"/>
      <c r="P16" s="216" t="s">
        <v>616</v>
      </c>
      <c r="Q16" s="217"/>
      <c r="R16" s="217"/>
      <c r="S16" s="217"/>
      <c r="T16" s="217"/>
      <c r="U16" s="217"/>
      <c r="V16" s="218"/>
      <c r="W16" s="216" t="s">
        <v>700</v>
      </c>
      <c r="X16" s="217"/>
      <c r="Y16" s="217"/>
      <c r="Z16" s="217"/>
      <c r="AA16" s="217"/>
      <c r="AB16" s="217"/>
      <c r="AC16" s="218"/>
      <c r="AD16" s="216" t="s">
        <v>616</v>
      </c>
      <c r="AE16" s="217"/>
      <c r="AF16" s="217"/>
      <c r="AG16" s="217"/>
      <c r="AH16" s="217"/>
      <c r="AI16" s="217"/>
      <c r="AJ16" s="218"/>
      <c r="AK16" s="216" t="s">
        <v>616</v>
      </c>
      <c r="AL16" s="217"/>
      <c r="AM16" s="217"/>
      <c r="AN16" s="217"/>
      <c r="AO16" s="217"/>
      <c r="AP16" s="217"/>
      <c r="AQ16" s="218"/>
      <c r="AR16" s="219"/>
      <c r="AS16" s="220"/>
      <c r="AT16" s="220"/>
      <c r="AU16" s="220"/>
      <c r="AV16" s="220"/>
      <c r="AW16" s="220"/>
      <c r="AX16" s="221"/>
    </row>
    <row r="17" spans="1:50" ht="24.75" customHeight="1" x14ac:dyDescent="0.2">
      <c r="A17" s="246"/>
      <c r="B17" s="247"/>
      <c r="C17" s="247"/>
      <c r="D17" s="247"/>
      <c r="E17" s="247"/>
      <c r="F17" s="248"/>
      <c r="G17" s="268"/>
      <c r="H17" s="269"/>
      <c r="I17" s="213" t="s">
        <v>46</v>
      </c>
      <c r="J17" s="231"/>
      <c r="K17" s="231"/>
      <c r="L17" s="231"/>
      <c r="M17" s="231"/>
      <c r="N17" s="231"/>
      <c r="O17" s="232"/>
      <c r="P17" s="216">
        <v>-18</v>
      </c>
      <c r="Q17" s="217"/>
      <c r="R17" s="217"/>
      <c r="S17" s="217"/>
      <c r="T17" s="217"/>
      <c r="U17" s="217"/>
      <c r="V17" s="218"/>
      <c r="W17" s="216">
        <v>-20</v>
      </c>
      <c r="X17" s="217"/>
      <c r="Y17" s="217"/>
      <c r="Z17" s="217"/>
      <c r="AA17" s="217"/>
      <c r="AB17" s="217"/>
      <c r="AC17" s="218"/>
      <c r="AD17" s="216">
        <v>-49</v>
      </c>
      <c r="AE17" s="217"/>
      <c r="AF17" s="217"/>
      <c r="AG17" s="217"/>
      <c r="AH17" s="217"/>
      <c r="AI17" s="217"/>
      <c r="AJ17" s="218"/>
      <c r="AK17" s="216" t="s">
        <v>616</v>
      </c>
      <c r="AL17" s="217"/>
      <c r="AM17" s="217"/>
      <c r="AN17" s="217"/>
      <c r="AO17" s="217"/>
      <c r="AP17" s="217"/>
      <c r="AQ17" s="218"/>
      <c r="AR17" s="264"/>
      <c r="AS17" s="264"/>
      <c r="AT17" s="264"/>
      <c r="AU17" s="264"/>
      <c r="AV17" s="264"/>
      <c r="AW17" s="264"/>
      <c r="AX17" s="265"/>
    </row>
    <row r="18" spans="1:50" ht="24.75" customHeight="1" x14ac:dyDescent="0.2">
      <c r="A18" s="246"/>
      <c r="B18" s="247"/>
      <c r="C18" s="247"/>
      <c r="D18" s="247"/>
      <c r="E18" s="247"/>
      <c r="F18" s="248"/>
      <c r="G18" s="270"/>
      <c r="H18" s="271"/>
      <c r="I18" s="257" t="s">
        <v>18</v>
      </c>
      <c r="J18" s="258"/>
      <c r="K18" s="258"/>
      <c r="L18" s="258"/>
      <c r="M18" s="258"/>
      <c r="N18" s="258"/>
      <c r="O18" s="259"/>
      <c r="P18" s="260">
        <f>SUM(P13:V17)</f>
        <v>297</v>
      </c>
      <c r="Q18" s="261"/>
      <c r="R18" s="261"/>
      <c r="S18" s="261"/>
      <c r="T18" s="261"/>
      <c r="U18" s="261"/>
      <c r="V18" s="262"/>
      <c r="W18" s="260">
        <f>SUM(W13:AC17)</f>
        <v>295</v>
      </c>
      <c r="X18" s="261"/>
      <c r="Y18" s="261"/>
      <c r="Z18" s="261"/>
      <c r="AA18" s="261"/>
      <c r="AB18" s="261"/>
      <c r="AC18" s="262"/>
      <c r="AD18" s="260">
        <f>SUM(AD13:AJ17)</f>
        <v>252</v>
      </c>
      <c r="AE18" s="261"/>
      <c r="AF18" s="261"/>
      <c r="AG18" s="261"/>
      <c r="AH18" s="261"/>
      <c r="AI18" s="261"/>
      <c r="AJ18" s="262"/>
      <c r="AK18" s="260">
        <f>SUM(AK13:AQ17)</f>
        <v>288</v>
      </c>
      <c r="AL18" s="261"/>
      <c r="AM18" s="261"/>
      <c r="AN18" s="261"/>
      <c r="AO18" s="261"/>
      <c r="AP18" s="261"/>
      <c r="AQ18" s="262"/>
      <c r="AR18" s="260">
        <f>SUM(AR13:AX17)</f>
        <v>288</v>
      </c>
      <c r="AS18" s="261"/>
      <c r="AT18" s="261"/>
      <c r="AU18" s="261"/>
      <c r="AV18" s="261"/>
      <c r="AW18" s="261"/>
      <c r="AX18" s="263"/>
    </row>
    <row r="19" spans="1:50" ht="24.75" customHeight="1" x14ac:dyDescent="0.2">
      <c r="A19" s="246"/>
      <c r="B19" s="247"/>
      <c r="C19" s="247"/>
      <c r="D19" s="247"/>
      <c r="E19" s="247"/>
      <c r="F19" s="248"/>
      <c r="G19" s="253" t="s">
        <v>9</v>
      </c>
      <c r="H19" s="254"/>
      <c r="I19" s="254"/>
      <c r="J19" s="254"/>
      <c r="K19" s="254"/>
      <c r="L19" s="254"/>
      <c r="M19" s="254"/>
      <c r="N19" s="254"/>
      <c r="O19" s="254"/>
      <c r="P19" s="216">
        <v>297</v>
      </c>
      <c r="Q19" s="217"/>
      <c r="R19" s="217"/>
      <c r="S19" s="217"/>
      <c r="T19" s="217"/>
      <c r="U19" s="217"/>
      <c r="V19" s="218"/>
      <c r="W19" s="216">
        <v>295</v>
      </c>
      <c r="X19" s="217"/>
      <c r="Y19" s="217"/>
      <c r="Z19" s="217"/>
      <c r="AA19" s="217"/>
      <c r="AB19" s="217"/>
      <c r="AC19" s="218"/>
      <c r="AD19" s="216">
        <v>252</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2">
      <c r="A20" s="246"/>
      <c r="B20" s="247"/>
      <c r="C20" s="247"/>
      <c r="D20" s="247"/>
      <c r="E20" s="247"/>
      <c r="F20" s="248"/>
      <c r="G20" s="253" t="s">
        <v>10</v>
      </c>
      <c r="H20" s="254"/>
      <c r="I20" s="254"/>
      <c r="J20" s="254"/>
      <c r="K20" s="254"/>
      <c r="L20" s="254"/>
      <c r="M20" s="254"/>
      <c r="N20" s="254"/>
      <c r="O20" s="254"/>
      <c r="P20" s="292">
        <f>IF(P18=0, "-", SUM(P19)/P18)</f>
        <v>1</v>
      </c>
      <c r="Q20" s="292"/>
      <c r="R20" s="292"/>
      <c r="S20" s="292"/>
      <c r="T20" s="292"/>
      <c r="U20" s="292"/>
      <c r="V20" s="292"/>
      <c r="W20" s="292">
        <f>IF(W18=0, "-", SUM(W19)/W18)</f>
        <v>1</v>
      </c>
      <c r="X20" s="292"/>
      <c r="Y20" s="292"/>
      <c r="Z20" s="292"/>
      <c r="AA20" s="292"/>
      <c r="AB20" s="292"/>
      <c r="AC20" s="292"/>
      <c r="AD20" s="292">
        <f>IF(AD18=0, "-", SUM(AD19)/AD18)</f>
        <v>1</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2">
      <c r="A21" s="189"/>
      <c r="B21" s="190"/>
      <c r="C21" s="190"/>
      <c r="D21" s="190"/>
      <c r="E21" s="190"/>
      <c r="F21" s="249"/>
      <c r="G21" s="290" t="s">
        <v>239</v>
      </c>
      <c r="H21" s="291"/>
      <c r="I21" s="291"/>
      <c r="J21" s="291"/>
      <c r="K21" s="291"/>
      <c r="L21" s="291"/>
      <c r="M21" s="291"/>
      <c r="N21" s="291"/>
      <c r="O21" s="291"/>
      <c r="P21" s="292">
        <f>IF(P19=0, "-", SUM(P19)/SUM(P13,P14))</f>
        <v>0.94285714285714284</v>
      </c>
      <c r="Q21" s="292"/>
      <c r="R21" s="292"/>
      <c r="S21" s="292"/>
      <c r="T21" s="292"/>
      <c r="U21" s="292"/>
      <c r="V21" s="292"/>
      <c r="W21" s="292">
        <f>IF(W19=0, "-", SUM(W19)/SUM(W13,W14))</f>
        <v>0.93650793650793651</v>
      </c>
      <c r="X21" s="292"/>
      <c r="Y21" s="292"/>
      <c r="Z21" s="292"/>
      <c r="AA21" s="292"/>
      <c r="AB21" s="292"/>
      <c r="AC21" s="292"/>
      <c r="AD21" s="292">
        <f>IF(AD19=0, "-", SUM(AD19)/SUM(AD13,AD14))</f>
        <v>0.83720930232558144</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2">
      <c r="A22" s="300" t="s">
        <v>592</v>
      </c>
      <c r="B22" s="301"/>
      <c r="C22" s="301"/>
      <c r="D22" s="301"/>
      <c r="E22" s="301"/>
      <c r="F22" s="302"/>
      <c r="G22" s="306" t="s">
        <v>229</v>
      </c>
      <c r="H22" s="275"/>
      <c r="I22" s="275"/>
      <c r="J22" s="275"/>
      <c r="K22" s="275"/>
      <c r="L22" s="275"/>
      <c r="M22" s="275"/>
      <c r="N22" s="275"/>
      <c r="O22" s="307"/>
      <c r="P22" s="274" t="s">
        <v>590</v>
      </c>
      <c r="Q22" s="275"/>
      <c r="R22" s="275"/>
      <c r="S22" s="275"/>
      <c r="T22" s="275"/>
      <c r="U22" s="275"/>
      <c r="V22" s="307"/>
      <c r="W22" s="274" t="s">
        <v>591</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2">
      <c r="A23" s="303"/>
      <c r="B23" s="304"/>
      <c r="C23" s="304"/>
      <c r="D23" s="304"/>
      <c r="E23" s="304"/>
      <c r="F23" s="305"/>
      <c r="G23" s="277" t="s">
        <v>617</v>
      </c>
      <c r="H23" s="278"/>
      <c r="I23" s="278"/>
      <c r="J23" s="278"/>
      <c r="K23" s="278"/>
      <c r="L23" s="278"/>
      <c r="M23" s="278"/>
      <c r="N23" s="278"/>
      <c r="O23" s="279"/>
      <c r="P23" s="228">
        <v>288</v>
      </c>
      <c r="Q23" s="229"/>
      <c r="R23" s="229"/>
      <c r="S23" s="229"/>
      <c r="T23" s="229"/>
      <c r="U23" s="229"/>
      <c r="V23" s="280"/>
      <c r="W23" s="228">
        <v>288</v>
      </c>
      <c r="X23" s="229"/>
      <c r="Y23" s="229"/>
      <c r="Z23" s="229"/>
      <c r="AA23" s="229"/>
      <c r="AB23" s="229"/>
      <c r="AC23" s="280"/>
      <c r="AD23" s="281" t="s">
        <v>701</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2">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2">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2">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2">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2">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5">
      <c r="A29" s="303"/>
      <c r="B29" s="304"/>
      <c r="C29" s="304"/>
      <c r="D29" s="304"/>
      <c r="E29" s="304"/>
      <c r="F29" s="305"/>
      <c r="G29" s="126" t="s">
        <v>18</v>
      </c>
      <c r="H29" s="127"/>
      <c r="I29" s="127"/>
      <c r="J29" s="127"/>
      <c r="K29" s="127"/>
      <c r="L29" s="127"/>
      <c r="M29" s="127"/>
      <c r="N29" s="127"/>
      <c r="O29" s="128"/>
      <c r="P29" s="330">
        <f>AK13</f>
        <v>288</v>
      </c>
      <c r="Q29" s="331"/>
      <c r="R29" s="331"/>
      <c r="S29" s="331"/>
      <c r="T29" s="331"/>
      <c r="U29" s="331"/>
      <c r="V29" s="332"/>
      <c r="W29" s="333">
        <f>AR13</f>
        <v>288</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3.95" customHeight="1" x14ac:dyDescent="0.2">
      <c r="A30" s="336" t="s">
        <v>579</v>
      </c>
      <c r="B30" s="337"/>
      <c r="C30" s="337"/>
      <c r="D30" s="337"/>
      <c r="E30" s="337"/>
      <c r="F30" s="338"/>
      <c r="G30" s="339" t="s">
        <v>679</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2">
      <c r="A31" s="348" t="s">
        <v>580</v>
      </c>
      <c r="B31" s="317"/>
      <c r="C31" s="317"/>
      <c r="D31" s="317"/>
      <c r="E31" s="317"/>
      <c r="F31" s="318"/>
      <c r="G31" s="350" t="s">
        <v>572</v>
      </c>
      <c r="H31" s="351"/>
      <c r="I31" s="351"/>
      <c r="J31" s="351"/>
      <c r="K31" s="351"/>
      <c r="L31" s="351"/>
      <c r="M31" s="351"/>
      <c r="N31" s="351"/>
      <c r="O31" s="351"/>
      <c r="P31" s="352" t="s">
        <v>571</v>
      </c>
      <c r="Q31" s="351"/>
      <c r="R31" s="351"/>
      <c r="S31" s="351"/>
      <c r="T31" s="351"/>
      <c r="U31" s="351"/>
      <c r="V31" s="351"/>
      <c r="W31" s="351"/>
      <c r="X31" s="353"/>
      <c r="Y31" s="354"/>
      <c r="Z31" s="355"/>
      <c r="AA31" s="356"/>
      <c r="AB31" s="401" t="s">
        <v>11</v>
      </c>
      <c r="AC31" s="401"/>
      <c r="AD31" s="401"/>
      <c r="AE31" s="402" t="s">
        <v>416</v>
      </c>
      <c r="AF31" s="403"/>
      <c r="AG31" s="403"/>
      <c r="AH31" s="404"/>
      <c r="AI31" s="402" t="s">
        <v>568</v>
      </c>
      <c r="AJ31" s="403"/>
      <c r="AK31" s="403"/>
      <c r="AL31" s="404"/>
      <c r="AM31" s="402" t="s">
        <v>384</v>
      </c>
      <c r="AN31" s="403"/>
      <c r="AO31" s="403"/>
      <c r="AP31" s="404"/>
      <c r="AQ31" s="410" t="s">
        <v>415</v>
      </c>
      <c r="AR31" s="411"/>
      <c r="AS31" s="411"/>
      <c r="AT31" s="412"/>
      <c r="AU31" s="410" t="s">
        <v>593</v>
      </c>
      <c r="AV31" s="411"/>
      <c r="AW31" s="411"/>
      <c r="AX31" s="413"/>
    </row>
    <row r="32" spans="1:50" ht="23.25" customHeight="1" x14ac:dyDescent="0.2">
      <c r="A32" s="348"/>
      <c r="B32" s="317"/>
      <c r="C32" s="317"/>
      <c r="D32" s="317"/>
      <c r="E32" s="317"/>
      <c r="F32" s="318"/>
      <c r="G32" s="357" t="s">
        <v>668</v>
      </c>
      <c r="H32" s="358"/>
      <c r="I32" s="358"/>
      <c r="J32" s="358"/>
      <c r="K32" s="358"/>
      <c r="L32" s="358"/>
      <c r="M32" s="358"/>
      <c r="N32" s="358"/>
      <c r="O32" s="358"/>
      <c r="P32" s="361" t="s">
        <v>618</v>
      </c>
      <c r="Q32" s="362"/>
      <c r="R32" s="362"/>
      <c r="S32" s="362"/>
      <c r="T32" s="362"/>
      <c r="U32" s="362"/>
      <c r="V32" s="362"/>
      <c r="W32" s="362"/>
      <c r="X32" s="363"/>
      <c r="Y32" s="367" t="s">
        <v>51</v>
      </c>
      <c r="Z32" s="368"/>
      <c r="AA32" s="369"/>
      <c r="AB32" s="370" t="s">
        <v>619</v>
      </c>
      <c r="AC32" s="371"/>
      <c r="AD32" s="371"/>
      <c r="AE32" s="372">
        <v>142260</v>
      </c>
      <c r="AF32" s="372"/>
      <c r="AG32" s="372"/>
      <c r="AH32" s="372"/>
      <c r="AI32" s="372">
        <v>68998</v>
      </c>
      <c r="AJ32" s="372"/>
      <c r="AK32" s="372"/>
      <c r="AL32" s="372"/>
      <c r="AM32" s="372">
        <v>58172</v>
      </c>
      <c r="AN32" s="372"/>
      <c r="AO32" s="372"/>
      <c r="AP32" s="372"/>
      <c r="AQ32" s="398" t="s">
        <v>616</v>
      </c>
      <c r="AR32" s="372"/>
      <c r="AS32" s="372"/>
      <c r="AT32" s="372"/>
      <c r="AU32" s="389" t="s">
        <v>616</v>
      </c>
      <c r="AV32" s="405"/>
      <c r="AW32" s="405"/>
      <c r="AX32" s="406"/>
    </row>
    <row r="33" spans="1:51" ht="23.25" customHeight="1" x14ac:dyDescent="0.2">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619</v>
      </c>
      <c r="AC33" s="371"/>
      <c r="AD33" s="371"/>
      <c r="AE33" s="372">
        <v>130000</v>
      </c>
      <c r="AF33" s="372"/>
      <c r="AG33" s="372"/>
      <c r="AH33" s="372"/>
      <c r="AI33" s="372">
        <v>142260</v>
      </c>
      <c r="AJ33" s="372"/>
      <c r="AK33" s="372"/>
      <c r="AL33" s="372"/>
      <c r="AM33" s="372">
        <v>68998</v>
      </c>
      <c r="AN33" s="372"/>
      <c r="AO33" s="372"/>
      <c r="AP33" s="372"/>
      <c r="AQ33" s="398">
        <v>58172</v>
      </c>
      <c r="AR33" s="372"/>
      <c r="AS33" s="372"/>
      <c r="AT33" s="372"/>
      <c r="AU33" s="389">
        <v>58172</v>
      </c>
      <c r="AV33" s="405"/>
      <c r="AW33" s="405"/>
      <c r="AX33" s="406"/>
    </row>
    <row r="34" spans="1:51" ht="23.25" customHeight="1" x14ac:dyDescent="0.2">
      <c r="A34" s="437" t="s">
        <v>581</v>
      </c>
      <c r="B34" s="438"/>
      <c r="C34" s="438"/>
      <c r="D34" s="438"/>
      <c r="E34" s="438"/>
      <c r="F34" s="439"/>
      <c r="G34" s="223" t="s">
        <v>582</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416</v>
      </c>
      <c r="AF34" s="223"/>
      <c r="AG34" s="223"/>
      <c r="AH34" s="252"/>
      <c r="AI34" s="222" t="s">
        <v>568</v>
      </c>
      <c r="AJ34" s="223"/>
      <c r="AK34" s="223"/>
      <c r="AL34" s="252"/>
      <c r="AM34" s="222" t="s">
        <v>384</v>
      </c>
      <c r="AN34" s="223"/>
      <c r="AO34" s="223"/>
      <c r="AP34" s="252"/>
      <c r="AQ34" s="416" t="s">
        <v>594</v>
      </c>
      <c r="AR34" s="417"/>
      <c r="AS34" s="417"/>
      <c r="AT34" s="417"/>
      <c r="AU34" s="417"/>
      <c r="AV34" s="417"/>
      <c r="AW34" s="417"/>
      <c r="AX34" s="418"/>
    </row>
    <row r="35" spans="1:51" ht="23.25" customHeight="1" x14ac:dyDescent="0.2">
      <c r="A35" s="440"/>
      <c r="B35" s="441"/>
      <c r="C35" s="441"/>
      <c r="D35" s="441"/>
      <c r="E35" s="441"/>
      <c r="F35" s="442"/>
      <c r="G35" s="394" t="s">
        <v>669</v>
      </c>
      <c r="H35" s="395"/>
      <c r="I35" s="395"/>
      <c r="J35" s="395"/>
      <c r="K35" s="395"/>
      <c r="L35" s="395"/>
      <c r="M35" s="395"/>
      <c r="N35" s="395"/>
      <c r="O35" s="395"/>
      <c r="P35" s="395"/>
      <c r="Q35" s="395"/>
      <c r="R35" s="395"/>
      <c r="S35" s="395"/>
      <c r="T35" s="395"/>
      <c r="U35" s="395"/>
      <c r="V35" s="395"/>
      <c r="W35" s="395"/>
      <c r="X35" s="395"/>
      <c r="Y35" s="419" t="s">
        <v>581</v>
      </c>
      <c r="Z35" s="420"/>
      <c r="AA35" s="421"/>
      <c r="AB35" s="422" t="s">
        <v>621</v>
      </c>
      <c r="AC35" s="423"/>
      <c r="AD35" s="424"/>
      <c r="AE35" s="398">
        <v>2093</v>
      </c>
      <c r="AF35" s="398"/>
      <c r="AG35" s="398"/>
      <c r="AH35" s="398"/>
      <c r="AI35" s="398">
        <v>4274</v>
      </c>
      <c r="AJ35" s="398"/>
      <c r="AK35" s="398"/>
      <c r="AL35" s="398"/>
      <c r="AM35" s="398">
        <v>4328</v>
      </c>
      <c r="AN35" s="398"/>
      <c r="AO35" s="398"/>
      <c r="AP35" s="398"/>
      <c r="AQ35" s="389">
        <v>4957</v>
      </c>
      <c r="AR35" s="373"/>
      <c r="AS35" s="373"/>
      <c r="AT35" s="373"/>
      <c r="AU35" s="373"/>
      <c r="AV35" s="373"/>
      <c r="AW35" s="373"/>
      <c r="AX35" s="374"/>
    </row>
    <row r="36" spans="1:51" ht="46.5" customHeight="1" x14ac:dyDescent="0.2">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6" t="s">
        <v>584</v>
      </c>
      <c r="Z36" s="399"/>
      <c r="AA36" s="400"/>
      <c r="AB36" s="425" t="s">
        <v>620</v>
      </c>
      <c r="AC36" s="426"/>
      <c r="AD36" s="427"/>
      <c r="AE36" s="428" t="s">
        <v>703</v>
      </c>
      <c r="AF36" s="428"/>
      <c r="AG36" s="428"/>
      <c r="AH36" s="428"/>
      <c r="AI36" s="428" t="s">
        <v>623</v>
      </c>
      <c r="AJ36" s="428"/>
      <c r="AK36" s="428"/>
      <c r="AL36" s="428"/>
      <c r="AM36" s="428" t="s">
        <v>624</v>
      </c>
      <c r="AN36" s="428"/>
      <c r="AO36" s="428"/>
      <c r="AP36" s="428"/>
      <c r="AQ36" s="428" t="s">
        <v>670</v>
      </c>
      <c r="AR36" s="428"/>
      <c r="AS36" s="428"/>
      <c r="AT36" s="428"/>
      <c r="AU36" s="428"/>
      <c r="AV36" s="428"/>
      <c r="AW36" s="428"/>
      <c r="AX36" s="431"/>
    </row>
    <row r="37" spans="1:51" ht="18.75" customHeight="1" x14ac:dyDescent="0.2">
      <c r="A37" s="467" t="s">
        <v>236</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416</v>
      </c>
      <c r="AF37" s="485"/>
      <c r="AG37" s="485"/>
      <c r="AH37" s="486"/>
      <c r="AI37" s="489" t="s">
        <v>568</v>
      </c>
      <c r="AJ37" s="489"/>
      <c r="AK37" s="489"/>
      <c r="AL37" s="484"/>
      <c r="AM37" s="489" t="s">
        <v>384</v>
      </c>
      <c r="AN37" s="489"/>
      <c r="AO37" s="489"/>
      <c r="AP37" s="484"/>
      <c r="AQ37" s="458" t="s">
        <v>174</v>
      </c>
      <c r="AR37" s="459"/>
      <c r="AS37" s="459"/>
      <c r="AT37" s="460"/>
      <c r="AU37" s="322" t="s">
        <v>128</v>
      </c>
      <c r="AV37" s="322"/>
      <c r="AW37" s="322"/>
      <c r="AX37" s="327"/>
    </row>
    <row r="38" spans="1:51" ht="18.75" customHeight="1" x14ac:dyDescent="0.2">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2" t="s">
        <v>704</v>
      </c>
      <c r="AR38" s="433"/>
      <c r="AS38" s="434" t="s">
        <v>175</v>
      </c>
      <c r="AT38" s="435"/>
      <c r="AU38" s="436">
        <v>4</v>
      </c>
      <c r="AV38" s="436"/>
      <c r="AW38" s="324" t="s">
        <v>166</v>
      </c>
      <c r="AX38" s="329"/>
    </row>
    <row r="39" spans="1:51" ht="23.25" customHeight="1" x14ac:dyDescent="0.2">
      <c r="A39" s="473"/>
      <c r="B39" s="471"/>
      <c r="C39" s="471"/>
      <c r="D39" s="471"/>
      <c r="E39" s="471"/>
      <c r="F39" s="472"/>
      <c r="G39" s="375" t="s">
        <v>672</v>
      </c>
      <c r="H39" s="376"/>
      <c r="I39" s="376"/>
      <c r="J39" s="376"/>
      <c r="K39" s="376"/>
      <c r="L39" s="376"/>
      <c r="M39" s="376"/>
      <c r="N39" s="376"/>
      <c r="O39" s="377"/>
      <c r="P39" s="139" t="s">
        <v>671</v>
      </c>
      <c r="Q39" s="139"/>
      <c r="R39" s="139"/>
      <c r="S39" s="139"/>
      <c r="T39" s="139"/>
      <c r="U39" s="139"/>
      <c r="V39" s="139"/>
      <c r="W39" s="139"/>
      <c r="X39" s="140"/>
      <c r="Y39" s="386" t="s">
        <v>12</v>
      </c>
      <c r="Z39" s="387"/>
      <c r="AA39" s="388"/>
      <c r="AB39" s="370" t="s">
        <v>14</v>
      </c>
      <c r="AC39" s="370"/>
      <c r="AD39" s="370"/>
      <c r="AE39" s="389">
        <v>48</v>
      </c>
      <c r="AF39" s="373"/>
      <c r="AG39" s="373"/>
      <c r="AH39" s="373"/>
      <c r="AI39" s="389">
        <v>39</v>
      </c>
      <c r="AJ39" s="373"/>
      <c r="AK39" s="373"/>
      <c r="AL39" s="373"/>
      <c r="AM39" s="389">
        <v>39</v>
      </c>
      <c r="AN39" s="373"/>
      <c r="AO39" s="373"/>
      <c r="AP39" s="373"/>
      <c r="AQ39" s="391" t="s">
        <v>625</v>
      </c>
      <c r="AR39" s="392"/>
      <c r="AS39" s="392"/>
      <c r="AT39" s="393"/>
      <c r="AU39" s="373" t="s">
        <v>625</v>
      </c>
      <c r="AV39" s="373"/>
      <c r="AW39" s="373"/>
      <c r="AX39" s="374"/>
    </row>
    <row r="40" spans="1:51" ht="23.25" customHeight="1" x14ac:dyDescent="0.2">
      <c r="A40" s="474"/>
      <c r="B40" s="475"/>
      <c r="C40" s="475"/>
      <c r="D40" s="475"/>
      <c r="E40" s="475"/>
      <c r="F40" s="476"/>
      <c r="G40" s="378"/>
      <c r="H40" s="379"/>
      <c r="I40" s="379"/>
      <c r="J40" s="379"/>
      <c r="K40" s="379"/>
      <c r="L40" s="379"/>
      <c r="M40" s="379"/>
      <c r="N40" s="379"/>
      <c r="O40" s="380"/>
      <c r="P40" s="384"/>
      <c r="Q40" s="384"/>
      <c r="R40" s="384"/>
      <c r="S40" s="384"/>
      <c r="T40" s="384"/>
      <c r="U40" s="384"/>
      <c r="V40" s="384"/>
      <c r="W40" s="384"/>
      <c r="X40" s="385"/>
      <c r="Y40" s="222" t="s">
        <v>50</v>
      </c>
      <c r="Z40" s="223"/>
      <c r="AA40" s="252"/>
      <c r="AB40" s="448" t="s">
        <v>14</v>
      </c>
      <c r="AC40" s="448"/>
      <c r="AD40" s="448"/>
      <c r="AE40" s="389">
        <v>41</v>
      </c>
      <c r="AF40" s="373"/>
      <c r="AG40" s="373"/>
      <c r="AH40" s="373"/>
      <c r="AI40" s="389">
        <v>48</v>
      </c>
      <c r="AJ40" s="373"/>
      <c r="AK40" s="373"/>
      <c r="AL40" s="373"/>
      <c r="AM40" s="389">
        <v>39</v>
      </c>
      <c r="AN40" s="373"/>
      <c r="AO40" s="373"/>
      <c r="AP40" s="373"/>
      <c r="AQ40" s="391" t="s">
        <v>704</v>
      </c>
      <c r="AR40" s="392"/>
      <c r="AS40" s="392"/>
      <c r="AT40" s="393"/>
      <c r="AU40" s="373">
        <v>39</v>
      </c>
      <c r="AV40" s="373"/>
      <c r="AW40" s="373"/>
      <c r="AX40" s="374"/>
    </row>
    <row r="41" spans="1:51" ht="23.25" customHeight="1" x14ac:dyDescent="0.2">
      <c r="A41" s="473"/>
      <c r="B41" s="471"/>
      <c r="C41" s="471"/>
      <c r="D41" s="471"/>
      <c r="E41" s="471"/>
      <c r="F41" s="472"/>
      <c r="G41" s="381"/>
      <c r="H41" s="382"/>
      <c r="I41" s="382"/>
      <c r="J41" s="382"/>
      <c r="K41" s="382"/>
      <c r="L41" s="382"/>
      <c r="M41" s="382"/>
      <c r="N41" s="382"/>
      <c r="O41" s="383"/>
      <c r="P41" s="142"/>
      <c r="Q41" s="142"/>
      <c r="R41" s="142"/>
      <c r="S41" s="142"/>
      <c r="T41" s="142"/>
      <c r="U41" s="142"/>
      <c r="V41" s="142"/>
      <c r="W41" s="142"/>
      <c r="X41" s="143"/>
      <c r="Y41" s="222" t="s">
        <v>13</v>
      </c>
      <c r="Z41" s="223"/>
      <c r="AA41" s="252"/>
      <c r="AB41" s="390" t="s">
        <v>14</v>
      </c>
      <c r="AC41" s="390"/>
      <c r="AD41" s="390"/>
      <c r="AE41" s="389">
        <v>117.1</v>
      </c>
      <c r="AF41" s="373"/>
      <c r="AG41" s="373"/>
      <c r="AH41" s="373"/>
      <c r="AI41" s="389">
        <v>81.3</v>
      </c>
      <c r="AJ41" s="373"/>
      <c r="AK41" s="373"/>
      <c r="AL41" s="373"/>
      <c r="AM41" s="389">
        <v>100</v>
      </c>
      <c r="AN41" s="373"/>
      <c r="AO41" s="373"/>
      <c r="AP41" s="373"/>
      <c r="AQ41" s="391" t="s">
        <v>625</v>
      </c>
      <c r="AR41" s="392"/>
      <c r="AS41" s="392"/>
      <c r="AT41" s="393"/>
      <c r="AU41" s="373" t="s">
        <v>625</v>
      </c>
      <c r="AV41" s="373"/>
      <c r="AW41" s="373"/>
      <c r="AX41" s="374"/>
    </row>
    <row r="42" spans="1:51" ht="23.4" customHeight="1" x14ac:dyDescent="0.2">
      <c r="A42" s="461" t="s">
        <v>260</v>
      </c>
      <c r="B42" s="456"/>
      <c r="C42" s="456"/>
      <c r="D42" s="456"/>
      <c r="E42" s="456"/>
      <c r="F42" s="457"/>
      <c r="G42" s="497" t="s">
        <v>673</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32.4" customHeight="1" thickBot="1" x14ac:dyDescent="0.25">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2">
      <c r="A44" s="888" t="s">
        <v>573</v>
      </c>
      <c r="B44" s="316" t="s">
        <v>574</v>
      </c>
      <c r="C44" s="317"/>
      <c r="D44" s="317"/>
      <c r="E44" s="317"/>
      <c r="F44" s="318"/>
      <c r="G44" s="322" t="s">
        <v>575</v>
      </c>
      <c r="H44" s="322"/>
      <c r="I44" s="322"/>
      <c r="J44" s="322"/>
      <c r="K44" s="322"/>
      <c r="L44" s="322"/>
      <c r="M44" s="322"/>
      <c r="N44" s="322"/>
      <c r="O44" s="322"/>
      <c r="P44" s="322"/>
      <c r="Q44" s="322"/>
      <c r="R44" s="322"/>
      <c r="S44" s="322"/>
      <c r="T44" s="322"/>
      <c r="U44" s="322"/>
      <c r="V44" s="322"/>
      <c r="W44" s="322"/>
      <c r="X44" s="322"/>
      <c r="Y44" s="322"/>
      <c r="Z44" s="322"/>
      <c r="AA44" s="323"/>
      <c r="AB44" s="326" t="s">
        <v>595</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2">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2">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2">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2">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2">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5" t="s">
        <v>11</v>
      </c>
      <c r="AC49" s="886"/>
      <c r="AD49" s="887"/>
      <c r="AE49" s="415" t="s">
        <v>416</v>
      </c>
      <c r="AF49" s="415"/>
      <c r="AG49" s="415"/>
      <c r="AH49" s="415"/>
      <c r="AI49" s="415" t="s">
        <v>568</v>
      </c>
      <c r="AJ49" s="415"/>
      <c r="AK49" s="415"/>
      <c r="AL49" s="415"/>
      <c r="AM49" s="415" t="s">
        <v>384</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2">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6"/>
      <c r="AS50" s="434" t="s">
        <v>175</v>
      </c>
      <c r="AT50" s="435"/>
      <c r="AU50" s="436"/>
      <c r="AV50" s="436"/>
      <c r="AW50" s="324" t="s">
        <v>166</v>
      </c>
      <c r="AX50" s="329"/>
      <c r="AY50">
        <f t="shared" si="0"/>
        <v>0</v>
      </c>
      <c r="AZ50" s="10"/>
      <c r="BA50" s="10"/>
      <c r="BB50" s="10"/>
      <c r="BC50" s="10"/>
      <c r="BD50" s="10"/>
      <c r="BE50" s="10"/>
      <c r="BF50" s="10"/>
      <c r="BG50" s="10"/>
      <c r="BH50" s="10"/>
    </row>
    <row r="51" spans="1:60" ht="23.25" hidden="1" customHeight="1" x14ac:dyDescent="0.2">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889" t="s">
        <v>57</v>
      </c>
      <c r="Z51" s="890"/>
      <c r="AA51" s="891"/>
      <c r="AB51" s="370"/>
      <c r="AC51" s="370"/>
      <c r="AD51" s="370"/>
      <c r="AE51" s="389"/>
      <c r="AF51" s="373"/>
      <c r="AG51" s="373"/>
      <c r="AH51" s="373"/>
      <c r="AI51" s="389"/>
      <c r="AJ51" s="373"/>
      <c r="AK51" s="373"/>
      <c r="AL51" s="373"/>
      <c r="AM51" s="389"/>
      <c r="AN51" s="373"/>
      <c r="AO51" s="373"/>
      <c r="AP51" s="373"/>
      <c r="AQ51" s="391"/>
      <c r="AR51" s="392"/>
      <c r="AS51" s="392"/>
      <c r="AT51" s="393"/>
      <c r="AU51" s="373"/>
      <c r="AV51" s="373"/>
      <c r="AW51" s="373"/>
      <c r="AX51" s="374"/>
      <c r="AY51">
        <f t="shared" si="0"/>
        <v>0</v>
      </c>
    </row>
    <row r="52" spans="1:60" ht="23.25" hidden="1" customHeight="1" x14ac:dyDescent="0.2">
      <c r="A52" s="314"/>
      <c r="B52" s="316"/>
      <c r="C52" s="317"/>
      <c r="D52" s="317"/>
      <c r="E52" s="317"/>
      <c r="F52" s="318"/>
      <c r="G52" s="892"/>
      <c r="H52" s="384"/>
      <c r="I52" s="384"/>
      <c r="J52" s="384"/>
      <c r="K52" s="384"/>
      <c r="L52" s="384"/>
      <c r="M52" s="384"/>
      <c r="N52" s="384"/>
      <c r="O52" s="385"/>
      <c r="P52" s="451"/>
      <c r="Q52" s="451"/>
      <c r="R52" s="451"/>
      <c r="S52" s="451"/>
      <c r="T52" s="451"/>
      <c r="U52" s="451"/>
      <c r="V52" s="451"/>
      <c r="W52" s="451"/>
      <c r="X52" s="452"/>
      <c r="Y52" s="893" t="s">
        <v>50</v>
      </c>
      <c r="Z52" s="785"/>
      <c r="AA52" s="786"/>
      <c r="AB52" s="448"/>
      <c r="AC52" s="448"/>
      <c r="AD52" s="448"/>
      <c r="AE52" s="389"/>
      <c r="AF52" s="373"/>
      <c r="AG52" s="373"/>
      <c r="AH52" s="373"/>
      <c r="AI52" s="389"/>
      <c r="AJ52" s="373"/>
      <c r="AK52" s="373"/>
      <c r="AL52" s="373"/>
      <c r="AM52" s="389"/>
      <c r="AN52" s="373"/>
      <c r="AO52" s="373"/>
      <c r="AP52" s="373"/>
      <c r="AQ52" s="391"/>
      <c r="AR52" s="392"/>
      <c r="AS52" s="392"/>
      <c r="AT52" s="393"/>
      <c r="AU52" s="373"/>
      <c r="AV52" s="373"/>
      <c r="AW52" s="373"/>
      <c r="AX52" s="374"/>
      <c r="AY52">
        <f t="shared" si="0"/>
        <v>0</v>
      </c>
      <c r="AZ52" s="10"/>
      <c r="BA52" s="10"/>
      <c r="BB52" s="10"/>
      <c r="BC52" s="10"/>
    </row>
    <row r="53" spans="1:60" ht="23.25" hidden="1" customHeight="1" x14ac:dyDescent="0.2">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893" t="s">
        <v>13</v>
      </c>
      <c r="Z53" s="785"/>
      <c r="AA53" s="786"/>
      <c r="AB53" s="894" t="s">
        <v>14</v>
      </c>
      <c r="AC53" s="894"/>
      <c r="AD53" s="894"/>
      <c r="AE53" s="564"/>
      <c r="AF53" s="565"/>
      <c r="AG53" s="565"/>
      <c r="AH53" s="565"/>
      <c r="AI53" s="564"/>
      <c r="AJ53" s="565"/>
      <c r="AK53" s="565"/>
      <c r="AL53" s="565"/>
      <c r="AM53" s="564"/>
      <c r="AN53" s="565"/>
      <c r="AO53" s="565"/>
      <c r="AP53" s="565"/>
      <c r="AQ53" s="391"/>
      <c r="AR53" s="392"/>
      <c r="AS53" s="392"/>
      <c r="AT53" s="393"/>
      <c r="AU53" s="373"/>
      <c r="AV53" s="373"/>
      <c r="AW53" s="373"/>
      <c r="AX53" s="374"/>
      <c r="AY53">
        <f t="shared" si="0"/>
        <v>0</v>
      </c>
      <c r="AZ53" s="10"/>
      <c r="BA53" s="10"/>
      <c r="BB53" s="10"/>
      <c r="BC53" s="10"/>
      <c r="BD53" s="10"/>
      <c r="BE53" s="10"/>
      <c r="BF53" s="10"/>
      <c r="BG53" s="10"/>
      <c r="BH53" s="10"/>
    </row>
    <row r="54" spans="1:60" ht="18.75" hidden="1" customHeight="1" x14ac:dyDescent="0.2">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5" t="s">
        <v>11</v>
      </c>
      <c r="AC54" s="886"/>
      <c r="AD54" s="887"/>
      <c r="AE54" s="415" t="s">
        <v>416</v>
      </c>
      <c r="AF54" s="415"/>
      <c r="AG54" s="415"/>
      <c r="AH54" s="415"/>
      <c r="AI54" s="415" t="s">
        <v>568</v>
      </c>
      <c r="AJ54" s="415"/>
      <c r="AK54" s="415"/>
      <c r="AL54" s="415"/>
      <c r="AM54" s="415" t="s">
        <v>384</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2">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x14ac:dyDescent="0.2">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89" t="s">
        <v>57</v>
      </c>
      <c r="Z56" s="890"/>
      <c r="AA56" s="891"/>
      <c r="AB56" s="370"/>
      <c r="AC56" s="370"/>
      <c r="AD56" s="370"/>
      <c r="AE56" s="389"/>
      <c r="AF56" s="373"/>
      <c r="AG56" s="373"/>
      <c r="AH56" s="373"/>
      <c r="AI56" s="389"/>
      <c r="AJ56" s="373"/>
      <c r="AK56" s="373"/>
      <c r="AL56" s="373"/>
      <c r="AM56" s="389"/>
      <c r="AN56" s="373"/>
      <c r="AO56" s="373"/>
      <c r="AP56" s="373"/>
      <c r="AQ56" s="391"/>
      <c r="AR56" s="392"/>
      <c r="AS56" s="392"/>
      <c r="AT56" s="393"/>
      <c r="AU56" s="373"/>
      <c r="AV56" s="373"/>
      <c r="AW56" s="373"/>
      <c r="AX56" s="374"/>
      <c r="AY56">
        <f>$AY$54</f>
        <v>0</v>
      </c>
    </row>
    <row r="57" spans="1:60" ht="23.25" hidden="1" customHeight="1" x14ac:dyDescent="0.2">
      <c r="A57" s="314"/>
      <c r="B57" s="316"/>
      <c r="C57" s="317"/>
      <c r="D57" s="317"/>
      <c r="E57" s="317"/>
      <c r="F57" s="318"/>
      <c r="G57" s="892"/>
      <c r="H57" s="384"/>
      <c r="I57" s="384"/>
      <c r="J57" s="384"/>
      <c r="K57" s="384"/>
      <c r="L57" s="384"/>
      <c r="M57" s="384"/>
      <c r="N57" s="384"/>
      <c r="O57" s="385"/>
      <c r="P57" s="451"/>
      <c r="Q57" s="451"/>
      <c r="R57" s="451"/>
      <c r="S57" s="451"/>
      <c r="T57" s="451"/>
      <c r="U57" s="451"/>
      <c r="V57" s="451"/>
      <c r="W57" s="451"/>
      <c r="X57" s="452"/>
      <c r="Y57" s="893" t="s">
        <v>50</v>
      </c>
      <c r="Z57" s="785"/>
      <c r="AA57" s="786"/>
      <c r="AB57" s="448"/>
      <c r="AC57" s="448"/>
      <c r="AD57" s="448"/>
      <c r="AE57" s="389"/>
      <c r="AF57" s="373"/>
      <c r="AG57" s="373"/>
      <c r="AH57" s="373"/>
      <c r="AI57" s="389"/>
      <c r="AJ57" s="373"/>
      <c r="AK57" s="373"/>
      <c r="AL57" s="373"/>
      <c r="AM57" s="389"/>
      <c r="AN57" s="373"/>
      <c r="AO57" s="373"/>
      <c r="AP57" s="373"/>
      <c r="AQ57" s="391"/>
      <c r="AR57" s="392"/>
      <c r="AS57" s="392"/>
      <c r="AT57" s="393"/>
      <c r="AU57" s="373"/>
      <c r="AV57" s="373"/>
      <c r="AW57" s="373"/>
      <c r="AX57" s="374"/>
      <c r="AY57">
        <f>$AY$54</f>
        <v>0</v>
      </c>
      <c r="AZ57" s="10"/>
      <c r="BA57" s="10"/>
      <c r="BB57" s="10"/>
      <c r="BC57" s="10"/>
    </row>
    <row r="58" spans="1:60" ht="23.25" hidden="1" customHeight="1" x14ac:dyDescent="0.2">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893" t="s">
        <v>13</v>
      </c>
      <c r="Z58" s="785"/>
      <c r="AA58" s="786"/>
      <c r="AB58" s="894" t="s">
        <v>14</v>
      </c>
      <c r="AC58" s="894"/>
      <c r="AD58" s="894"/>
      <c r="AE58" s="564"/>
      <c r="AF58" s="565"/>
      <c r="AG58" s="565"/>
      <c r="AH58" s="565"/>
      <c r="AI58" s="564"/>
      <c r="AJ58" s="565"/>
      <c r="AK58" s="565"/>
      <c r="AL58" s="565"/>
      <c r="AM58" s="564"/>
      <c r="AN58" s="565"/>
      <c r="AO58" s="565"/>
      <c r="AP58" s="565"/>
      <c r="AQ58" s="391"/>
      <c r="AR58" s="392"/>
      <c r="AS58" s="392"/>
      <c r="AT58" s="393"/>
      <c r="AU58" s="373"/>
      <c r="AV58" s="373"/>
      <c r="AW58" s="373"/>
      <c r="AX58" s="374"/>
      <c r="AY58">
        <f>$AY$54</f>
        <v>0</v>
      </c>
      <c r="AZ58" s="10"/>
      <c r="BA58" s="10"/>
      <c r="BB58" s="10"/>
      <c r="BC58" s="10"/>
      <c r="BD58" s="10"/>
      <c r="BE58" s="10"/>
      <c r="BF58" s="10"/>
      <c r="BG58" s="10"/>
      <c r="BH58" s="10"/>
    </row>
    <row r="59" spans="1:60" ht="18.75" hidden="1" customHeight="1" x14ac:dyDescent="0.2">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5" t="s">
        <v>11</v>
      </c>
      <c r="AC59" s="886"/>
      <c r="AD59" s="887"/>
      <c r="AE59" s="415" t="s">
        <v>416</v>
      </c>
      <c r="AF59" s="415"/>
      <c r="AG59" s="415"/>
      <c r="AH59" s="415"/>
      <c r="AI59" s="415" t="s">
        <v>568</v>
      </c>
      <c r="AJ59" s="415"/>
      <c r="AK59" s="415"/>
      <c r="AL59" s="415"/>
      <c r="AM59" s="415" t="s">
        <v>384</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2">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x14ac:dyDescent="0.2">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89" t="s">
        <v>57</v>
      </c>
      <c r="Z61" s="890"/>
      <c r="AA61" s="891"/>
      <c r="AB61" s="370"/>
      <c r="AC61" s="370"/>
      <c r="AD61" s="370"/>
      <c r="AE61" s="389"/>
      <c r="AF61" s="373"/>
      <c r="AG61" s="373"/>
      <c r="AH61" s="373"/>
      <c r="AI61" s="389"/>
      <c r="AJ61" s="373"/>
      <c r="AK61" s="373"/>
      <c r="AL61" s="373"/>
      <c r="AM61" s="389"/>
      <c r="AN61" s="373"/>
      <c r="AO61" s="373"/>
      <c r="AP61" s="373"/>
      <c r="AQ61" s="391"/>
      <c r="AR61" s="392"/>
      <c r="AS61" s="392"/>
      <c r="AT61" s="393"/>
      <c r="AU61" s="373"/>
      <c r="AV61" s="373"/>
      <c r="AW61" s="373"/>
      <c r="AX61" s="374"/>
      <c r="AY61">
        <f>$AY$59</f>
        <v>0</v>
      </c>
    </row>
    <row r="62" spans="1:60" ht="23.25" hidden="1" customHeight="1" x14ac:dyDescent="0.2">
      <c r="A62" s="314"/>
      <c r="B62" s="316"/>
      <c r="C62" s="317"/>
      <c r="D62" s="317"/>
      <c r="E62" s="317"/>
      <c r="F62" s="318"/>
      <c r="G62" s="892"/>
      <c r="H62" s="384"/>
      <c r="I62" s="384"/>
      <c r="J62" s="384"/>
      <c r="K62" s="384"/>
      <c r="L62" s="384"/>
      <c r="M62" s="384"/>
      <c r="N62" s="384"/>
      <c r="O62" s="385"/>
      <c r="P62" s="451"/>
      <c r="Q62" s="451"/>
      <c r="R62" s="451"/>
      <c r="S62" s="451"/>
      <c r="T62" s="451"/>
      <c r="U62" s="451"/>
      <c r="V62" s="451"/>
      <c r="W62" s="451"/>
      <c r="X62" s="452"/>
      <c r="Y62" s="893" t="s">
        <v>50</v>
      </c>
      <c r="Z62" s="785"/>
      <c r="AA62" s="786"/>
      <c r="AB62" s="448"/>
      <c r="AC62" s="448"/>
      <c r="AD62" s="448"/>
      <c r="AE62" s="389"/>
      <c r="AF62" s="373"/>
      <c r="AG62" s="373"/>
      <c r="AH62" s="373"/>
      <c r="AI62" s="389"/>
      <c r="AJ62" s="373"/>
      <c r="AK62" s="373"/>
      <c r="AL62" s="373"/>
      <c r="AM62" s="389"/>
      <c r="AN62" s="373"/>
      <c r="AO62" s="373"/>
      <c r="AP62" s="373"/>
      <c r="AQ62" s="391"/>
      <c r="AR62" s="392"/>
      <c r="AS62" s="392"/>
      <c r="AT62" s="393"/>
      <c r="AU62" s="373"/>
      <c r="AV62" s="373"/>
      <c r="AW62" s="373"/>
      <c r="AX62" s="374"/>
      <c r="AY62">
        <f>$AY$59</f>
        <v>0</v>
      </c>
      <c r="AZ62" s="10"/>
      <c r="BA62" s="10"/>
      <c r="BB62" s="10"/>
      <c r="BC62" s="10"/>
    </row>
    <row r="63" spans="1:60" ht="23.25" hidden="1" customHeight="1" thickBot="1" x14ac:dyDescent="0.25">
      <c r="A63" s="315"/>
      <c r="B63" s="882"/>
      <c r="C63" s="883"/>
      <c r="D63" s="883"/>
      <c r="E63" s="883"/>
      <c r="F63" s="884"/>
      <c r="G63" s="141"/>
      <c r="H63" s="142"/>
      <c r="I63" s="142"/>
      <c r="J63" s="142"/>
      <c r="K63" s="142"/>
      <c r="L63" s="142"/>
      <c r="M63" s="142"/>
      <c r="N63" s="142"/>
      <c r="O63" s="143"/>
      <c r="P63" s="453"/>
      <c r="Q63" s="453"/>
      <c r="R63" s="453"/>
      <c r="S63" s="453"/>
      <c r="T63" s="453"/>
      <c r="U63" s="453"/>
      <c r="V63" s="453"/>
      <c r="W63" s="453"/>
      <c r="X63" s="454"/>
      <c r="Y63" s="893" t="s">
        <v>13</v>
      </c>
      <c r="Z63" s="785"/>
      <c r="AA63" s="786"/>
      <c r="AB63" s="894" t="s">
        <v>14</v>
      </c>
      <c r="AC63" s="894"/>
      <c r="AD63" s="894"/>
      <c r="AE63" s="564"/>
      <c r="AF63" s="565"/>
      <c r="AG63" s="565"/>
      <c r="AH63" s="565"/>
      <c r="AI63" s="564"/>
      <c r="AJ63" s="565"/>
      <c r="AK63" s="565"/>
      <c r="AL63" s="565"/>
      <c r="AM63" s="564"/>
      <c r="AN63" s="565"/>
      <c r="AO63" s="565"/>
      <c r="AP63" s="565"/>
      <c r="AQ63" s="391"/>
      <c r="AR63" s="392"/>
      <c r="AS63" s="392"/>
      <c r="AT63" s="393"/>
      <c r="AU63" s="373"/>
      <c r="AV63" s="373"/>
      <c r="AW63" s="373"/>
      <c r="AX63" s="374"/>
      <c r="AY63">
        <f>$AY$59</f>
        <v>0</v>
      </c>
      <c r="AZ63" s="10"/>
      <c r="BA63" s="10"/>
      <c r="BB63" s="10"/>
      <c r="BC63" s="10"/>
      <c r="BD63" s="10"/>
      <c r="BE63" s="10"/>
      <c r="BF63" s="10"/>
      <c r="BG63" s="10"/>
      <c r="BH63" s="10"/>
    </row>
    <row r="64" spans="1:60" ht="47.25" hidden="1" customHeight="1" x14ac:dyDescent="0.2">
      <c r="A64" s="336" t="s">
        <v>579</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2">
      <c r="A65" s="348" t="s">
        <v>580</v>
      </c>
      <c r="B65" s="317"/>
      <c r="C65" s="317"/>
      <c r="D65" s="317"/>
      <c r="E65" s="317"/>
      <c r="F65" s="318"/>
      <c r="G65" s="350" t="s">
        <v>572</v>
      </c>
      <c r="H65" s="351"/>
      <c r="I65" s="351"/>
      <c r="J65" s="351"/>
      <c r="K65" s="351"/>
      <c r="L65" s="351"/>
      <c r="M65" s="351"/>
      <c r="N65" s="351"/>
      <c r="O65" s="351"/>
      <c r="P65" s="352" t="s">
        <v>571</v>
      </c>
      <c r="Q65" s="351"/>
      <c r="R65" s="351"/>
      <c r="S65" s="351"/>
      <c r="T65" s="351"/>
      <c r="U65" s="351"/>
      <c r="V65" s="351"/>
      <c r="W65" s="351"/>
      <c r="X65" s="353"/>
      <c r="Y65" s="354"/>
      <c r="Z65" s="355"/>
      <c r="AA65" s="356"/>
      <c r="AB65" s="401" t="s">
        <v>11</v>
      </c>
      <c r="AC65" s="401"/>
      <c r="AD65" s="401"/>
      <c r="AE65" s="402" t="s">
        <v>416</v>
      </c>
      <c r="AF65" s="403"/>
      <c r="AG65" s="403"/>
      <c r="AH65" s="404"/>
      <c r="AI65" s="402" t="s">
        <v>568</v>
      </c>
      <c r="AJ65" s="403"/>
      <c r="AK65" s="403"/>
      <c r="AL65" s="404"/>
      <c r="AM65" s="402" t="s">
        <v>384</v>
      </c>
      <c r="AN65" s="403"/>
      <c r="AO65" s="403"/>
      <c r="AP65" s="404"/>
      <c r="AQ65" s="410" t="s">
        <v>415</v>
      </c>
      <c r="AR65" s="411"/>
      <c r="AS65" s="411"/>
      <c r="AT65" s="412"/>
      <c r="AU65" s="410" t="s">
        <v>593</v>
      </c>
      <c r="AV65" s="411"/>
      <c r="AW65" s="411"/>
      <c r="AX65" s="413"/>
      <c r="AY65">
        <f>COUNTA($G$66)</f>
        <v>0</v>
      </c>
    </row>
    <row r="66" spans="1:51" ht="23.25" hidden="1" customHeight="1" x14ac:dyDescent="0.2">
      <c r="A66" s="348"/>
      <c r="B66" s="317"/>
      <c r="C66" s="317"/>
      <c r="D66" s="317"/>
      <c r="E66" s="317"/>
      <c r="F66" s="318"/>
      <c r="G66" s="429"/>
      <c r="H66" s="358"/>
      <c r="I66" s="358"/>
      <c r="J66" s="358"/>
      <c r="K66" s="358"/>
      <c r="L66" s="358"/>
      <c r="M66" s="358"/>
      <c r="N66" s="358"/>
      <c r="O66" s="358"/>
      <c r="P66" s="430"/>
      <c r="Q66" s="362"/>
      <c r="R66" s="362"/>
      <c r="S66" s="362"/>
      <c r="T66" s="362"/>
      <c r="U66" s="362"/>
      <c r="V66" s="362"/>
      <c r="W66" s="362"/>
      <c r="X66" s="363"/>
      <c r="Y66" s="367" t="s">
        <v>51</v>
      </c>
      <c r="Z66" s="368"/>
      <c r="AA66" s="369"/>
      <c r="AB66" s="371"/>
      <c r="AC66" s="371"/>
      <c r="AD66" s="371"/>
      <c r="AE66" s="372"/>
      <c r="AF66" s="372"/>
      <c r="AG66" s="372"/>
      <c r="AH66" s="372"/>
      <c r="AI66" s="372"/>
      <c r="AJ66" s="372"/>
      <c r="AK66" s="372"/>
      <c r="AL66" s="372"/>
      <c r="AM66" s="372"/>
      <c r="AN66" s="372"/>
      <c r="AO66" s="372"/>
      <c r="AP66" s="372"/>
      <c r="AQ66" s="372"/>
      <c r="AR66" s="372"/>
      <c r="AS66" s="372"/>
      <c r="AT66" s="372"/>
      <c r="AU66" s="414"/>
      <c r="AV66" s="405"/>
      <c r="AW66" s="405"/>
      <c r="AX66" s="406"/>
      <c r="AY66">
        <f>$AY$65</f>
        <v>0</v>
      </c>
    </row>
    <row r="67" spans="1:51" ht="23.25" hidden="1" customHeight="1" x14ac:dyDescent="0.2">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1"/>
      <c r="AC67" s="371"/>
      <c r="AD67" s="371"/>
      <c r="AE67" s="372"/>
      <c r="AF67" s="372"/>
      <c r="AG67" s="372"/>
      <c r="AH67" s="372"/>
      <c r="AI67" s="372"/>
      <c r="AJ67" s="372"/>
      <c r="AK67" s="372"/>
      <c r="AL67" s="372"/>
      <c r="AM67" s="372"/>
      <c r="AN67" s="372"/>
      <c r="AO67" s="372"/>
      <c r="AP67" s="372"/>
      <c r="AQ67" s="372"/>
      <c r="AR67" s="372"/>
      <c r="AS67" s="372"/>
      <c r="AT67" s="372"/>
      <c r="AU67" s="414"/>
      <c r="AV67" s="405"/>
      <c r="AW67" s="405"/>
      <c r="AX67" s="406"/>
      <c r="AY67">
        <f>$AY$65</f>
        <v>0</v>
      </c>
    </row>
    <row r="68" spans="1:51" ht="23.25" hidden="1" customHeight="1" x14ac:dyDescent="0.2">
      <c r="A68" s="437" t="s">
        <v>581</v>
      </c>
      <c r="B68" s="438"/>
      <c r="C68" s="438"/>
      <c r="D68" s="438"/>
      <c r="E68" s="438"/>
      <c r="F68" s="439"/>
      <c r="G68" s="223" t="s">
        <v>582</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416</v>
      </c>
      <c r="AF68" s="415"/>
      <c r="AG68" s="415"/>
      <c r="AH68" s="415"/>
      <c r="AI68" s="415" t="s">
        <v>568</v>
      </c>
      <c r="AJ68" s="415"/>
      <c r="AK68" s="415"/>
      <c r="AL68" s="415"/>
      <c r="AM68" s="415" t="s">
        <v>384</v>
      </c>
      <c r="AN68" s="415"/>
      <c r="AO68" s="415"/>
      <c r="AP68" s="415"/>
      <c r="AQ68" s="416" t="s">
        <v>594</v>
      </c>
      <c r="AR68" s="417"/>
      <c r="AS68" s="417"/>
      <c r="AT68" s="417"/>
      <c r="AU68" s="417"/>
      <c r="AV68" s="417"/>
      <c r="AW68" s="417"/>
      <c r="AX68" s="418"/>
      <c r="AY68">
        <f>IF(SUBSTITUTE(SUBSTITUTE($G$69,"／",""),"　","")="",0,1)</f>
        <v>0</v>
      </c>
    </row>
    <row r="69" spans="1:51" ht="23.25" hidden="1" customHeight="1" x14ac:dyDescent="0.2">
      <c r="A69" s="440"/>
      <c r="B69" s="441"/>
      <c r="C69" s="441"/>
      <c r="D69" s="441"/>
      <c r="E69" s="441"/>
      <c r="F69" s="442"/>
      <c r="G69" s="394" t="s">
        <v>583</v>
      </c>
      <c r="H69" s="395"/>
      <c r="I69" s="395"/>
      <c r="J69" s="395"/>
      <c r="K69" s="395"/>
      <c r="L69" s="395"/>
      <c r="M69" s="395"/>
      <c r="N69" s="395"/>
      <c r="O69" s="395"/>
      <c r="P69" s="395"/>
      <c r="Q69" s="395"/>
      <c r="R69" s="395"/>
      <c r="S69" s="395"/>
      <c r="T69" s="395"/>
      <c r="U69" s="395"/>
      <c r="V69" s="395"/>
      <c r="W69" s="395"/>
      <c r="X69" s="395"/>
      <c r="Y69" s="419" t="s">
        <v>581</v>
      </c>
      <c r="Z69" s="420"/>
      <c r="AA69" s="421"/>
      <c r="AB69" s="422"/>
      <c r="AC69" s="423"/>
      <c r="AD69" s="424"/>
      <c r="AE69" s="398"/>
      <c r="AF69" s="398"/>
      <c r="AG69" s="398"/>
      <c r="AH69" s="398"/>
      <c r="AI69" s="398"/>
      <c r="AJ69" s="398"/>
      <c r="AK69" s="398"/>
      <c r="AL69" s="398"/>
      <c r="AM69" s="398"/>
      <c r="AN69" s="398"/>
      <c r="AO69" s="398"/>
      <c r="AP69" s="398"/>
      <c r="AQ69" s="389"/>
      <c r="AR69" s="373"/>
      <c r="AS69" s="373"/>
      <c r="AT69" s="373"/>
      <c r="AU69" s="373"/>
      <c r="AV69" s="373"/>
      <c r="AW69" s="373"/>
      <c r="AX69" s="374"/>
      <c r="AY69">
        <f>$AY$68</f>
        <v>0</v>
      </c>
    </row>
    <row r="70" spans="1:51" ht="46.5" hidden="1" customHeight="1" x14ac:dyDescent="0.2">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6" t="s">
        <v>584</v>
      </c>
      <c r="Z70" s="399"/>
      <c r="AA70" s="400"/>
      <c r="AB70" s="425" t="s">
        <v>585</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hidden="1" customHeight="1" x14ac:dyDescent="0.2">
      <c r="A71" s="503" t="s">
        <v>236</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416</v>
      </c>
      <c r="AF71" s="415"/>
      <c r="AG71" s="415"/>
      <c r="AH71" s="415"/>
      <c r="AI71" s="415" t="s">
        <v>568</v>
      </c>
      <c r="AJ71" s="415"/>
      <c r="AK71" s="415"/>
      <c r="AL71" s="415"/>
      <c r="AM71" s="415" t="s">
        <v>384</v>
      </c>
      <c r="AN71" s="415"/>
      <c r="AO71" s="415"/>
      <c r="AP71" s="415"/>
      <c r="AQ71" s="458" t="s">
        <v>174</v>
      </c>
      <c r="AR71" s="459"/>
      <c r="AS71" s="459"/>
      <c r="AT71" s="460"/>
      <c r="AU71" s="322" t="s">
        <v>128</v>
      </c>
      <c r="AV71" s="322"/>
      <c r="AW71" s="322"/>
      <c r="AX71" s="327"/>
      <c r="AY71">
        <f>COUNTA($G$73)</f>
        <v>0</v>
      </c>
    </row>
    <row r="72" spans="1:51" ht="18.75" hidden="1" customHeight="1" x14ac:dyDescent="0.2">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2"/>
      <c r="AR72" s="433"/>
      <c r="AS72" s="434" t="s">
        <v>175</v>
      </c>
      <c r="AT72" s="435"/>
      <c r="AU72" s="436"/>
      <c r="AV72" s="436"/>
      <c r="AW72" s="324" t="s">
        <v>166</v>
      </c>
      <c r="AX72" s="329"/>
      <c r="AY72">
        <f t="shared" ref="AY72:AY77" si="1">$AY$71</f>
        <v>0</v>
      </c>
    </row>
    <row r="73" spans="1:51" ht="23.25" hidden="1" customHeight="1" x14ac:dyDescent="0.2">
      <c r="A73" s="509"/>
      <c r="B73" s="507"/>
      <c r="C73" s="507"/>
      <c r="D73" s="507"/>
      <c r="E73" s="507"/>
      <c r="F73" s="508"/>
      <c r="G73" s="375"/>
      <c r="H73" s="376"/>
      <c r="I73" s="376"/>
      <c r="J73" s="376"/>
      <c r="K73" s="376"/>
      <c r="L73" s="376"/>
      <c r="M73" s="376"/>
      <c r="N73" s="376"/>
      <c r="O73" s="377"/>
      <c r="P73" s="139"/>
      <c r="Q73" s="139"/>
      <c r="R73" s="139"/>
      <c r="S73" s="139"/>
      <c r="T73" s="139"/>
      <c r="U73" s="139"/>
      <c r="V73" s="139"/>
      <c r="W73" s="139"/>
      <c r="X73" s="140"/>
      <c r="Y73" s="386" t="s">
        <v>12</v>
      </c>
      <c r="Z73" s="387"/>
      <c r="AA73" s="388"/>
      <c r="AB73" s="370"/>
      <c r="AC73" s="370"/>
      <c r="AD73" s="370"/>
      <c r="AE73" s="389"/>
      <c r="AF73" s="373"/>
      <c r="AG73" s="373"/>
      <c r="AH73" s="373"/>
      <c r="AI73" s="389"/>
      <c r="AJ73" s="373"/>
      <c r="AK73" s="373"/>
      <c r="AL73" s="373"/>
      <c r="AM73" s="389"/>
      <c r="AN73" s="373"/>
      <c r="AO73" s="373"/>
      <c r="AP73" s="373"/>
      <c r="AQ73" s="391"/>
      <c r="AR73" s="392"/>
      <c r="AS73" s="392"/>
      <c r="AT73" s="393"/>
      <c r="AU73" s="373"/>
      <c r="AV73" s="373"/>
      <c r="AW73" s="373"/>
      <c r="AX73" s="374"/>
      <c r="AY73">
        <f t="shared" si="1"/>
        <v>0</v>
      </c>
    </row>
    <row r="74" spans="1:51" ht="23.25" hidden="1" customHeight="1" x14ac:dyDescent="0.2">
      <c r="A74" s="510"/>
      <c r="B74" s="511"/>
      <c r="C74" s="511"/>
      <c r="D74" s="511"/>
      <c r="E74" s="511"/>
      <c r="F74" s="512"/>
      <c r="G74" s="378"/>
      <c r="H74" s="379"/>
      <c r="I74" s="379"/>
      <c r="J74" s="379"/>
      <c r="K74" s="379"/>
      <c r="L74" s="379"/>
      <c r="M74" s="379"/>
      <c r="N74" s="379"/>
      <c r="O74" s="380"/>
      <c r="P74" s="384"/>
      <c r="Q74" s="384"/>
      <c r="R74" s="384"/>
      <c r="S74" s="384"/>
      <c r="T74" s="384"/>
      <c r="U74" s="384"/>
      <c r="V74" s="384"/>
      <c r="W74" s="384"/>
      <c r="X74" s="385"/>
      <c r="Y74" s="222" t="s">
        <v>50</v>
      </c>
      <c r="Z74" s="223"/>
      <c r="AA74" s="252"/>
      <c r="AB74" s="448"/>
      <c r="AC74" s="448"/>
      <c r="AD74" s="448"/>
      <c r="AE74" s="389"/>
      <c r="AF74" s="373"/>
      <c r="AG74" s="373"/>
      <c r="AH74" s="373"/>
      <c r="AI74" s="389"/>
      <c r="AJ74" s="373"/>
      <c r="AK74" s="373"/>
      <c r="AL74" s="373"/>
      <c r="AM74" s="389"/>
      <c r="AN74" s="373"/>
      <c r="AO74" s="373"/>
      <c r="AP74" s="373"/>
      <c r="AQ74" s="391"/>
      <c r="AR74" s="392"/>
      <c r="AS74" s="392"/>
      <c r="AT74" s="393"/>
      <c r="AU74" s="373"/>
      <c r="AV74" s="373"/>
      <c r="AW74" s="373"/>
      <c r="AX74" s="374"/>
      <c r="AY74">
        <f t="shared" si="1"/>
        <v>0</v>
      </c>
    </row>
    <row r="75" spans="1:51" ht="23.25" hidden="1" customHeight="1" x14ac:dyDescent="0.2">
      <c r="A75" s="509"/>
      <c r="B75" s="507"/>
      <c r="C75" s="507"/>
      <c r="D75" s="507"/>
      <c r="E75" s="507"/>
      <c r="F75" s="508"/>
      <c r="G75" s="381"/>
      <c r="H75" s="382"/>
      <c r="I75" s="382"/>
      <c r="J75" s="382"/>
      <c r="K75" s="382"/>
      <c r="L75" s="382"/>
      <c r="M75" s="382"/>
      <c r="N75" s="382"/>
      <c r="O75" s="383"/>
      <c r="P75" s="142"/>
      <c r="Q75" s="142"/>
      <c r="R75" s="142"/>
      <c r="S75" s="142"/>
      <c r="T75" s="142"/>
      <c r="U75" s="142"/>
      <c r="V75" s="142"/>
      <c r="W75" s="142"/>
      <c r="X75" s="143"/>
      <c r="Y75" s="222" t="s">
        <v>13</v>
      </c>
      <c r="Z75" s="223"/>
      <c r="AA75" s="252"/>
      <c r="AB75" s="390" t="s">
        <v>14</v>
      </c>
      <c r="AC75" s="390"/>
      <c r="AD75" s="390"/>
      <c r="AE75" s="389"/>
      <c r="AF75" s="373"/>
      <c r="AG75" s="373"/>
      <c r="AH75" s="373"/>
      <c r="AI75" s="389"/>
      <c r="AJ75" s="373"/>
      <c r="AK75" s="373"/>
      <c r="AL75" s="373"/>
      <c r="AM75" s="389"/>
      <c r="AN75" s="373"/>
      <c r="AO75" s="373"/>
      <c r="AP75" s="373"/>
      <c r="AQ75" s="391"/>
      <c r="AR75" s="392"/>
      <c r="AS75" s="392"/>
      <c r="AT75" s="393"/>
      <c r="AU75" s="373"/>
      <c r="AV75" s="373"/>
      <c r="AW75" s="373"/>
      <c r="AX75" s="374"/>
      <c r="AY75">
        <f t="shared" si="1"/>
        <v>0</v>
      </c>
    </row>
    <row r="76" spans="1:51" ht="23.25" hidden="1" customHeight="1" x14ac:dyDescent="0.2">
      <c r="A76" s="461" t="s">
        <v>260</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x14ac:dyDescent="0.2">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2">
      <c r="A78" s="314" t="s">
        <v>573</v>
      </c>
      <c r="B78" s="316" t="s">
        <v>574</v>
      </c>
      <c r="C78" s="317"/>
      <c r="D78" s="317"/>
      <c r="E78" s="317"/>
      <c r="F78" s="318"/>
      <c r="G78" s="322" t="s">
        <v>575</v>
      </c>
      <c r="H78" s="322"/>
      <c r="I78" s="322"/>
      <c r="J78" s="322"/>
      <c r="K78" s="322"/>
      <c r="L78" s="322"/>
      <c r="M78" s="322"/>
      <c r="N78" s="322"/>
      <c r="O78" s="322"/>
      <c r="P78" s="322"/>
      <c r="Q78" s="322"/>
      <c r="R78" s="322"/>
      <c r="S78" s="322"/>
      <c r="T78" s="322"/>
      <c r="U78" s="322"/>
      <c r="V78" s="322"/>
      <c r="W78" s="322"/>
      <c r="X78" s="322"/>
      <c r="Y78" s="322"/>
      <c r="Z78" s="322"/>
      <c r="AA78" s="323"/>
      <c r="AB78" s="326" t="s">
        <v>595</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2">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2">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2">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2">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2">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5" t="s">
        <v>11</v>
      </c>
      <c r="AC83" s="886"/>
      <c r="AD83" s="887"/>
      <c r="AE83" s="415" t="s">
        <v>416</v>
      </c>
      <c r="AF83" s="415"/>
      <c r="AG83" s="415"/>
      <c r="AH83" s="415"/>
      <c r="AI83" s="415" t="s">
        <v>568</v>
      </c>
      <c r="AJ83" s="415"/>
      <c r="AK83" s="415"/>
      <c r="AL83" s="415"/>
      <c r="AM83" s="415" t="s">
        <v>384</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2">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6"/>
      <c r="AS84" s="434" t="s">
        <v>175</v>
      </c>
      <c r="AT84" s="435"/>
      <c r="AU84" s="436"/>
      <c r="AV84" s="436"/>
      <c r="AW84" s="324" t="s">
        <v>166</v>
      </c>
      <c r="AX84" s="329"/>
      <c r="AY84">
        <f t="shared" si="2"/>
        <v>0</v>
      </c>
      <c r="AZ84" s="10"/>
      <c r="BA84" s="10"/>
      <c r="BB84" s="10"/>
      <c r="BC84" s="10"/>
      <c r="BD84" s="10"/>
      <c r="BE84" s="10"/>
      <c r="BF84" s="10"/>
      <c r="BG84" s="10"/>
      <c r="BH84" s="10"/>
    </row>
    <row r="85" spans="1:60" ht="23.25" hidden="1" customHeight="1" x14ac:dyDescent="0.2">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89" t="s">
        <v>57</v>
      </c>
      <c r="Z85" s="890"/>
      <c r="AA85" s="891"/>
      <c r="AB85" s="370"/>
      <c r="AC85" s="370"/>
      <c r="AD85" s="370"/>
      <c r="AE85" s="389"/>
      <c r="AF85" s="373"/>
      <c r="AG85" s="373"/>
      <c r="AH85" s="373"/>
      <c r="AI85" s="389"/>
      <c r="AJ85" s="373"/>
      <c r="AK85" s="373"/>
      <c r="AL85" s="373"/>
      <c r="AM85" s="389"/>
      <c r="AN85" s="373"/>
      <c r="AO85" s="373"/>
      <c r="AP85" s="373"/>
      <c r="AQ85" s="391"/>
      <c r="AR85" s="392"/>
      <c r="AS85" s="392"/>
      <c r="AT85" s="393"/>
      <c r="AU85" s="373"/>
      <c r="AV85" s="373"/>
      <c r="AW85" s="373"/>
      <c r="AX85" s="374"/>
      <c r="AY85">
        <f t="shared" si="2"/>
        <v>0</v>
      </c>
    </row>
    <row r="86" spans="1:60" ht="23.25" hidden="1" customHeight="1" x14ac:dyDescent="0.2">
      <c r="A86" s="314"/>
      <c r="B86" s="316"/>
      <c r="C86" s="317"/>
      <c r="D86" s="317"/>
      <c r="E86" s="317"/>
      <c r="F86" s="318"/>
      <c r="G86" s="892"/>
      <c r="H86" s="384"/>
      <c r="I86" s="384"/>
      <c r="J86" s="384"/>
      <c r="K86" s="384"/>
      <c r="L86" s="384"/>
      <c r="M86" s="384"/>
      <c r="N86" s="384"/>
      <c r="O86" s="385"/>
      <c r="P86" s="451"/>
      <c r="Q86" s="451"/>
      <c r="R86" s="451"/>
      <c r="S86" s="451"/>
      <c r="T86" s="451"/>
      <c r="U86" s="451"/>
      <c r="V86" s="451"/>
      <c r="W86" s="451"/>
      <c r="X86" s="452"/>
      <c r="Y86" s="893" t="s">
        <v>50</v>
      </c>
      <c r="Z86" s="785"/>
      <c r="AA86" s="786"/>
      <c r="AB86" s="448"/>
      <c r="AC86" s="448"/>
      <c r="AD86" s="448"/>
      <c r="AE86" s="389"/>
      <c r="AF86" s="373"/>
      <c r="AG86" s="373"/>
      <c r="AH86" s="373"/>
      <c r="AI86" s="389"/>
      <c r="AJ86" s="373"/>
      <c r="AK86" s="373"/>
      <c r="AL86" s="373"/>
      <c r="AM86" s="389"/>
      <c r="AN86" s="373"/>
      <c r="AO86" s="373"/>
      <c r="AP86" s="373"/>
      <c r="AQ86" s="391"/>
      <c r="AR86" s="392"/>
      <c r="AS86" s="392"/>
      <c r="AT86" s="393"/>
      <c r="AU86" s="373"/>
      <c r="AV86" s="373"/>
      <c r="AW86" s="373"/>
      <c r="AX86" s="374"/>
      <c r="AY86">
        <f t="shared" si="2"/>
        <v>0</v>
      </c>
      <c r="AZ86" s="10"/>
      <c r="BA86" s="10"/>
      <c r="BB86" s="10"/>
      <c r="BC86" s="10"/>
    </row>
    <row r="87" spans="1:60" ht="23.25" hidden="1" customHeight="1" x14ac:dyDescent="0.2">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893" t="s">
        <v>13</v>
      </c>
      <c r="Z87" s="785"/>
      <c r="AA87" s="786"/>
      <c r="AB87" s="894" t="s">
        <v>14</v>
      </c>
      <c r="AC87" s="894"/>
      <c r="AD87" s="894"/>
      <c r="AE87" s="564"/>
      <c r="AF87" s="565"/>
      <c r="AG87" s="565"/>
      <c r="AH87" s="565"/>
      <c r="AI87" s="564"/>
      <c r="AJ87" s="565"/>
      <c r="AK87" s="565"/>
      <c r="AL87" s="565"/>
      <c r="AM87" s="564"/>
      <c r="AN87" s="565"/>
      <c r="AO87" s="565"/>
      <c r="AP87" s="565"/>
      <c r="AQ87" s="391"/>
      <c r="AR87" s="392"/>
      <c r="AS87" s="392"/>
      <c r="AT87" s="393"/>
      <c r="AU87" s="373"/>
      <c r="AV87" s="373"/>
      <c r="AW87" s="373"/>
      <c r="AX87" s="374"/>
      <c r="AY87">
        <f t="shared" si="2"/>
        <v>0</v>
      </c>
      <c r="AZ87" s="10"/>
      <c r="BA87" s="10"/>
      <c r="BB87" s="10"/>
      <c r="BC87" s="10"/>
      <c r="BD87" s="10"/>
      <c r="BE87" s="10"/>
      <c r="BF87" s="10"/>
      <c r="BG87" s="10"/>
      <c r="BH87" s="10"/>
    </row>
    <row r="88" spans="1:60" ht="18.75" hidden="1" customHeight="1" x14ac:dyDescent="0.2">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5" t="s">
        <v>11</v>
      </c>
      <c r="AC88" s="886"/>
      <c r="AD88" s="887"/>
      <c r="AE88" s="415" t="s">
        <v>416</v>
      </c>
      <c r="AF88" s="415"/>
      <c r="AG88" s="415"/>
      <c r="AH88" s="415"/>
      <c r="AI88" s="415" t="s">
        <v>568</v>
      </c>
      <c r="AJ88" s="415"/>
      <c r="AK88" s="415"/>
      <c r="AL88" s="415"/>
      <c r="AM88" s="415" t="s">
        <v>384</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2">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6"/>
      <c r="AS89" s="434" t="s">
        <v>175</v>
      </c>
      <c r="AT89" s="435"/>
      <c r="AU89" s="436"/>
      <c r="AV89" s="436"/>
      <c r="AW89" s="324" t="s">
        <v>166</v>
      </c>
      <c r="AX89" s="329"/>
      <c r="AY89">
        <f>$AY$88</f>
        <v>0</v>
      </c>
      <c r="AZ89" s="10"/>
      <c r="BA89" s="10"/>
      <c r="BB89" s="10"/>
      <c r="BC89" s="10"/>
      <c r="BD89" s="10"/>
      <c r="BE89" s="10"/>
      <c r="BF89" s="10"/>
      <c r="BG89" s="10"/>
      <c r="BH89" s="10"/>
    </row>
    <row r="90" spans="1:60" ht="23.25" hidden="1" customHeight="1" x14ac:dyDescent="0.2">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89" t="s">
        <v>57</v>
      </c>
      <c r="Z90" s="890"/>
      <c r="AA90" s="891"/>
      <c r="AB90" s="370"/>
      <c r="AC90" s="370"/>
      <c r="AD90" s="370"/>
      <c r="AE90" s="389"/>
      <c r="AF90" s="373"/>
      <c r="AG90" s="373"/>
      <c r="AH90" s="373"/>
      <c r="AI90" s="389"/>
      <c r="AJ90" s="373"/>
      <c r="AK90" s="373"/>
      <c r="AL90" s="373"/>
      <c r="AM90" s="389"/>
      <c r="AN90" s="373"/>
      <c r="AO90" s="373"/>
      <c r="AP90" s="373"/>
      <c r="AQ90" s="391"/>
      <c r="AR90" s="392"/>
      <c r="AS90" s="392"/>
      <c r="AT90" s="393"/>
      <c r="AU90" s="373"/>
      <c r="AV90" s="373"/>
      <c r="AW90" s="373"/>
      <c r="AX90" s="374"/>
      <c r="AY90">
        <f>$AY$88</f>
        <v>0</v>
      </c>
    </row>
    <row r="91" spans="1:60" ht="23.25" hidden="1" customHeight="1" x14ac:dyDescent="0.2">
      <c r="A91" s="314"/>
      <c r="B91" s="316"/>
      <c r="C91" s="317"/>
      <c r="D91" s="317"/>
      <c r="E91" s="317"/>
      <c r="F91" s="318"/>
      <c r="G91" s="892"/>
      <c r="H91" s="384"/>
      <c r="I91" s="384"/>
      <c r="J91" s="384"/>
      <c r="K91" s="384"/>
      <c r="L91" s="384"/>
      <c r="M91" s="384"/>
      <c r="N91" s="384"/>
      <c r="O91" s="385"/>
      <c r="P91" s="451"/>
      <c r="Q91" s="451"/>
      <c r="R91" s="451"/>
      <c r="S91" s="451"/>
      <c r="T91" s="451"/>
      <c r="U91" s="451"/>
      <c r="V91" s="451"/>
      <c r="W91" s="451"/>
      <c r="X91" s="452"/>
      <c r="Y91" s="893" t="s">
        <v>50</v>
      </c>
      <c r="Z91" s="785"/>
      <c r="AA91" s="786"/>
      <c r="AB91" s="448"/>
      <c r="AC91" s="448"/>
      <c r="AD91" s="448"/>
      <c r="AE91" s="389"/>
      <c r="AF91" s="373"/>
      <c r="AG91" s="373"/>
      <c r="AH91" s="373"/>
      <c r="AI91" s="389"/>
      <c r="AJ91" s="373"/>
      <c r="AK91" s="373"/>
      <c r="AL91" s="373"/>
      <c r="AM91" s="389"/>
      <c r="AN91" s="373"/>
      <c r="AO91" s="373"/>
      <c r="AP91" s="373"/>
      <c r="AQ91" s="391"/>
      <c r="AR91" s="392"/>
      <c r="AS91" s="392"/>
      <c r="AT91" s="393"/>
      <c r="AU91" s="373"/>
      <c r="AV91" s="373"/>
      <c r="AW91" s="373"/>
      <c r="AX91" s="374"/>
      <c r="AY91">
        <f>$AY$88</f>
        <v>0</v>
      </c>
      <c r="AZ91" s="10"/>
      <c r="BA91" s="10"/>
      <c r="BB91" s="10"/>
      <c r="BC91" s="10"/>
    </row>
    <row r="92" spans="1:60" ht="23.25" hidden="1" customHeight="1" x14ac:dyDescent="0.2">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893" t="s">
        <v>13</v>
      </c>
      <c r="Z92" s="785"/>
      <c r="AA92" s="786"/>
      <c r="AB92" s="894" t="s">
        <v>14</v>
      </c>
      <c r="AC92" s="894"/>
      <c r="AD92" s="894"/>
      <c r="AE92" s="564"/>
      <c r="AF92" s="565"/>
      <c r="AG92" s="565"/>
      <c r="AH92" s="565"/>
      <c r="AI92" s="564"/>
      <c r="AJ92" s="565"/>
      <c r="AK92" s="565"/>
      <c r="AL92" s="565"/>
      <c r="AM92" s="564"/>
      <c r="AN92" s="565"/>
      <c r="AO92" s="565"/>
      <c r="AP92" s="565"/>
      <c r="AQ92" s="391"/>
      <c r="AR92" s="392"/>
      <c r="AS92" s="392"/>
      <c r="AT92" s="393"/>
      <c r="AU92" s="373"/>
      <c r="AV92" s="373"/>
      <c r="AW92" s="373"/>
      <c r="AX92" s="374"/>
      <c r="AY92">
        <f>$AY$88</f>
        <v>0</v>
      </c>
      <c r="AZ92" s="10"/>
      <c r="BA92" s="10"/>
      <c r="BB92" s="10"/>
      <c r="BC92" s="10"/>
      <c r="BD92" s="10"/>
      <c r="BE92" s="10"/>
      <c r="BF92" s="10"/>
      <c r="BG92" s="10"/>
      <c r="BH92" s="10"/>
    </row>
    <row r="93" spans="1:60" ht="18.75" hidden="1" customHeight="1" x14ac:dyDescent="0.2">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5" t="s">
        <v>11</v>
      </c>
      <c r="AC93" s="886"/>
      <c r="AD93" s="887"/>
      <c r="AE93" s="415" t="s">
        <v>416</v>
      </c>
      <c r="AF93" s="415"/>
      <c r="AG93" s="415"/>
      <c r="AH93" s="415"/>
      <c r="AI93" s="415" t="s">
        <v>568</v>
      </c>
      <c r="AJ93" s="415"/>
      <c r="AK93" s="415"/>
      <c r="AL93" s="415"/>
      <c r="AM93" s="415" t="s">
        <v>384</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2">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6"/>
      <c r="AS94" s="434" t="s">
        <v>175</v>
      </c>
      <c r="AT94" s="435"/>
      <c r="AU94" s="436"/>
      <c r="AV94" s="436"/>
      <c r="AW94" s="324" t="s">
        <v>166</v>
      </c>
      <c r="AX94" s="329"/>
      <c r="AY94">
        <f>$AY$93</f>
        <v>0</v>
      </c>
      <c r="AZ94" s="10"/>
      <c r="BA94" s="10"/>
      <c r="BB94" s="10"/>
      <c r="BC94" s="10"/>
      <c r="BD94" s="10"/>
      <c r="BE94" s="10"/>
      <c r="BF94" s="10"/>
      <c r="BG94" s="10"/>
      <c r="BH94" s="10"/>
    </row>
    <row r="95" spans="1:60" ht="23.25" hidden="1" customHeight="1" x14ac:dyDescent="0.2">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89" t="s">
        <v>57</v>
      </c>
      <c r="Z95" s="890"/>
      <c r="AA95" s="891"/>
      <c r="AB95" s="370"/>
      <c r="AC95" s="370"/>
      <c r="AD95" s="370"/>
      <c r="AE95" s="389"/>
      <c r="AF95" s="373"/>
      <c r="AG95" s="373"/>
      <c r="AH95" s="373"/>
      <c r="AI95" s="389"/>
      <c r="AJ95" s="373"/>
      <c r="AK95" s="373"/>
      <c r="AL95" s="373"/>
      <c r="AM95" s="389"/>
      <c r="AN95" s="373"/>
      <c r="AO95" s="373"/>
      <c r="AP95" s="373"/>
      <c r="AQ95" s="391"/>
      <c r="AR95" s="392"/>
      <c r="AS95" s="392"/>
      <c r="AT95" s="393"/>
      <c r="AU95" s="373"/>
      <c r="AV95" s="373"/>
      <c r="AW95" s="373"/>
      <c r="AX95" s="374"/>
      <c r="AY95">
        <f>$AY$93</f>
        <v>0</v>
      </c>
    </row>
    <row r="96" spans="1:60" ht="23.25" hidden="1" customHeight="1" x14ac:dyDescent="0.2">
      <c r="A96" s="314"/>
      <c r="B96" s="316"/>
      <c r="C96" s="317"/>
      <c r="D96" s="317"/>
      <c r="E96" s="317"/>
      <c r="F96" s="318"/>
      <c r="G96" s="892"/>
      <c r="H96" s="384"/>
      <c r="I96" s="384"/>
      <c r="J96" s="384"/>
      <c r="K96" s="384"/>
      <c r="L96" s="384"/>
      <c r="M96" s="384"/>
      <c r="N96" s="384"/>
      <c r="O96" s="385"/>
      <c r="P96" s="451"/>
      <c r="Q96" s="451"/>
      <c r="R96" s="451"/>
      <c r="S96" s="451"/>
      <c r="T96" s="451"/>
      <c r="U96" s="451"/>
      <c r="V96" s="451"/>
      <c r="W96" s="451"/>
      <c r="X96" s="452"/>
      <c r="Y96" s="893" t="s">
        <v>50</v>
      </c>
      <c r="Z96" s="785"/>
      <c r="AA96" s="786"/>
      <c r="AB96" s="448"/>
      <c r="AC96" s="448"/>
      <c r="AD96" s="448"/>
      <c r="AE96" s="389"/>
      <c r="AF96" s="373"/>
      <c r="AG96" s="373"/>
      <c r="AH96" s="373"/>
      <c r="AI96" s="389"/>
      <c r="AJ96" s="373"/>
      <c r="AK96" s="373"/>
      <c r="AL96" s="373"/>
      <c r="AM96" s="389"/>
      <c r="AN96" s="373"/>
      <c r="AO96" s="373"/>
      <c r="AP96" s="373"/>
      <c r="AQ96" s="391"/>
      <c r="AR96" s="392"/>
      <c r="AS96" s="392"/>
      <c r="AT96" s="393"/>
      <c r="AU96" s="373"/>
      <c r="AV96" s="373"/>
      <c r="AW96" s="373"/>
      <c r="AX96" s="374"/>
      <c r="AY96">
        <f>$AY$93</f>
        <v>0</v>
      </c>
      <c r="AZ96" s="10"/>
      <c r="BA96" s="10"/>
      <c r="BB96" s="10"/>
      <c r="BC96" s="10"/>
    </row>
    <row r="97" spans="1:60" ht="23.25" hidden="1" customHeight="1" thickBot="1" x14ac:dyDescent="0.25">
      <c r="A97" s="315"/>
      <c r="B97" s="882"/>
      <c r="C97" s="883"/>
      <c r="D97" s="883"/>
      <c r="E97" s="883"/>
      <c r="F97" s="884"/>
      <c r="G97" s="141"/>
      <c r="H97" s="142"/>
      <c r="I97" s="142"/>
      <c r="J97" s="142"/>
      <c r="K97" s="142"/>
      <c r="L97" s="142"/>
      <c r="M97" s="142"/>
      <c r="N97" s="142"/>
      <c r="O97" s="143"/>
      <c r="P97" s="453"/>
      <c r="Q97" s="453"/>
      <c r="R97" s="453"/>
      <c r="S97" s="453"/>
      <c r="T97" s="453"/>
      <c r="U97" s="453"/>
      <c r="V97" s="453"/>
      <c r="W97" s="453"/>
      <c r="X97" s="454"/>
      <c r="Y97" s="893" t="s">
        <v>13</v>
      </c>
      <c r="Z97" s="785"/>
      <c r="AA97" s="786"/>
      <c r="AB97" s="894" t="s">
        <v>14</v>
      </c>
      <c r="AC97" s="894"/>
      <c r="AD97" s="894"/>
      <c r="AE97" s="564"/>
      <c r="AF97" s="565"/>
      <c r="AG97" s="565"/>
      <c r="AH97" s="565"/>
      <c r="AI97" s="564"/>
      <c r="AJ97" s="565"/>
      <c r="AK97" s="565"/>
      <c r="AL97" s="565"/>
      <c r="AM97" s="564"/>
      <c r="AN97" s="565"/>
      <c r="AO97" s="565"/>
      <c r="AP97" s="565"/>
      <c r="AQ97" s="391"/>
      <c r="AR97" s="392"/>
      <c r="AS97" s="392"/>
      <c r="AT97" s="393"/>
      <c r="AU97" s="373"/>
      <c r="AV97" s="373"/>
      <c r="AW97" s="373"/>
      <c r="AX97" s="374"/>
      <c r="AY97">
        <f>$AY$93</f>
        <v>0</v>
      </c>
      <c r="AZ97" s="10"/>
      <c r="BA97" s="10"/>
      <c r="BB97" s="10"/>
      <c r="BC97" s="10"/>
      <c r="BD97" s="10"/>
      <c r="BE97" s="10"/>
      <c r="BF97" s="10"/>
      <c r="BG97" s="10"/>
      <c r="BH97" s="10"/>
    </row>
    <row r="98" spans="1:60" ht="47.25" hidden="1" customHeight="1" x14ac:dyDescent="0.2">
      <c r="A98" s="308" t="s">
        <v>579</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2">
      <c r="A99" s="348" t="s">
        <v>580</v>
      </c>
      <c r="B99" s="317"/>
      <c r="C99" s="317"/>
      <c r="D99" s="317"/>
      <c r="E99" s="317"/>
      <c r="F99" s="318"/>
      <c r="G99" s="350" t="s">
        <v>572</v>
      </c>
      <c r="H99" s="351"/>
      <c r="I99" s="351"/>
      <c r="J99" s="351"/>
      <c r="K99" s="351"/>
      <c r="L99" s="351"/>
      <c r="M99" s="351"/>
      <c r="N99" s="351"/>
      <c r="O99" s="351"/>
      <c r="P99" s="352" t="s">
        <v>571</v>
      </c>
      <c r="Q99" s="351"/>
      <c r="R99" s="351"/>
      <c r="S99" s="351"/>
      <c r="T99" s="351"/>
      <c r="U99" s="351"/>
      <c r="V99" s="351"/>
      <c r="W99" s="351"/>
      <c r="X99" s="353"/>
      <c r="Y99" s="354"/>
      <c r="Z99" s="355"/>
      <c r="AA99" s="356"/>
      <c r="AB99" s="401" t="s">
        <v>11</v>
      </c>
      <c r="AC99" s="401"/>
      <c r="AD99" s="401"/>
      <c r="AE99" s="415" t="s">
        <v>416</v>
      </c>
      <c r="AF99" s="415"/>
      <c r="AG99" s="415"/>
      <c r="AH99" s="415"/>
      <c r="AI99" s="415" t="s">
        <v>568</v>
      </c>
      <c r="AJ99" s="415"/>
      <c r="AK99" s="415"/>
      <c r="AL99" s="415"/>
      <c r="AM99" s="415" t="s">
        <v>384</v>
      </c>
      <c r="AN99" s="415"/>
      <c r="AO99" s="415"/>
      <c r="AP99" s="415"/>
      <c r="AQ99" s="410" t="s">
        <v>415</v>
      </c>
      <c r="AR99" s="411"/>
      <c r="AS99" s="411"/>
      <c r="AT99" s="412"/>
      <c r="AU99" s="410" t="s">
        <v>593</v>
      </c>
      <c r="AV99" s="411"/>
      <c r="AW99" s="411"/>
      <c r="AX99" s="413"/>
      <c r="AY99">
        <f>COUNTA($G$100)</f>
        <v>0</v>
      </c>
    </row>
    <row r="100" spans="1:60" ht="23.25" hidden="1" customHeight="1" x14ac:dyDescent="0.2">
      <c r="A100" s="348"/>
      <c r="B100" s="317"/>
      <c r="C100" s="317"/>
      <c r="D100" s="317"/>
      <c r="E100" s="317"/>
      <c r="F100" s="318"/>
      <c r="G100" s="429"/>
      <c r="H100" s="358"/>
      <c r="I100" s="358"/>
      <c r="J100" s="358"/>
      <c r="K100" s="358"/>
      <c r="L100" s="358"/>
      <c r="M100" s="358"/>
      <c r="N100" s="358"/>
      <c r="O100" s="358"/>
      <c r="P100" s="430"/>
      <c r="Q100" s="362"/>
      <c r="R100" s="362"/>
      <c r="S100" s="362"/>
      <c r="T100" s="362"/>
      <c r="U100" s="362"/>
      <c r="V100" s="362"/>
      <c r="W100" s="362"/>
      <c r="X100" s="363"/>
      <c r="Y100" s="367" t="s">
        <v>51</v>
      </c>
      <c r="Z100" s="368"/>
      <c r="AA100" s="369"/>
      <c r="AB100" s="371"/>
      <c r="AC100" s="371"/>
      <c r="AD100" s="371"/>
      <c r="AE100" s="372"/>
      <c r="AF100" s="372"/>
      <c r="AG100" s="372"/>
      <c r="AH100" s="372"/>
      <c r="AI100" s="372"/>
      <c r="AJ100" s="372"/>
      <c r="AK100" s="372"/>
      <c r="AL100" s="372"/>
      <c r="AM100" s="372"/>
      <c r="AN100" s="372"/>
      <c r="AO100" s="372"/>
      <c r="AP100" s="372"/>
      <c r="AQ100" s="372"/>
      <c r="AR100" s="372"/>
      <c r="AS100" s="372"/>
      <c r="AT100" s="372"/>
      <c r="AU100" s="414"/>
      <c r="AV100" s="405"/>
      <c r="AW100" s="405"/>
      <c r="AX100" s="406"/>
      <c r="AY100">
        <f>$AY$99</f>
        <v>0</v>
      </c>
    </row>
    <row r="101" spans="1:60" ht="23.25" hidden="1" customHeight="1" x14ac:dyDescent="0.2">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1"/>
      <c r="AC101" s="371"/>
      <c r="AD101" s="371"/>
      <c r="AE101" s="372"/>
      <c r="AF101" s="372"/>
      <c r="AG101" s="372"/>
      <c r="AH101" s="372"/>
      <c r="AI101" s="372"/>
      <c r="AJ101" s="372"/>
      <c r="AK101" s="372"/>
      <c r="AL101" s="372"/>
      <c r="AM101" s="372"/>
      <c r="AN101" s="372"/>
      <c r="AO101" s="372"/>
      <c r="AP101" s="372"/>
      <c r="AQ101" s="372"/>
      <c r="AR101" s="372"/>
      <c r="AS101" s="372"/>
      <c r="AT101" s="372"/>
      <c r="AU101" s="414"/>
      <c r="AV101" s="405"/>
      <c r="AW101" s="405"/>
      <c r="AX101" s="406"/>
      <c r="AY101">
        <f>$AY$99</f>
        <v>0</v>
      </c>
    </row>
    <row r="102" spans="1:60" ht="23.25" hidden="1" customHeight="1" x14ac:dyDescent="0.2">
      <c r="A102" s="461" t="s">
        <v>581</v>
      </c>
      <c r="B102" s="341"/>
      <c r="C102" s="341"/>
      <c r="D102" s="341"/>
      <c r="E102" s="341"/>
      <c r="F102" s="462"/>
      <c r="G102" s="223" t="s">
        <v>582</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416</v>
      </c>
      <c r="AF102" s="415"/>
      <c r="AG102" s="415"/>
      <c r="AH102" s="415"/>
      <c r="AI102" s="415" t="s">
        <v>568</v>
      </c>
      <c r="AJ102" s="415"/>
      <c r="AK102" s="415"/>
      <c r="AL102" s="415"/>
      <c r="AM102" s="415" t="s">
        <v>384</v>
      </c>
      <c r="AN102" s="415"/>
      <c r="AO102" s="415"/>
      <c r="AP102" s="415"/>
      <c r="AQ102" s="416" t="s">
        <v>594</v>
      </c>
      <c r="AR102" s="417"/>
      <c r="AS102" s="417"/>
      <c r="AT102" s="417"/>
      <c r="AU102" s="417"/>
      <c r="AV102" s="417"/>
      <c r="AW102" s="417"/>
      <c r="AX102" s="418"/>
      <c r="AY102">
        <f>IF(SUBSTITUTE(SUBSTITUTE($G$103,"／",""),"　","")="",0,1)</f>
        <v>0</v>
      </c>
    </row>
    <row r="103" spans="1:60" ht="23.25" hidden="1" customHeight="1" x14ac:dyDescent="0.2">
      <c r="A103" s="463"/>
      <c r="B103" s="322"/>
      <c r="C103" s="322"/>
      <c r="D103" s="322"/>
      <c r="E103" s="322"/>
      <c r="F103" s="464"/>
      <c r="G103" s="394" t="s">
        <v>583</v>
      </c>
      <c r="H103" s="395"/>
      <c r="I103" s="395"/>
      <c r="J103" s="395"/>
      <c r="K103" s="395"/>
      <c r="L103" s="395"/>
      <c r="M103" s="395"/>
      <c r="N103" s="395"/>
      <c r="O103" s="395"/>
      <c r="P103" s="395"/>
      <c r="Q103" s="395"/>
      <c r="R103" s="395"/>
      <c r="S103" s="395"/>
      <c r="T103" s="395"/>
      <c r="U103" s="395"/>
      <c r="V103" s="395"/>
      <c r="W103" s="395"/>
      <c r="X103" s="395"/>
      <c r="Y103" s="419" t="s">
        <v>581</v>
      </c>
      <c r="Z103" s="420"/>
      <c r="AA103" s="421"/>
      <c r="AB103" s="422"/>
      <c r="AC103" s="423"/>
      <c r="AD103" s="424"/>
      <c r="AE103" s="398"/>
      <c r="AF103" s="398"/>
      <c r="AG103" s="398"/>
      <c r="AH103" s="398"/>
      <c r="AI103" s="398"/>
      <c r="AJ103" s="398"/>
      <c r="AK103" s="398"/>
      <c r="AL103" s="398"/>
      <c r="AM103" s="398"/>
      <c r="AN103" s="398"/>
      <c r="AO103" s="398"/>
      <c r="AP103" s="398"/>
      <c r="AQ103" s="389"/>
      <c r="AR103" s="373"/>
      <c r="AS103" s="373"/>
      <c r="AT103" s="373"/>
      <c r="AU103" s="373"/>
      <c r="AV103" s="373"/>
      <c r="AW103" s="373"/>
      <c r="AX103" s="374"/>
      <c r="AY103">
        <f>$AY$102</f>
        <v>0</v>
      </c>
    </row>
    <row r="104" spans="1:60" ht="46.5" hidden="1" customHeight="1" x14ac:dyDescent="0.2">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6" t="s">
        <v>584</v>
      </c>
      <c r="Z104" s="399"/>
      <c r="AA104" s="400"/>
      <c r="AB104" s="425" t="s">
        <v>585</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hidden="1" customHeight="1" x14ac:dyDescent="0.2">
      <c r="A105" s="503" t="s">
        <v>236</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416</v>
      </c>
      <c r="AF105" s="415"/>
      <c r="AG105" s="415"/>
      <c r="AH105" s="415"/>
      <c r="AI105" s="415" t="s">
        <v>568</v>
      </c>
      <c r="AJ105" s="415"/>
      <c r="AK105" s="415"/>
      <c r="AL105" s="415"/>
      <c r="AM105" s="415" t="s">
        <v>384</v>
      </c>
      <c r="AN105" s="415"/>
      <c r="AO105" s="415"/>
      <c r="AP105" s="415"/>
      <c r="AQ105" s="458" t="s">
        <v>174</v>
      </c>
      <c r="AR105" s="459"/>
      <c r="AS105" s="459"/>
      <c r="AT105" s="460"/>
      <c r="AU105" s="322" t="s">
        <v>128</v>
      </c>
      <c r="AV105" s="322"/>
      <c r="AW105" s="322"/>
      <c r="AX105" s="327"/>
      <c r="AY105">
        <f>COUNTA($G$107)</f>
        <v>0</v>
      </c>
    </row>
    <row r="106" spans="1:60" ht="18.75" hidden="1" customHeight="1" x14ac:dyDescent="0.2">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2"/>
      <c r="AR106" s="433"/>
      <c r="AS106" s="434" t="s">
        <v>175</v>
      </c>
      <c r="AT106" s="435"/>
      <c r="AU106" s="436"/>
      <c r="AV106" s="436"/>
      <c r="AW106" s="324" t="s">
        <v>166</v>
      </c>
      <c r="AX106" s="329"/>
      <c r="AY106">
        <f t="shared" ref="AY106:AY111" si="3">$AY$105</f>
        <v>0</v>
      </c>
    </row>
    <row r="107" spans="1:60" ht="23.25" hidden="1" customHeight="1" x14ac:dyDescent="0.2">
      <c r="A107" s="509"/>
      <c r="B107" s="507"/>
      <c r="C107" s="507"/>
      <c r="D107" s="507"/>
      <c r="E107" s="507"/>
      <c r="F107" s="508"/>
      <c r="G107" s="375"/>
      <c r="H107" s="376"/>
      <c r="I107" s="376"/>
      <c r="J107" s="376"/>
      <c r="K107" s="376"/>
      <c r="L107" s="376"/>
      <c r="M107" s="376"/>
      <c r="N107" s="376"/>
      <c r="O107" s="377"/>
      <c r="P107" s="139"/>
      <c r="Q107" s="139"/>
      <c r="R107" s="139"/>
      <c r="S107" s="139"/>
      <c r="T107" s="139"/>
      <c r="U107" s="139"/>
      <c r="V107" s="139"/>
      <c r="W107" s="139"/>
      <c r="X107" s="140"/>
      <c r="Y107" s="386" t="s">
        <v>12</v>
      </c>
      <c r="Z107" s="387"/>
      <c r="AA107" s="388"/>
      <c r="AB107" s="370"/>
      <c r="AC107" s="370"/>
      <c r="AD107" s="370"/>
      <c r="AE107" s="389"/>
      <c r="AF107" s="373"/>
      <c r="AG107" s="373"/>
      <c r="AH107" s="373"/>
      <c r="AI107" s="389"/>
      <c r="AJ107" s="373"/>
      <c r="AK107" s="373"/>
      <c r="AL107" s="373"/>
      <c r="AM107" s="389"/>
      <c r="AN107" s="373"/>
      <c r="AO107" s="373"/>
      <c r="AP107" s="373"/>
      <c r="AQ107" s="391"/>
      <c r="AR107" s="392"/>
      <c r="AS107" s="392"/>
      <c r="AT107" s="393"/>
      <c r="AU107" s="373"/>
      <c r="AV107" s="373"/>
      <c r="AW107" s="373"/>
      <c r="AX107" s="374"/>
      <c r="AY107">
        <f t="shared" si="3"/>
        <v>0</v>
      </c>
    </row>
    <row r="108" spans="1:60" ht="23.25" hidden="1" customHeight="1" x14ac:dyDescent="0.2">
      <c r="A108" s="510"/>
      <c r="B108" s="511"/>
      <c r="C108" s="511"/>
      <c r="D108" s="511"/>
      <c r="E108" s="511"/>
      <c r="F108" s="512"/>
      <c r="G108" s="378"/>
      <c r="H108" s="379"/>
      <c r="I108" s="379"/>
      <c r="J108" s="379"/>
      <c r="K108" s="379"/>
      <c r="L108" s="379"/>
      <c r="M108" s="379"/>
      <c r="N108" s="379"/>
      <c r="O108" s="380"/>
      <c r="P108" s="384"/>
      <c r="Q108" s="384"/>
      <c r="R108" s="384"/>
      <c r="S108" s="384"/>
      <c r="T108" s="384"/>
      <c r="U108" s="384"/>
      <c r="V108" s="384"/>
      <c r="W108" s="384"/>
      <c r="X108" s="385"/>
      <c r="Y108" s="222" t="s">
        <v>50</v>
      </c>
      <c r="Z108" s="223"/>
      <c r="AA108" s="252"/>
      <c r="AB108" s="448"/>
      <c r="AC108" s="448"/>
      <c r="AD108" s="448"/>
      <c r="AE108" s="389"/>
      <c r="AF108" s="373"/>
      <c r="AG108" s="373"/>
      <c r="AH108" s="373"/>
      <c r="AI108" s="389"/>
      <c r="AJ108" s="373"/>
      <c r="AK108" s="373"/>
      <c r="AL108" s="373"/>
      <c r="AM108" s="389"/>
      <c r="AN108" s="373"/>
      <c r="AO108" s="373"/>
      <c r="AP108" s="373"/>
      <c r="AQ108" s="391"/>
      <c r="AR108" s="392"/>
      <c r="AS108" s="392"/>
      <c r="AT108" s="393"/>
      <c r="AU108" s="373"/>
      <c r="AV108" s="373"/>
      <c r="AW108" s="373"/>
      <c r="AX108" s="374"/>
      <c r="AY108">
        <f t="shared" si="3"/>
        <v>0</v>
      </c>
    </row>
    <row r="109" spans="1:60" ht="23.25" hidden="1" customHeight="1" x14ac:dyDescent="0.2">
      <c r="A109" s="509"/>
      <c r="B109" s="507"/>
      <c r="C109" s="507"/>
      <c r="D109" s="507"/>
      <c r="E109" s="507"/>
      <c r="F109" s="508"/>
      <c r="G109" s="381"/>
      <c r="H109" s="382"/>
      <c r="I109" s="382"/>
      <c r="J109" s="382"/>
      <c r="K109" s="382"/>
      <c r="L109" s="382"/>
      <c r="M109" s="382"/>
      <c r="N109" s="382"/>
      <c r="O109" s="383"/>
      <c r="P109" s="142"/>
      <c r="Q109" s="142"/>
      <c r="R109" s="142"/>
      <c r="S109" s="142"/>
      <c r="T109" s="142"/>
      <c r="U109" s="142"/>
      <c r="V109" s="142"/>
      <c r="W109" s="142"/>
      <c r="X109" s="143"/>
      <c r="Y109" s="222" t="s">
        <v>13</v>
      </c>
      <c r="Z109" s="223"/>
      <c r="AA109" s="252"/>
      <c r="AB109" s="390" t="s">
        <v>14</v>
      </c>
      <c r="AC109" s="390"/>
      <c r="AD109" s="390"/>
      <c r="AE109" s="389"/>
      <c r="AF109" s="373"/>
      <c r="AG109" s="373"/>
      <c r="AH109" s="373"/>
      <c r="AI109" s="389"/>
      <c r="AJ109" s="373"/>
      <c r="AK109" s="373"/>
      <c r="AL109" s="373"/>
      <c r="AM109" s="389"/>
      <c r="AN109" s="373"/>
      <c r="AO109" s="373"/>
      <c r="AP109" s="373"/>
      <c r="AQ109" s="391"/>
      <c r="AR109" s="392"/>
      <c r="AS109" s="392"/>
      <c r="AT109" s="393"/>
      <c r="AU109" s="373"/>
      <c r="AV109" s="373"/>
      <c r="AW109" s="373"/>
      <c r="AX109" s="374"/>
      <c r="AY109">
        <f t="shared" si="3"/>
        <v>0</v>
      </c>
    </row>
    <row r="110" spans="1:60" ht="23.25" hidden="1" customHeight="1" x14ac:dyDescent="0.2">
      <c r="A110" s="461" t="s">
        <v>260</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2">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2">
      <c r="A112" s="314" t="s">
        <v>573</v>
      </c>
      <c r="B112" s="316" t="s">
        <v>574</v>
      </c>
      <c r="C112" s="317"/>
      <c r="D112" s="317"/>
      <c r="E112" s="317"/>
      <c r="F112" s="318"/>
      <c r="G112" s="322" t="s">
        <v>575</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595</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2">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2">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2">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2">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2">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5" t="s">
        <v>11</v>
      </c>
      <c r="AC117" s="886"/>
      <c r="AD117" s="887"/>
      <c r="AE117" s="415" t="s">
        <v>416</v>
      </c>
      <c r="AF117" s="415"/>
      <c r="AG117" s="415"/>
      <c r="AH117" s="415"/>
      <c r="AI117" s="415" t="s">
        <v>568</v>
      </c>
      <c r="AJ117" s="415"/>
      <c r="AK117" s="415"/>
      <c r="AL117" s="415"/>
      <c r="AM117" s="415" t="s">
        <v>384</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2">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6"/>
      <c r="AS118" s="434" t="s">
        <v>175</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x14ac:dyDescent="0.2">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89" t="s">
        <v>57</v>
      </c>
      <c r="Z119" s="890"/>
      <c r="AA119" s="891"/>
      <c r="AB119" s="370"/>
      <c r="AC119" s="370"/>
      <c r="AD119" s="370"/>
      <c r="AE119" s="389"/>
      <c r="AF119" s="373"/>
      <c r="AG119" s="373"/>
      <c r="AH119" s="373"/>
      <c r="AI119" s="389"/>
      <c r="AJ119" s="373"/>
      <c r="AK119" s="373"/>
      <c r="AL119" s="373"/>
      <c r="AM119" s="389"/>
      <c r="AN119" s="373"/>
      <c r="AO119" s="373"/>
      <c r="AP119" s="373"/>
      <c r="AQ119" s="391"/>
      <c r="AR119" s="392"/>
      <c r="AS119" s="392"/>
      <c r="AT119" s="393"/>
      <c r="AU119" s="373"/>
      <c r="AV119" s="373"/>
      <c r="AW119" s="373"/>
      <c r="AX119" s="374"/>
      <c r="AY119">
        <f t="shared" si="4"/>
        <v>0</v>
      </c>
    </row>
    <row r="120" spans="1:60" ht="23.25" hidden="1" customHeight="1" x14ac:dyDescent="0.2">
      <c r="A120" s="314"/>
      <c r="B120" s="316"/>
      <c r="C120" s="317"/>
      <c r="D120" s="317"/>
      <c r="E120" s="317"/>
      <c r="F120" s="318"/>
      <c r="G120" s="892"/>
      <c r="H120" s="384"/>
      <c r="I120" s="384"/>
      <c r="J120" s="384"/>
      <c r="K120" s="384"/>
      <c r="L120" s="384"/>
      <c r="M120" s="384"/>
      <c r="N120" s="384"/>
      <c r="O120" s="385"/>
      <c r="P120" s="451"/>
      <c r="Q120" s="451"/>
      <c r="R120" s="451"/>
      <c r="S120" s="451"/>
      <c r="T120" s="451"/>
      <c r="U120" s="451"/>
      <c r="V120" s="451"/>
      <c r="W120" s="451"/>
      <c r="X120" s="452"/>
      <c r="Y120" s="893" t="s">
        <v>50</v>
      </c>
      <c r="Z120" s="785"/>
      <c r="AA120" s="786"/>
      <c r="AB120" s="448"/>
      <c r="AC120" s="448"/>
      <c r="AD120" s="448"/>
      <c r="AE120" s="389"/>
      <c r="AF120" s="373"/>
      <c r="AG120" s="373"/>
      <c r="AH120" s="373"/>
      <c r="AI120" s="389"/>
      <c r="AJ120" s="373"/>
      <c r="AK120" s="373"/>
      <c r="AL120" s="373"/>
      <c r="AM120" s="389"/>
      <c r="AN120" s="373"/>
      <c r="AO120" s="373"/>
      <c r="AP120" s="373"/>
      <c r="AQ120" s="391"/>
      <c r="AR120" s="392"/>
      <c r="AS120" s="392"/>
      <c r="AT120" s="393"/>
      <c r="AU120" s="373"/>
      <c r="AV120" s="373"/>
      <c r="AW120" s="373"/>
      <c r="AX120" s="374"/>
      <c r="AY120">
        <f t="shared" si="4"/>
        <v>0</v>
      </c>
      <c r="AZ120" s="10"/>
      <c r="BA120" s="10"/>
      <c r="BB120" s="10"/>
      <c r="BC120" s="10"/>
    </row>
    <row r="121" spans="1:60" ht="23.25" hidden="1" customHeight="1" x14ac:dyDescent="0.2">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893" t="s">
        <v>13</v>
      </c>
      <c r="Z121" s="785"/>
      <c r="AA121" s="786"/>
      <c r="AB121" s="894" t="s">
        <v>14</v>
      </c>
      <c r="AC121" s="894"/>
      <c r="AD121" s="894"/>
      <c r="AE121" s="564"/>
      <c r="AF121" s="565"/>
      <c r="AG121" s="565"/>
      <c r="AH121" s="565"/>
      <c r="AI121" s="564"/>
      <c r="AJ121" s="565"/>
      <c r="AK121" s="565"/>
      <c r="AL121" s="565"/>
      <c r="AM121" s="564"/>
      <c r="AN121" s="565"/>
      <c r="AO121" s="565"/>
      <c r="AP121" s="565"/>
      <c r="AQ121" s="391"/>
      <c r="AR121" s="392"/>
      <c r="AS121" s="392"/>
      <c r="AT121" s="393"/>
      <c r="AU121" s="373"/>
      <c r="AV121" s="373"/>
      <c r="AW121" s="373"/>
      <c r="AX121" s="374"/>
      <c r="AY121">
        <f t="shared" si="4"/>
        <v>0</v>
      </c>
      <c r="AZ121" s="10"/>
      <c r="BA121" s="10"/>
      <c r="BB121" s="10"/>
      <c r="BC121" s="10"/>
      <c r="BD121" s="10"/>
      <c r="BE121" s="10"/>
      <c r="BF121" s="10"/>
      <c r="BG121" s="10"/>
      <c r="BH121" s="10"/>
    </row>
    <row r="122" spans="1:60" ht="18.75" hidden="1" customHeight="1" x14ac:dyDescent="0.2">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5" t="s">
        <v>11</v>
      </c>
      <c r="AC122" s="886"/>
      <c r="AD122" s="887"/>
      <c r="AE122" s="415" t="s">
        <v>416</v>
      </c>
      <c r="AF122" s="415"/>
      <c r="AG122" s="415"/>
      <c r="AH122" s="415"/>
      <c r="AI122" s="415" t="s">
        <v>568</v>
      </c>
      <c r="AJ122" s="415"/>
      <c r="AK122" s="415"/>
      <c r="AL122" s="415"/>
      <c r="AM122" s="415" t="s">
        <v>384</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2">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2">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89" t="s">
        <v>57</v>
      </c>
      <c r="Z124" s="890"/>
      <c r="AA124" s="891"/>
      <c r="AB124" s="370"/>
      <c r="AC124" s="370"/>
      <c r="AD124" s="370"/>
      <c r="AE124" s="389"/>
      <c r="AF124" s="373"/>
      <c r="AG124" s="373"/>
      <c r="AH124" s="373"/>
      <c r="AI124" s="389"/>
      <c r="AJ124" s="373"/>
      <c r="AK124" s="373"/>
      <c r="AL124" s="373"/>
      <c r="AM124" s="389"/>
      <c r="AN124" s="373"/>
      <c r="AO124" s="373"/>
      <c r="AP124" s="373"/>
      <c r="AQ124" s="391"/>
      <c r="AR124" s="392"/>
      <c r="AS124" s="392"/>
      <c r="AT124" s="393"/>
      <c r="AU124" s="373"/>
      <c r="AV124" s="373"/>
      <c r="AW124" s="373"/>
      <c r="AX124" s="374"/>
      <c r="AY124">
        <f>$AY$122</f>
        <v>0</v>
      </c>
    </row>
    <row r="125" spans="1:60" ht="23.25" hidden="1" customHeight="1" x14ac:dyDescent="0.2">
      <c r="A125" s="314"/>
      <c r="B125" s="316"/>
      <c r="C125" s="317"/>
      <c r="D125" s="317"/>
      <c r="E125" s="317"/>
      <c r="F125" s="318"/>
      <c r="G125" s="892"/>
      <c r="H125" s="384"/>
      <c r="I125" s="384"/>
      <c r="J125" s="384"/>
      <c r="K125" s="384"/>
      <c r="L125" s="384"/>
      <c r="M125" s="384"/>
      <c r="N125" s="384"/>
      <c r="O125" s="385"/>
      <c r="P125" s="451"/>
      <c r="Q125" s="451"/>
      <c r="R125" s="451"/>
      <c r="S125" s="451"/>
      <c r="T125" s="451"/>
      <c r="U125" s="451"/>
      <c r="V125" s="451"/>
      <c r="W125" s="451"/>
      <c r="X125" s="452"/>
      <c r="Y125" s="893" t="s">
        <v>50</v>
      </c>
      <c r="Z125" s="785"/>
      <c r="AA125" s="786"/>
      <c r="AB125" s="448"/>
      <c r="AC125" s="448"/>
      <c r="AD125" s="448"/>
      <c r="AE125" s="389"/>
      <c r="AF125" s="373"/>
      <c r="AG125" s="373"/>
      <c r="AH125" s="373"/>
      <c r="AI125" s="389"/>
      <c r="AJ125" s="373"/>
      <c r="AK125" s="373"/>
      <c r="AL125" s="373"/>
      <c r="AM125" s="389"/>
      <c r="AN125" s="373"/>
      <c r="AO125" s="373"/>
      <c r="AP125" s="373"/>
      <c r="AQ125" s="391"/>
      <c r="AR125" s="392"/>
      <c r="AS125" s="392"/>
      <c r="AT125" s="393"/>
      <c r="AU125" s="373"/>
      <c r="AV125" s="373"/>
      <c r="AW125" s="373"/>
      <c r="AX125" s="374"/>
      <c r="AY125">
        <f>$AY$122</f>
        <v>0</v>
      </c>
      <c r="AZ125" s="10"/>
      <c r="BA125" s="10"/>
      <c r="BB125" s="10"/>
      <c r="BC125" s="10"/>
    </row>
    <row r="126" spans="1:60" ht="23.25" hidden="1" customHeight="1" x14ac:dyDescent="0.2">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893" t="s">
        <v>13</v>
      </c>
      <c r="Z126" s="785"/>
      <c r="AA126" s="786"/>
      <c r="AB126" s="894" t="s">
        <v>14</v>
      </c>
      <c r="AC126" s="894"/>
      <c r="AD126" s="894"/>
      <c r="AE126" s="564"/>
      <c r="AF126" s="565"/>
      <c r="AG126" s="565"/>
      <c r="AH126" s="565"/>
      <c r="AI126" s="564"/>
      <c r="AJ126" s="565"/>
      <c r="AK126" s="565"/>
      <c r="AL126" s="565"/>
      <c r="AM126" s="564"/>
      <c r="AN126" s="565"/>
      <c r="AO126" s="565"/>
      <c r="AP126" s="565"/>
      <c r="AQ126" s="391"/>
      <c r="AR126" s="392"/>
      <c r="AS126" s="392"/>
      <c r="AT126" s="393"/>
      <c r="AU126" s="373"/>
      <c r="AV126" s="373"/>
      <c r="AW126" s="373"/>
      <c r="AX126" s="374"/>
      <c r="AY126">
        <f>$AY$122</f>
        <v>0</v>
      </c>
      <c r="AZ126" s="10"/>
      <c r="BA126" s="10"/>
      <c r="BB126" s="10"/>
      <c r="BC126" s="10"/>
      <c r="BD126" s="10"/>
      <c r="BE126" s="10"/>
      <c r="BF126" s="10"/>
      <c r="BG126" s="10"/>
      <c r="BH126" s="10"/>
    </row>
    <row r="127" spans="1:60" ht="18.75" hidden="1" customHeight="1" x14ac:dyDescent="0.2">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5" t="s">
        <v>11</v>
      </c>
      <c r="AC127" s="886"/>
      <c r="AD127" s="887"/>
      <c r="AE127" s="415" t="s">
        <v>416</v>
      </c>
      <c r="AF127" s="415"/>
      <c r="AG127" s="415"/>
      <c r="AH127" s="415"/>
      <c r="AI127" s="415" t="s">
        <v>568</v>
      </c>
      <c r="AJ127" s="415"/>
      <c r="AK127" s="415"/>
      <c r="AL127" s="415"/>
      <c r="AM127" s="415" t="s">
        <v>384</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2">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2">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89" t="s">
        <v>57</v>
      </c>
      <c r="Z129" s="890"/>
      <c r="AA129" s="891"/>
      <c r="AB129" s="370"/>
      <c r="AC129" s="370"/>
      <c r="AD129" s="370"/>
      <c r="AE129" s="389"/>
      <c r="AF129" s="373"/>
      <c r="AG129" s="373"/>
      <c r="AH129" s="373"/>
      <c r="AI129" s="389"/>
      <c r="AJ129" s="373"/>
      <c r="AK129" s="373"/>
      <c r="AL129" s="373"/>
      <c r="AM129" s="389"/>
      <c r="AN129" s="373"/>
      <c r="AO129" s="373"/>
      <c r="AP129" s="373"/>
      <c r="AQ129" s="391"/>
      <c r="AR129" s="392"/>
      <c r="AS129" s="392"/>
      <c r="AT129" s="393"/>
      <c r="AU129" s="373"/>
      <c r="AV129" s="373"/>
      <c r="AW129" s="373"/>
      <c r="AX129" s="374"/>
      <c r="AY129">
        <f>$AY$127</f>
        <v>0</v>
      </c>
    </row>
    <row r="130" spans="1:60" ht="23.25" hidden="1" customHeight="1" x14ac:dyDescent="0.2">
      <c r="A130" s="314"/>
      <c r="B130" s="316"/>
      <c r="C130" s="317"/>
      <c r="D130" s="317"/>
      <c r="E130" s="317"/>
      <c r="F130" s="318"/>
      <c r="G130" s="892"/>
      <c r="H130" s="384"/>
      <c r="I130" s="384"/>
      <c r="J130" s="384"/>
      <c r="K130" s="384"/>
      <c r="L130" s="384"/>
      <c r="M130" s="384"/>
      <c r="N130" s="384"/>
      <c r="O130" s="385"/>
      <c r="P130" s="451"/>
      <c r="Q130" s="451"/>
      <c r="R130" s="451"/>
      <c r="S130" s="451"/>
      <c r="T130" s="451"/>
      <c r="U130" s="451"/>
      <c r="V130" s="451"/>
      <c r="W130" s="451"/>
      <c r="X130" s="452"/>
      <c r="Y130" s="893" t="s">
        <v>50</v>
      </c>
      <c r="Z130" s="785"/>
      <c r="AA130" s="786"/>
      <c r="AB130" s="448"/>
      <c r="AC130" s="448"/>
      <c r="AD130" s="448"/>
      <c r="AE130" s="389"/>
      <c r="AF130" s="373"/>
      <c r="AG130" s="373"/>
      <c r="AH130" s="373"/>
      <c r="AI130" s="389"/>
      <c r="AJ130" s="373"/>
      <c r="AK130" s="373"/>
      <c r="AL130" s="373"/>
      <c r="AM130" s="389"/>
      <c r="AN130" s="373"/>
      <c r="AO130" s="373"/>
      <c r="AP130" s="373"/>
      <c r="AQ130" s="391"/>
      <c r="AR130" s="392"/>
      <c r="AS130" s="392"/>
      <c r="AT130" s="393"/>
      <c r="AU130" s="373"/>
      <c r="AV130" s="373"/>
      <c r="AW130" s="373"/>
      <c r="AX130" s="374"/>
      <c r="AY130">
        <f>$AY$127</f>
        <v>0</v>
      </c>
      <c r="AZ130" s="10"/>
      <c r="BA130" s="10"/>
      <c r="BB130" s="10"/>
      <c r="BC130" s="10"/>
    </row>
    <row r="131" spans="1:60" ht="23.25" hidden="1" customHeight="1" thickBot="1" x14ac:dyDescent="0.25">
      <c r="A131" s="315"/>
      <c r="B131" s="882"/>
      <c r="C131" s="883"/>
      <c r="D131" s="883"/>
      <c r="E131" s="883"/>
      <c r="F131" s="884"/>
      <c r="G131" s="141"/>
      <c r="H131" s="142"/>
      <c r="I131" s="142"/>
      <c r="J131" s="142"/>
      <c r="K131" s="142"/>
      <c r="L131" s="142"/>
      <c r="M131" s="142"/>
      <c r="N131" s="142"/>
      <c r="O131" s="143"/>
      <c r="P131" s="453"/>
      <c r="Q131" s="453"/>
      <c r="R131" s="453"/>
      <c r="S131" s="453"/>
      <c r="T131" s="453"/>
      <c r="U131" s="453"/>
      <c r="V131" s="453"/>
      <c r="W131" s="453"/>
      <c r="X131" s="454"/>
      <c r="Y131" s="893" t="s">
        <v>13</v>
      </c>
      <c r="Z131" s="785"/>
      <c r="AA131" s="786"/>
      <c r="AB131" s="894" t="s">
        <v>14</v>
      </c>
      <c r="AC131" s="894"/>
      <c r="AD131" s="894"/>
      <c r="AE131" s="564"/>
      <c r="AF131" s="565"/>
      <c r="AG131" s="565"/>
      <c r="AH131" s="565"/>
      <c r="AI131" s="564"/>
      <c r="AJ131" s="565"/>
      <c r="AK131" s="565"/>
      <c r="AL131" s="565"/>
      <c r="AM131" s="564"/>
      <c r="AN131" s="565"/>
      <c r="AO131" s="565"/>
      <c r="AP131" s="565"/>
      <c r="AQ131" s="391"/>
      <c r="AR131" s="392"/>
      <c r="AS131" s="392"/>
      <c r="AT131" s="393"/>
      <c r="AU131" s="373"/>
      <c r="AV131" s="373"/>
      <c r="AW131" s="373"/>
      <c r="AX131" s="374"/>
      <c r="AY131">
        <f>$AY$127</f>
        <v>0</v>
      </c>
      <c r="AZ131" s="10"/>
      <c r="BA131" s="10"/>
      <c r="BB131" s="10"/>
      <c r="BC131" s="10"/>
      <c r="BD131" s="10"/>
      <c r="BE131" s="10"/>
      <c r="BF131" s="10"/>
      <c r="BG131" s="10"/>
      <c r="BH131" s="10"/>
    </row>
    <row r="132" spans="1:60" ht="47.25" hidden="1" customHeight="1" x14ac:dyDescent="0.2">
      <c r="A132" s="308" t="s">
        <v>579</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2">
      <c r="A133" s="348" t="s">
        <v>580</v>
      </c>
      <c r="B133" s="317"/>
      <c r="C133" s="317"/>
      <c r="D133" s="317"/>
      <c r="E133" s="317"/>
      <c r="F133" s="318"/>
      <c r="G133" s="350" t="s">
        <v>572</v>
      </c>
      <c r="H133" s="351"/>
      <c r="I133" s="351"/>
      <c r="J133" s="351"/>
      <c r="K133" s="351"/>
      <c r="L133" s="351"/>
      <c r="M133" s="351"/>
      <c r="N133" s="351"/>
      <c r="O133" s="351"/>
      <c r="P133" s="352" t="s">
        <v>571</v>
      </c>
      <c r="Q133" s="351"/>
      <c r="R133" s="351"/>
      <c r="S133" s="351"/>
      <c r="T133" s="351"/>
      <c r="U133" s="351"/>
      <c r="V133" s="351"/>
      <c r="W133" s="351"/>
      <c r="X133" s="353"/>
      <c r="Y133" s="354"/>
      <c r="Z133" s="355"/>
      <c r="AA133" s="356"/>
      <c r="AB133" s="401" t="s">
        <v>11</v>
      </c>
      <c r="AC133" s="401"/>
      <c r="AD133" s="401"/>
      <c r="AE133" s="415" t="s">
        <v>416</v>
      </c>
      <c r="AF133" s="415"/>
      <c r="AG133" s="415"/>
      <c r="AH133" s="415"/>
      <c r="AI133" s="415" t="s">
        <v>568</v>
      </c>
      <c r="AJ133" s="415"/>
      <c r="AK133" s="415"/>
      <c r="AL133" s="415"/>
      <c r="AM133" s="415" t="s">
        <v>384</v>
      </c>
      <c r="AN133" s="415"/>
      <c r="AO133" s="415"/>
      <c r="AP133" s="415"/>
      <c r="AQ133" s="410" t="s">
        <v>415</v>
      </c>
      <c r="AR133" s="411"/>
      <c r="AS133" s="411"/>
      <c r="AT133" s="412"/>
      <c r="AU133" s="410" t="s">
        <v>593</v>
      </c>
      <c r="AV133" s="411"/>
      <c r="AW133" s="411"/>
      <c r="AX133" s="413"/>
      <c r="AY133">
        <f>COUNTA($G$134)</f>
        <v>0</v>
      </c>
    </row>
    <row r="134" spans="1:60" ht="23.25" hidden="1" customHeight="1" x14ac:dyDescent="0.2">
      <c r="A134" s="348"/>
      <c r="B134" s="317"/>
      <c r="C134" s="317"/>
      <c r="D134" s="317"/>
      <c r="E134" s="317"/>
      <c r="F134" s="318"/>
      <c r="G134" s="429"/>
      <c r="H134" s="358"/>
      <c r="I134" s="358"/>
      <c r="J134" s="358"/>
      <c r="K134" s="358"/>
      <c r="L134" s="358"/>
      <c r="M134" s="358"/>
      <c r="N134" s="358"/>
      <c r="O134" s="358"/>
      <c r="P134" s="430"/>
      <c r="Q134" s="362"/>
      <c r="R134" s="362"/>
      <c r="S134" s="362"/>
      <c r="T134" s="362"/>
      <c r="U134" s="362"/>
      <c r="V134" s="362"/>
      <c r="W134" s="362"/>
      <c r="X134" s="363"/>
      <c r="Y134" s="367" t="s">
        <v>51</v>
      </c>
      <c r="Z134" s="368"/>
      <c r="AA134" s="369"/>
      <c r="AB134" s="371"/>
      <c r="AC134" s="371"/>
      <c r="AD134" s="371"/>
      <c r="AE134" s="372"/>
      <c r="AF134" s="372"/>
      <c r="AG134" s="372"/>
      <c r="AH134" s="372"/>
      <c r="AI134" s="372"/>
      <c r="AJ134" s="372"/>
      <c r="AK134" s="372"/>
      <c r="AL134" s="372"/>
      <c r="AM134" s="372"/>
      <c r="AN134" s="372"/>
      <c r="AO134" s="372"/>
      <c r="AP134" s="372"/>
      <c r="AQ134" s="372"/>
      <c r="AR134" s="372"/>
      <c r="AS134" s="372"/>
      <c r="AT134" s="372"/>
      <c r="AU134" s="414"/>
      <c r="AV134" s="405"/>
      <c r="AW134" s="405"/>
      <c r="AX134" s="406"/>
      <c r="AY134">
        <f>$AY$133</f>
        <v>0</v>
      </c>
    </row>
    <row r="135" spans="1:60" ht="23.25" hidden="1" customHeight="1" x14ac:dyDescent="0.2">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1"/>
      <c r="AC135" s="371"/>
      <c r="AD135" s="371"/>
      <c r="AE135" s="372"/>
      <c r="AF135" s="372"/>
      <c r="AG135" s="372"/>
      <c r="AH135" s="372"/>
      <c r="AI135" s="372"/>
      <c r="AJ135" s="372"/>
      <c r="AK135" s="372"/>
      <c r="AL135" s="372"/>
      <c r="AM135" s="372"/>
      <c r="AN135" s="372"/>
      <c r="AO135" s="372"/>
      <c r="AP135" s="372"/>
      <c r="AQ135" s="372"/>
      <c r="AR135" s="372"/>
      <c r="AS135" s="372"/>
      <c r="AT135" s="372"/>
      <c r="AU135" s="414"/>
      <c r="AV135" s="405"/>
      <c r="AW135" s="405"/>
      <c r="AX135" s="406"/>
      <c r="AY135">
        <f>$AY$133</f>
        <v>0</v>
      </c>
    </row>
    <row r="136" spans="1:60" ht="23.25" hidden="1" customHeight="1" x14ac:dyDescent="0.2">
      <c r="A136" s="461" t="s">
        <v>581</v>
      </c>
      <c r="B136" s="341"/>
      <c r="C136" s="341"/>
      <c r="D136" s="341"/>
      <c r="E136" s="341"/>
      <c r="F136" s="462"/>
      <c r="G136" s="223" t="s">
        <v>582</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416</v>
      </c>
      <c r="AF136" s="415"/>
      <c r="AG136" s="415"/>
      <c r="AH136" s="415"/>
      <c r="AI136" s="415" t="s">
        <v>568</v>
      </c>
      <c r="AJ136" s="415"/>
      <c r="AK136" s="415"/>
      <c r="AL136" s="415"/>
      <c r="AM136" s="415" t="s">
        <v>384</v>
      </c>
      <c r="AN136" s="415"/>
      <c r="AO136" s="415"/>
      <c r="AP136" s="415"/>
      <c r="AQ136" s="416" t="s">
        <v>594</v>
      </c>
      <c r="AR136" s="417"/>
      <c r="AS136" s="417"/>
      <c r="AT136" s="417"/>
      <c r="AU136" s="417"/>
      <c r="AV136" s="417"/>
      <c r="AW136" s="417"/>
      <c r="AX136" s="418"/>
      <c r="AY136">
        <f>IF(SUBSTITUTE(SUBSTITUTE($G$137,"／",""),"　","")="",0,1)</f>
        <v>0</v>
      </c>
    </row>
    <row r="137" spans="1:60" ht="23.25" hidden="1" customHeight="1" x14ac:dyDescent="0.2">
      <c r="A137" s="463"/>
      <c r="B137" s="322"/>
      <c r="C137" s="322"/>
      <c r="D137" s="322"/>
      <c r="E137" s="322"/>
      <c r="F137" s="464"/>
      <c r="G137" s="394" t="s">
        <v>583</v>
      </c>
      <c r="H137" s="395"/>
      <c r="I137" s="395"/>
      <c r="J137" s="395"/>
      <c r="K137" s="395"/>
      <c r="L137" s="395"/>
      <c r="M137" s="395"/>
      <c r="N137" s="395"/>
      <c r="O137" s="395"/>
      <c r="P137" s="395"/>
      <c r="Q137" s="395"/>
      <c r="R137" s="395"/>
      <c r="S137" s="395"/>
      <c r="T137" s="395"/>
      <c r="U137" s="395"/>
      <c r="V137" s="395"/>
      <c r="W137" s="395"/>
      <c r="X137" s="395"/>
      <c r="Y137" s="419" t="s">
        <v>581</v>
      </c>
      <c r="Z137" s="420"/>
      <c r="AA137" s="421"/>
      <c r="AB137" s="422"/>
      <c r="AC137" s="423"/>
      <c r="AD137" s="424"/>
      <c r="AE137" s="398"/>
      <c r="AF137" s="398"/>
      <c r="AG137" s="398"/>
      <c r="AH137" s="398"/>
      <c r="AI137" s="398"/>
      <c r="AJ137" s="398"/>
      <c r="AK137" s="398"/>
      <c r="AL137" s="398"/>
      <c r="AM137" s="398"/>
      <c r="AN137" s="398"/>
      <c r="AO137" s="398"/>
      <c r="AP137" s="398"/>
      <c r="AQ137" s="389"/>
      <c r="AR137" s="373"/>
      <c r="AS137" s="373"/>
      <c r="AT137" s="373"/>
      <c r="AU137" s="373"/>
      <c r="AV137" s="373"/>
      <c r="AW137" s="373"/>
      <c r="AX137" s="374"/>
      <c r="AY137">
        <f>$AY$136</f>
        <v>0</v>
      </c>
    </row>
    <row r="138" spans="1:60" ht="46.5" hidden="1" customHeight="1" x14ac:dyDescent="0.2">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6" t="s">
        <v>584</v>
      </c>
      <c r="Z138" s="399"/>
      <c r="AA138" s="400"/>
      <c r="AB138" s="425" t="s">
        <v>585</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2">
      <c r="A139" s="503" t="s">
        <v>236</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416</v>
      </c>
      <c r="AF139" s="415"/>
      <c r="AG139" s="415"/>
      <c r="AH139" s="415"/>
      <c r="AI139" s="415" t="s">
        <v>568</v>
      </c>
      <c r="AJ139" s="415"/>
      <c r="AK139" s="415"/>
      <c r="AL139" s="415"/>
      <c r="AM139" s="415" t="s">
        <v>384</v>
      </c>
      <c r="AN139" s="415"/>
      <c r="AO139" s="415"/>
      <c r="AP139" s="415"/>
      <c r="AQ139" s="458" t="s">
        <v>174</v>
      </c>
      <c r="AR139" s="459"/>
      <c r="AS139" s="459"/>
      <c r="AT139" s="460"/>
      <c r="AU139" s="322" t="s">
        <v>128</v>
      </c>
      <c r="AV139" s="322"/>
      <c r="AW139" s="322"/>
      <c r="AX139" s="327"/>
      <c r="AY139">
        <f>COUNTA($G$141)</f>
        <v>0</v>
      </c>
    </row>
    <row r="140" spans="1:60" ht="18.75" hidden="1" customHeight="1" x14ac:dyDescent="0.2">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175</v>
      </c>
      <c r="AT140" s="435"/>
      <c r="AU140" s="436"/>
      <c r="AV140" s="436"/>
      <c r="AW140" s="324" t="s">
        <v>166</v>
      </c>
      <c r="AX140" s="329"/>
      <c r="AY140">
        <f t="shared" ref="AY140:AY145" si="5">$AY$139</f>
        <v>0</v>
      </c>
    </row>
    <row r="141" spans="1:60" ht="23.25" hidden="1" customHeight="1" x14ac:dyDescent="0.2">
      <c r="A141" s="509"/>
      <c r="B141" s="507"/>
      <c r="C141" s="507"/>
      <c r="D141" s="507"/>
      <c r="E141" s="507"/>
      <c r="F141" s="508"/>
      <c r="G141" s="375"/>
      <c r="H141" s="376"/>
      <c r="I141" s="376"/>
      <c r="J141" s="376"/>
      <c r="K141" s="376"/>
      <c r="L141" s="376"/>
      <c r="M141" s="376"/>
      <c r="N141" s="376"/>
      <c r="O141" s="377"/>
      <c r="P141" s="139"/>
      <c r="Q141" s="139"/>
      <c r="R141" s="139"/>
      <c r="S141" s="139"/>
      <c r="T141" s="139"/>
      <c r="U141" s="139"/>
      <c r="V141" s="139"/>
      <c r="W141" s="139"/>
      <c r="X141" s="140"/>
      <c r="Y141" s="386" t="s">
        <v>12</v>
      </c>
      <c r="Z141" s="387"/>
      <c r="AA141" s="388"/>
      <c r="AB141" s="370"/>
      <c r="AC141" s="370"/>
      <c r="AD141" s="370"/>
      <c r="AE141" s="389"/>
      <c r="AF141" s="373"/>
      <c r="AG141" s="373"/>
      <c r="AH141" s="373"/>
      <c r="AI141" s="389"/>
      <c r="AJ141" s="373"/>
      <c r="AK141" s="373"/>
      <c r="AL141" s="373"/>
      <c r="AM141" s="389"/>
      <c r="AN141" s="373"/>
      <c r="AO141" s="373"/>
      <c r="AP141" s="373"/>
      <c r="AQ141" s="391"/>
      <c r="AR141" s="392"/>
      <c r="AS141" s="392"/>
      <c r="AT141" s="393"/>
      <c r="AU141" s="373"/>
      <c r="AV141" s="373"/>
      <c r="AW141" s="373"/>
      <c r="AX141" s="374"/>
      <c r="AY141">
        <f t="shared" si="5"/>
        <v>0</v>
      </c>
    </row>
    <row r="142" spans="1:60" ht="23.25" hidden="1" customHeight="1" x14ac:dyDescent="0.2">
      <c r="A142" s="510"/>
      <c r="B142" s="511"/>
      <c r="C142" s="511"/>
      <c r="D142" s="511"/>
      <c r="E142" s="511"/>
      <c r="F142" s="512"/>
      <c r="G142" s="378"/>
      <c r="H142" s="379"/>
      <c r="I142" s="379"/>
      <c r="J142" s="379"/>
      <c r="K142" s="379"/>
      <c r="L142" s="379"/>
      <c r="M142" s="379"/>
      <c r="N142" s="379"/>
      <c r="O142" s="380"/>
      <c r="P142" s="384"/>
      <c r="Q142" s="384"/>
      <c r="R142" s="384"/>
      <c r="S142" s="384"/>
      <c r="T142" s="384"/>
      <c r="U142" s="384"/>
      <c r="V142" s="384"/>
      <c r="W142" s="384"/>
      <c r="X142" s="385"/>
      <c r="Y142" s="222" t="s">
        <v>50</v>
      </c>
      <c r="Z142" s="223"/>
      <c r="AA142" s="252"/>
      <c r="AB142" s="448"/>
      <c r="AC142" s="448"/>
      <c r="AD142" s="448"/>
      <c r="AE142" s="389"/>
      <c r="AF142" s="373"/>
      <c r="AG142" s="373"/>
      <c r="AH142" s="373"/>
      <c r="AI142" s="389"/>
      <c r="AJ142" s="373"/>
      <c r="AK142" s="373"/>
      <c r="AL142" s="373"/>
      <c r="AM142" s="389"/>
      <c r="AN142" s="373"/>
      <c r="AO142" s="373"/>
      <c r="AP142" s="373"/>
      <c r="AQ142" s="391"/>
      <c r="AR142" s="392"/>
      <c r="AS142" s="392"/>
      <c r="AT142" s="393"/>
      <c r="AU142" s="373"/>
      <c r="AV142" s="373"/>
      <c r="AW142" s="373"/>
      <c r="AX142" s="374"/>
      <c r="AY142">
        <f t="shared" si="5"/>
        <v>0</v>
      </c>
    </row>
    <row r="143" spans="1:60" ht="23.25" hidden="1" customHeight="1" x14ac:dyDescent="0.2">
      <c r="A143" s="509"/>
      <c r="B143" s="507"/>
      <c r="C143" s="507"/>
      <c r="D143" s="507"/>
      <c r="E143" s="507"/>
      <c r="F143" s="508"/>
      <c r="G143" s="381"/>
      <c r="H143" s="382"/>
      <c r="I143" s="382"/>
      <c r="J143" s="382"/>
      <c r="K143" s="382"/>
      <c r="L143" s="382"/>
      <c r="M143" s="382"/>
      <c r="N143" s="382"/>
      <c r="O143" s="383"/>
      <c r="P143" s="142"/>
      <c r="Q143" s="142"/>
      <c r="R143" s="142"/>
      <c r="S143" s="142"/>
      <c r="T143" s="142"/>
      <c r="U143" s="142"/>
      <c r="V143" s="142"/>
      <c r="W143" s="142"/>
      <c r="X143" s="143"/>
      <c r="Y143" s="222" t="s">
        <v>13</v>
      </c>
      <c r="Z143" s="223"/>
      <c r="AA143" s="252"/>
      <c r="AB143" s="390" t="s">
        <v>14</v>
      </c>
      <c r="AC143" s="390"/>
      <c r="AD143" s="390"/>
      <c r="AE143" s="389"/>
      <c r="AF143" s="373"/>
      <c r="AG143" s="373"/>
      <c r="AH143" s="373"/>
      <c r="AI143" s="389"/>
      <c r="AJ143" s="373"/>
      <c r="AK143" s="373"/>
      <c r="AL143" s="373"/>
      <c r="AM143" s="389"/>
      <c r="AN143" s="373"/>
      <c r="AO143" s="373"/>
      <c r="AP143" s="373"/>
      <c r="AQ143" s="391"/>
      <c r="AR143" s="392"/>
      <c r="AS143" s="392"/>
      <c r="AT143" s="393"/>
      <c r="AU143" s="373"/>
      <c r="AV143" s="373"/>
      <c r="AW143" s="373"/>
      <c r="AX143" s="374"/>
      <c r="AY143">
        <f t="shared" si="5"/>
        <v>0</v>
      </c>
    </row>
    <row r="144" spans="1:60" ht="23.25" hidden="1" customHeight="1" x14ac:dyDescent="0.2">
      <c r="A144" s="461" t="s">
        <v>260</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2">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2">
      <c r="A146" s="314" t="s">
        <v>573</v>
      </c>
      <c r="B146" s="316" t="s">
        <v>574</v>
      </c>
      <c r="C146" s="317"/>
      <c r="D146" s="317"/>
      <c r="E146" s="317"/>
      <c r="F146" s="318"/>
      <c r="G146" s="322" t="s">
        <v>575</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595</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2">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2">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2">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2">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2">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5" t="s">
        <v>11</v>
      </c>
      <c r="AC151" s="886"/>
      <c r="AD151" s="887"/>
      <c r="AE151" s="415" t="s">
        <v>416</v>
      </c>
      <c r="AF151" s="415"/>
      <c r="AG151" s="415"/>
      <c r="AH151" s="415"/>
      <c r="AI151" s="415" t="s">
        <v>568</v>
      </c>
      <c r="AJ151" s="415"/>
      <c r="AK151" s="415"/>
      <c r="AL151" s="415"/>
      <c r="AM151" s="415" t="s">
        <v>384</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2">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6"/>
      <c r="AS152" s="434" t="s">
        <v>175</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x14ac:dyDescent="0.2">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89" t="s">
        <v>57</v>
      </c>
      <c r="Z153" s="890"/>
      <c r="AA153" s="891"/>
      <c r="AB153" s="370"/>
      <c r="AC153" s="370"/>
      <c r="AD153" s="370"/>
      <c r="AE153" s="389"/>
      <c r="AF153" s="373"/>
      <c r="AG153" s="373"/>
      <c r="AH153" s="373"/>
      <c r="AI153" s="389"/>
      <c r="AJ153" s="373"/>
      <c r="AK153" s="373"/>
      <c r="AL153" s="373"/>
      <c r="AM153" s="389"/>
      <c r="AN153" s="373"/>
      <c r="AO153" s="373"/>
      <c r="AP153" s="373"/>
      <c r="AQ153" s="391"/>
      <c r="AR153" s="392"/>
      <c r="AS153" s="392"/>
      <c r="AT153" s="393"/>
      <c r="AU153" s="373"/>
      <c r="AV153" s="373"/>
      <c r="AW153" s="373"/>
      <c r="AX153" s="374"/>
      <c r="AY153">
        <f t="shared" si="6"/>
        <v>0</v>
      </c>
    </row>
    <row r="154" spans="1:60" ht="23.25" hidden="1" customHeight="1" x14ac:dyDescent="0.2">
      <c r="A154" s="314"/>
      <c r="B154" s="316"/>
      <c r="C154" s="317"/>
      <c r="D154" s="317"/>
      <c r="E154" s="317"/>
      <c r="F154" s="318"/>
      <c r="G154" s="892"/>
      <c r="H154" s="384"/>
      <c r="I154" s="384"/>
      <c r="J154" s="384"/>
      <c r="K154" s="384"/>
      <c r="L154" s="384"/>
      <c r="M154" s="384"/>
      <c r="N154" s="384"/>
      <c r="O154" s="385"/>
      <c r="P154" s="451"/>
      <c r="Q154" s="451"/>
      <c r="R154" s="451"/>
      <c r="S154" s="451"/>
      <c r="T154" s="451"/>
      <c r="U154" s="451"/>
      <c r="V154" s="451"/>
      <c r="W154" s="451"/>
      <c r="X154" s="452"/>
      <c r="Y154" s="893" t="s">
        <v>50</v>
      </c>
      <c r="Z154" s="785"/>
      <c r="AA154" s="786"/>
      <c r="AB154" s="448"/>
      <c r="AC154" s="448"/>
      <c r="AD154" s="448"/>
      <c r="AE154" s="389"/>
      <c r="AF154" s="373"/>
      <c r="AG154" s="373"/>
      <c r="AH154" s="373"/>
      <c r="AI154" s="389"/>
      <c r="AJ154" s="373"/>
      <c r="AK154" s="373"/>
      <c r="AL154" s="373"/>
      <c r="AM154" s="389"/>
      <c r="AN154" s="373"/>
      <c r="AO154" s="373"/>
      <c r="AP154" s="373"/>
      <c r="AQ154" s="391"/>
      <c r="AR154" s="392"/>
      <c r="AS154" s="392"/>
      <c r="AT154" s="393"/>
      <c r="AU154" s="373"/>
      <c r="AV154" s="373"/>
      <c r="AW154" s="373"/>
      <c r="AX154" s="374"/>
      <c r="AY154">
        <f t="shared" si="6"/>
        <v>0</v>
      </c>
      <c r="AZ154" s="10"/>
      <c r="BA154" s="10"/>
      <c r="BB154" s="10"/>
      <c r="BC154" s="10"/>
    </row>
    <row r="155" spans="1:60" ht="23.25" hidden="1" customHeight="1" x14ac:dyDescent="0.2">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893" t="s">
        <v>13</v>
      </c>
      <c r="Z155" s="785"/>
      <c r="AA155" s="786"/>
      <c r="AB155" s="894" t="s">
        <v>14</v>
      </c>
      <c r="AC155" s="894"/>
      <c r="AD155" s="894"/>
      <c r="AE155" s="564"/>
      <c r="AF155" s="565"/>
      <c r="AG155" s="565"/>
      <c r="AH155" s="565"/>
      <c r="AI155" s="564"/>
      <c r="AJ155" s="565"/>
      <c r="AK155" s="565"/>
      <c r="AL155" s="565"/>
      <c r="AM155" s="564"/>
      <c r="AN155" s="565"/>
      <c r="AO155" s="565"/>
      <c r="AP155" s="565"/>
      <c r="AQ155" s="391"/>
      <c r="AR155" s="392"/>
      <c r="AS155" s="392"/>
      <c r="AT155" s="393"/>
      <c r="AU155" s="373"/>
      <c r="AV155" s="373"/>
      <c r="AW155" s="373"/>
      <c r="AX155" s="374"/>
      <c r="AY155">
        <f t="shared" si="6"/>
        <v>0</v>
      </c>
      <c r="AZ155" s="10"/>
      <c r="BA155" s="10"/>
      <c r="BB155" s="10"/>
      <c r="BC155" s="10"/>
      <c r="BD155" s="10"/>
      <c r="BE155" s="10"/>
      <c r="BF155" s="10"/>
      <c r="BG155" s="10"/>
      <c r="BH155" s="10"/>
    </row>
    <row r="156" spans="1:60" ht="18.75" hidden="1" customHeight="1" x14ac:dyDescent="0.2">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5" t="s">
        <v>11</v>
      </c>
      <c r="AC156" s="886"/>
      <c r="AD156" s="887"/>
      <c r="AE156" s="415" t="s">
        <v>416</v>
      </c>
      <c r="AF156" s="415"/>
      <c r="AG156" s="415"/>
      <c r="AH156" s="415"/>
      <c r="AI156" s="415" t="s">
        <v>568</v>
      </c>
      <c r="AJ156" s="415"/>
      <c r="AK156" s="415"/>
      <c r="AL156" s="415"/>
      <c r="AM156" s="415" t="s">
        <v>384</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2">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2">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89" t="s">
        <v>57</v>
      </c>
      <c r="Z158" s="890"/>
      <c r="AA158" s="891"/>
      <c r="AB158" s="370"/>
      <c r="AC158" s="370"/>
      <c r="AD158" s="370"/>
      <c r="AE158" s="389"/>
      <c r="AF158" s="373"/>
      <c r="AG158" s="373"/>
      <c r="AH158" s="373"/>
      <c r="AI158" s="389"/>
      <c r="AJ158" s="373"/>
      <c r="AK158" s="373"/>
      <c r="AL158" s="373"/>
      <c r="AM158" s="389"/>
      <c r="AN158" s="373"/>
      <c r="AO158" s="373"/>
      <c r="AP158" s="373"/>
      <c r="AQ158" s="391"/>
      <c r="AR158" s="392"/>
      <c r="AS158" s="392"/>
      <c r="AT158" s="393"/>
      <c r="AU158" s="373"/>
      <c r="AV158" s="373"/>
      <c r="AW158" s="373"/>
      <c r="AX158" s="374"/>
      <c r="AY158">
        <f>$AY$156</f>
        <v>0</v>
      </c>
    </row>
    <row r="159" spans="1:60" ht="23.25" hidden="1" customHeight="1" x14ac:dyDescent="0.2">
      <c r="A159" s="314"/>
      <c r="B159" s="316"/>
      <c r="C159" s="317"/>
      <c r="D159" s="317"/>
      <c r="E159" s="317"/>
      <c r="F159" s="318"/>
      <c r="G159" s="892"/>
      <c r="H159" s="384"/>
      <c r="I159" s="384"/>
      <c r="J159" s="384"/>
      <c r="K159" s="384"/>
      <c r="L159" s="384"/>
      <c r="M159" s="384"/>
      <c r="N159" s="384"/>
      <c r="O159" s="385"/>
      <c r="P159" s="451"/>
      <c r="Q159" s="451"/>
      <c r="R159" s="451"/>
      <c r="S159" s="451"/>
      <c r="T159" s="451"/>
      <c r="U159" s="451"/>
      <c r="V159" s="451"/>
      <c r="W159" s="451"/>
      <c r="X159" s="452"/>
      <c r="Y159" s="893" t="s">
        <v>50</v>
      </c>
      <c r="Z159" s="785"/>
      <c r="AA159" s="786"/>
      <c r="AB159" s="448"/>
      <c r="AC159" s="448"/>
      <c r="AD159" s="448"/>
      <c r="AE159" s="389"/>
      <c r="AF159" s="373"/>
      <c r="AG159" s="373"/>
      <c r="AH159" s="373"/>
      <c r="AI159" s="389"/>
      <c r="AJ159" s="373"/>
      <c r="AK159" s="373"/>
      <c r="AL159" s="373"/>
      <c r="AM159" s="389"/>
      <c r="AN159" s="373"/>
      <c r="AO159" s="373"/>
      <c r="AP159" s="373"/>
      <c r="AQ159" s="391"/>
      <c r="AR159" s="392"/>
      <c r="AS159" s="392"/>
      <c r="AT159" s="393"/>
      <c r="AU159" s="373"/>
      <c r="AV159" s="373"/>
      <c r="AW159" s="373"/>
      <c r="AX159" s="374"/>
      <c r="AY159">
        <f>$AY$156</f>
        <v>0</v>
      </c>
      <c r="AZ159" s="10"/>
      <c r="BA159" s="10"/>
      <c r="BB159" s="10"/>
      <c r="BC159" s="10"/>
    </row>
    <row r="160" spans="1:60" ht="23.25" hidden="1" customHeight="1" x14ac:dyDescent="0.2">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893" t="s">
        <v>13</v>
      </c>
      <c r="Z160" s="785"/>
      <c r="AA160" s="786"/>
      <c r="AB160" s="894" t="s">
        <v>14</v>
      </c>
      <c r="AC160" s="894"/>
      <c r="AD160" s="894"/>
      <c r="AE160" s="564"/>
      <c r="AF160" s="565"/>
      <c r="AG160" s="565"/>
      <c r="AH160" s="565"/>
      <c r="AI160" s="564"/>
      <c r="AJ160" s="565"/>
      <c r="AK160" s="565"/>
      <c r="AL160" s="565"/>
      <c r="AM160" s="564"/>
      <c r="AN160" s="565"/>
      <c r="AO160" s="565"/>
      <c r="AP160" s="565"/>
      <c r="AQ160" s="391"/>
      <c r="AR160" s="392"/>
      <c r="AS160" s="392"/>
      <c r="AT160" s="393"/>
      <c r="AU160" s="373"/>
      <c r="AV160" s="373"/>
      <c r="AW160" s="373"/>
      <c r="AX160" s="374"/>
      <c r="AY160">
        <f>$AY$156</f>
        <v>0</v>
      </c>
      <c r="AZ160" s="10"/>
      <c r="BA160" s="10"/>
      <c r="BB160" s="10"/>
      <c r="BC160" s="10"/>
      <c r="BD160" s="10"/>
      <c r="BE160" s="10"/>
      <c r="BF160" s="10"/>
      <c r="BG160" s="10"/>
      <c r="BH160" s="10"/>
    </row>
    <row r="161" spans="1:60" ht="18.75" hidden="1" customHeight="1" x14ac:dyDescent="0.2">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5" t="s">
        <v>11</v>
      </c>
      <c r="AC161" s="886"/>
      <c r="AD161" s="887"/>
      <c r="AE161" s="415" t="s">
        <v>416</v>
      </c>
      <c r="AF161" s="415"/>
      <c r="AG161" s="415"/>
      <c r="AH161" s="415"/>
      <c r="AI161" s="415" t="s">
        <v>568</v>
      </c>
      <c r="AJ161" s="415"/>
      <c r="AK161" s="415"/>
      <c r="AL161" s="415"/>
      <c r="AM161" s="415" t="s">
        <v>384</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2">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2">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89" t="s">
        <v>57</v>
      </c>
      <c r="Z163" s="890"/>
      <c r="AA163" s="891"/>
      <c r="AB163" s="370"/>
      <c r="AC163" s="370"/>
      <c r="AD163" s="370"/>
      <c r="AE163" s="389"/>
      <c r="AF163" s="373"/>
      <c r="AG163" s="373"/>
      <c r="AH163" s="373"/>
      <c r="AI163" s="389"/>
      <c r="AJ163" s="373"/>
      <c r="AK163" s="373"/>
      <c r="AL163" s="373"/>
      <c r="AM163" s="389"/>
      <c r="AN163" s="373"/>
      <c r="AO163" s="373"/>
      <c r="AP163" s="373"/>
      <c r="AQ163" s="391"/>
      <c r="AR163" s="392"/>
      <c r="AS163" s="392"/>
      <c r="AT163" s="393"/>
      <c r="AU163" s="373"/>
      <c r="AV163" s="373"/>
      <c r="AW163" s="373"/>
      <c r="AX163" s="374"/>
      <c r="AY163">
        <f>$AY$161</f>
        <v>0</v>
      </c>
    </row>
    <row r="164" spans="1:60" ht="23.25" hidden="1" customHeight="1" x14ac:dyDescent="0.2">
      <c r="A164" s="314"/>
      <c r="B164" s="316"/>
      <c r="C164" s="317"/>
      <c r="D164" s="317"/>
      <c r="E164" s="317"/>
      <c r="F164" s="318"/>
      <c r="G164" s="892"/>
      <c r="H164" s="384"/>
      <c r="I164" s="384"/>
      <c r="J164" s="384"/>
      <c r="K164" s="384"/>
      <c r="L164" s="384"/>
      <c r="M164" s="384"/>
      <c r="N164" s="384"/>
      <c r="O164" s="385"/>
      <c r="P164" s="451"/>
      <c r="Q164" s="451"/>
      <c r="R164" s="451"/>
      <c r="S164" s="451"/>
      <c r="T164" s="451"/>
      <c r="U164" s="451"/>
      <c r="V164" s="451"/>
      <c r="W164" s="451"/>
      <c r="X164" s="452"/>
      <c r="Y164" s="893" t="s">
        <v>50</v>
      </c>
      <c r="Z164" s="785"/>
      <c r="AA164" s="786"/>
      <c r="AB164" s="448"/>
      <c r="AC164" s="448"/>
      <c r="AD164" s="448"/>
      <c r="AE164" s="389"/>
      <c r="AF164" s="373"/>
      <c r="AG164" s="373"/>
      <c r="AH164" s="373"/>
      <c r="AI164" s="389"/>
      <c r="AJ164" s="373"/>
      <c r="AK164" s="373"/>
      <c r="AL164" s="373"/>
      <c r="AM164" s="389"/>
      <c r="AN164" s="373"/>
      <c r="AO164" s="373"/>
      <c r="AP164" s="373"/>
      <c r="AQ164" s="391"/>
      <c r="AR164" s="392"/>
      <c r="AS164" s="392"/>
      <c r="AT164" s="393"/>
      <c r="AU164" s="373"/>
      <c r="AV164" s="373"/>
      <c r="AW164" s="373"/>
      <c r="AX164" s="374"/>
      <c r="AY164">
        <f>$AY$161</f>
        <v>0</v>
      </c>
      <c r="AZ164" s="10"/>
      <c r="BA164" s="10"/>
      <c r="BB164" s="10"/>
      <c r="BC164" s="10"/>
    </row>
    <row r="165" spans="1:60" ht="23.25" hidden="1" customHeight="1" thickBot="1" x14ac:dyDescent="0.25">
      <c r="A165" s="315"/>
      <c r="B165" s="882"/>
      <c r="C165" s="883"/>
      <c r="D165" s="883"/>
      <c r="E165" s="883"/>
      <c r="F165" s="884"/>
      <c r="G165" s="895"/>
      <c r="H165" s="896"/>
      <c r="I165" s="896"/>
      <c r="J165" s="896"/>
      <c r="K165" s="896"/>
      <c r="L165" s="896"/>
      <c r="M165" s="896"/>
      <c r="N165" s="896"/>
      <c r="O165" s="897"/>
      <c r="P165" s="898"/>
      <c r="Q165" s="898"/>
      <c r="R165" s="898"/>
      <c r="S165" s="898"/>
      <c r="T165" s="898"/>
      <c r="U165" s="898"/>
      <c r="V165" s="898"/>
      <c r="W165" s="898"/>
      <c r="X165" s="899"/>
      <c r="Y165" s="900" t="s">
        <v>13</v>
      </c>
      <c r="Z165" s="901"/>
      <c r="AA165" s="902"/>
      <c r="AB165" s="903" t="s">
        <v>14</v>
      </c>
      <c r="AC165" s="903"/>
      <c r="AD165" s="903"/>
      <c r="AE165" s="904"/>
      <c r="AF165" s="905"/>
      <c r="AG165" s="905"/>
      <c r="AH165" s="905"/>
      <c r="AI165" s="904"/>
      <c r="AJ165" s="905"/>
      <c r="AK165" s="905"/>
      <c r="AL165" s="905"/>
      <c r="AM165" s="904"/>
      <c r="AN165" s="905"/>
      <c r="AO165" s="905"/>
      <c r="AP165" s="905"/>
      <c r="AQ165" s="906"/>
      <c r="AR165" s="907"/>
      <c r="AS165" s="907"/>
      <c r="AT165" s="908"/>
      <c r="AU165" s="905"/>
      <c r="AV165" s="905"/>
      <c r="AW165" s="905"/>
      <c r="AX165" s="909"/>
      <c r="AY165">
        <f>$AY$161</f>
        <v>0</v>
      </c>
      <c r="AZ165" s="10"/>
      <c r="BA165" s="10"/>
      <c r="BB165" s="10"/>
      <c r="BC165" s="10"/>
      <c r="BD165" s="10"/>
      <c r="BE165" s="10"/>
      <c r="BF165" s="10"/>
      <c r="BG165" s="10"/>
      <c r="BH165" s="10"/>
    </row>
    <row r="166" spans="1:60" ht="47.25" hidden="1" customHeight="1" x14ac:dyDescent="0.2">
      <c r="A166" s="308" t="s">
        <v>579</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2">
      <c r="A167" s="348" t="s">
        <v>580</v>
      </c>
      <c r="B167" s="317"/>
      <c r="C167" s="317"/>
      <c r="D167" s="317"/>
      <c r="E167" s="317"/>
      <c r="F167" s="318"/>
      <c r="G167" s="350" t="s">
        <v>572</v>
      </c>
      <c r="H167" s="351"/>
      <c r="I167" s="351"/>
      <c r="J167" s="351"/>
      <c r="K167" s="351"/>
      <c r="L167" s="351"/>
      <c r="M167" s="351"/>
      <c r="N167" s="351"/>
      <c r="O167" s="351"/>
      <c r="P167" s="352" t="s">
        <v>571</v>
      </c>
      <c r="Q167" s="351"/>
      <c r="R167" s="351"/>
      <c r="S167" s="351"/>
      <c r="T167" s="351"/>
      <c r="U167" s="351"/>
      <c r="V167" s="351"/>
      <c r="W167" s="351"/>
      <c r="X167" s="353"/>
      <c r="Y167" s="354"/>
      <c r="Z167" s="355"/>
      <c r="AA167" s="356"/>
      <c r="AB167" s="401" t="s">
        <v>11</v>
      </c>
      <c r="AC167" s="401"/>
      <c r="AD167" s="401"/>
      <c r="AE167" s="415" t="s">
        <v>416</v>
      </c>
      <c r="AF167" s="415"/>
      <c r="AG167" s="415"/>
      <c r="AH167" s="415"/>
      <c r="AI167" s="415" t="s">
        <v>568</v>
      </c>
      <c r="AJ167" s="415"/>
      <c r="AK167" s="415"/>
      <c r="AL167" s="415"/>
      <c r="AM167" s="415" t="s">
        <v>384</v>
      </c>
      <c r="AN167" s="415"/>
      <c r="AO167" s="415"/>
      <c r="AP167" s="415"/>
      <c r="AQ167" s="410" t="s">
        <v>415</v>
      </c>
      <c r="AR167" s="411"/>
      <c r="AS167" s="411"/>
      <c r="AT167" s="412"/>
      <c r="AU167" s="410" t="s">
        <v>593</v>
      </c>
      <c r="AV167" s="411"/>
      <c r="AW167" s="411"/>
      <c r="AX167" s="413"/>
      <c r="AY167">
        <f>COUNTA($G$168)</f>
        <v>0</v>
      </c>
    </row>
    <row r="168" spans="1:60" ht="23.25" hidden="1" customHeight="1" x14ac:dyDescent="0.2">
      <c r="A168" s="348"/>
      <c r="B168" s="317"/>
      <c r="C168" s="317"/>
      <c r="D168" s="317"/>
      <c r="E168" s="317"/>
      <c r="F168" s="318"/>
      <c r="G168" s="429"/>
      <c r="H168" s="358"/>
      <c r="I168" s="358"/>
      <c r="J168" s="358"/>
      <c r="K168" s="358"/>
      <c r="L168" s="358"/>
      <c r="M168" s="358"/>
      <c r="N168" s="358"/>
      <c r="O168" s="358"/>
      <c r="P168" s="430"/>
      <c r="Q168" s="362"/>
      <c r="R168" s="362"/>
      <c r="S168" s="362"/>
      <c r="T168" s="362"/>
      <c r="U168" s="362"/>
      <c r="V168" s="362"/>
      <c r="W168" s="362"/>
      <c r="X168" s="363"/>
      <c r="Y168" s="367" t="s">
        <v>51</v>
      </c>
      <c r="Z168" s="368"/>
      <c r="AA168" s="369"/>
      <c r="AB168" s="371"/>
      <c r="AC168" s="371"/>
      <c r="AD168" s="371"/>
      <c r="AE168" s="372"/>
      <c r="AF168" s="372"/>
      <c r="AG168" s="372"/>
      <c r="AH168" s="372"/>
      <c r="AI168" s="372"/>
      <c r="AJ168" s="372"/>
      <c r="AK168" s="372"/>
      <c r="AL168" s="372"/>
      <c r="AM168" s="372"/>
      <c r="AN168" s="372"/>
      <c r="AO168" s="372"/>
      <c r="AP168" s="372"/>
      <c r="AQ168" s="372"/>
      <c r="AR168" s="372"/>
      <c r="AS168" s="372"/>
      <c r="AT168" s="372"/>
      <c r="AU168" s="414"/>
      <c r="AV168" s="405"/>
      <c r="AW168" s="405"/>
      <c r="AX168" s="406"/>
      <c r="AY168">
        <f>$AY$167</f>
        <v>0</v>
      </c>
    </row>
    <row r="169" spans="1:60" ht="23.25" hidden="1" customHeight="1" x14ac:dyDescent="0.2">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1"/>
      <c r="AC169" s="371"/>
      <c r="AD169" s="371"/>
      <c r="AE169" s="372"/>
      <c r="AF169" s="372"/>
      <c r="AG169" s="372"/>
      <c r="AH169" s="372"/>
      <c r="AI169" s="372"/>
      <c r="AJ169" s="372"/>
      <c r="AK169" s="372"/>
      <c r="AL169" s="372"/>
      <c r="AM169" s="372"/>
      <c r="AN169" s="372"/>
      <c r="AO169" s="372"/>
      <c r="AP169" s="372"/>
      <c r="AQ169" s="372"/>
      <c r="AR169" s="372"/>
      <c r="AS169" s="372"/>
      <c r="AT169" s="372"/>
      <c r="AU169" s="414"/>
      <c r="AV169" s="405"/>
      <c r="AW169" s="405"/>
      <c r="AX169" s="406"/>
      <c r="AY169">
        <f>$AY$167</f>
        <v>0</v>
      </c>
    </row>
    <row r="170" spans="1:60" ht="23.25" hidden="1" customHeight="1" x14ac:dyDescent="0.2">
      <c r="A170" s="461" t="s">
        <v>581</v>
      </c>
      <c r="B170" s="341"/>
      <c r="C170" s="341"/>
      <c r="D170" s="341"/>
      <c r="E170" s="341"/>
      <c r="F170" s="462"/>
      <c r="G170" s="223" t="s">
        <v>582</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416</v>
      </c>
      <c r="AF170" s="415"/>
      <c r="AG170" s="415"/>
      <c r="AH170" s="415"/>
      <c r="AI170" s="415" t="s">
        <v>568</v>
      </c>
      <c r="AJ170" s="415"/>
      <c r="AK170" s="415"/>
      <c r="AL170" s="415"/>
      <c r="AM170" s="415" t="s">
        <v>384</v>
      </c>
      <c r="AN170" s="415"/>
      <c r="AO170" s="415"/>
      <c r="AP170" s="415"/>
      <c r="AQ170" s="416" t="s">
        <v>594</v>
      </c>
      <c r="AR170" s="417"/>
      <c r="AS170" s="417"/>
      <c r="AT170" s="417"/>
      <c r="AU170" s="417"/>
      <c r="AV170" s="417"/>
      <c r="AW170" s="417"/>
      <c r="AX170" s="418"/>
      <c r="AY170">
        <f>IF(SUBSTITUTE(SUBSTITUTE($G$171,"／",""),"　","")="",0,1)</f>
        <v>0</v>
      </c>
    </row>
    <row r="171" spans="1:60" ht="23.25" hidden="1" customHeight="1" x14ac:dyDescent="0.2">
      <c r="A171" s="463"/>
      <c r="B171" s="322"/>
      <c r="C171" s="322"/>
      <c r="D171" s="322"/>
      <c r="E171" s="322"/>
      <c r="F171" s="464"/>
      <c r="G171" s="394" t="s">
        <v>583</v>
      </c>
      <c r="H171" s="395"/>
      <c r="I171" s="395"/>
      <c r="J171" s="395"/>
      <c r="K171" s="395"/>
      <c r="L171" s="395"/>
      <c r="M171" s="395"/>
      <c r="N171" s="395"/>
      <c r="O171" s="395"/>
      <c r="P171" s="395"/>
      <c r="Q171" s="395"/>
      <c r="R171" s="395"/>
      <c r="S171" s="395"/>
      <c r="T171" s="395"/>
      <c r="U171" s="395"/>
      <c r="V171" s="395"/>
      <c r="W171" s="395"/>
      <c r="X171" s="395"/>
      <c r="Y171" s="419" t="s">
        <v>581</v>
      </c>
      <c r="Z171" s="420"/>
      <c r="AA171" s="421"/>
      <c r="AB171" s="422"/>
      <c r="AC171" s="423"/>
      <c r="AD171" s="424"/>
      <c r="AE171" s="398"/>
      <c r="AF171" s="398"/>
      <c r="AG171" s="398"/>
      <c r="AH171" s="398"/>
      <c r="AI171" s="398"/>
      <c r="AJ171" s="398"/>
      <c r="AK171" s="398"/>
      <c r="AL171" s="398"/>
      <c r="AM171" s="398"/>
      <c r="AN171" s="398"/>
      <c r="AO171" s="398"/>
      <c r="AP171" s="398"/>
      <c r="AQ171" s="389"/>
      <c r="AR171" s="373"/>
      <c r="AS171" s="373"/>
      <c r="AT171" s="373"/>
      <c r="AU171" s="373"/>
      <c r="AV171" s="373"/>
      <c r="AW171" s="373"/>
      <c r="AX171" s="374"/>
      <c r="AY171">
        <f>$AY$170</f>
        <v>0</v>
      </c>
    </row>
    <row r="172" spans="1:60" ht="46.5" hidden="1" customHeight="1" x14ac:dyDescent="0.2">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6" t="s">
        <v>584</v>
      </c>
      <c r="Z172" s="399"/>
      <c r="AA172" s="400"/>
      <c r="AB172" s="425" t="s">
        <v>585</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2">
      <c r="A173" s="503" t="s">
        <v>236</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416</v>
      </c>
      <c r="AF173" s="415"/>
      <c r="AG173" s="415"/>
      <c r="AH173" s="415"/>
      <c r="AI173" s="415" t="s">
        <v>568</v>
      </c>
      <c r="AJ173" s="415"/>
      <c r="AK173" s="415"/>
      <c r="AL173" s="415"/>
      <c r="AM173" s="415" t="s">
        <v>384</v>
      </c>
      <c r="AN173" s="415"/>
      <c r="AO173" s="415"/>
      <c r="AP173" s="415"/>
      <c r="AQ173" s="458" t="s">
        <v>174</v>
      </c>
      <c r="AR173" s="459"/>
      <c r="AS173" s="459"/>
      <c r="AT173" s="460"/>
      <c r="AU173" s="322" t="s">
        <v>128</v>
      </c>
      <c r="AV173" s="322"/>
      <c r="AW173" s="322"/>
      <c r="AX173" s="327"/>
      <c r="AY173">
        <f>COUNTA($G$175)</f>
        <v>0</v>
      </c>
    </row>
    <row r="174" spans="1:60" ht="18.75" hidden="1" customHeight="1" x14ac:dyDescent="0.2">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175</v>
      </c>
      <c r="AT174" s="435"/>
      <c r="AU174" s="436"/>
      <c r="AV174" s="436"/>
      <c r="AW174" s="324" t="s">
        <v>166</v>
      </c>
      <c r="AX174" s="329"/>
      <c r="AY174">
        <f t="shared" ref="AY174:AY179" si="7">$AY$173</f>
        <v>0</v>
      </c>
    </row>
    <row r="175" spans="1:60" ht="23.25" hidden="1" customHeight="1" x14ac:dyDescent="0.2">
      <c r="A175" s="509"/>
      <c r="B175" s="507"/>
      <c r="C175" s="507"/>
      <c r="D175" s="507"/>
      <c r="E175" s="507"/>
      <c r="F175" s="508"/>
      <c r="G175" s="375"/>
      <c r="H175" s="376"/>
      <c r="I175" s="376"/>
      <c r="J175" s="376"/>
      <c r="K175" s="376"/>
      <c r="L175" s="376"/>
      <c r="M175" s="376"/>
      <c r="N175" s="376"/>
      <c r="O175" s="377"/>
      <c r="P175" s="139"/>
      <c r="Q175" s="139"/>
      <c r="R175" s="139"/>
      <c r="S175" s="139"/>
      <c r="T175" s="139"/>
      <c r="U175" s="139"/>
      <c r="V175" s="139"/>
      <c r="W175" s="139"/>
      <c r="X175" s="140"/>
      <c r="Y175" s="386" t="s">
        <v>12</v>
      </c>
      <c r="Z175" s="387"/>
      <c r="AA175" s="388"/>
      <c r="AB175" s="370"/>
      <c r="AC175" s="370"/>
      <c r="AD175" s="370"/>
      <c r="AE175" s="389"/>
      <c r="AF175" s="373"/>
      <c r="AG175" s="373"/>
      <c r="AH175" s="373"/>
      <c r="AI175" s="389"/>
      <c r="AJ175" s="373"/>
      <c r="AK175" s="373"/>
      <c r="AL175" s="373"/>
      <c r="AM175" s="389"/>
      <c r="AN175" s="373"/>
      <c r="AO175" s="373"/>
      <c r="AP175" s="373"/>
      <c r="AQ175" s="391"/>
      <c r="AR175" s="392"/>
      <c r="AS175" s="392"/>
      <c r="AT175" s="393"/>
      <c r="AU175" s="373"/>
      <c r="AV175" s="373"/>
      <c r="AW175" s="373"/>
      <c r="AX175" s="374"/>
      <c r="AY175">
        <f t="shared" si="7"/>
        <v>0</v>
      </c>
    </row>
    <row r="176" spans="1:60" ht="23.25" hidden="1" customHeight="1" x14ac:dyDescent="0.2">
      <c r="A176" s="510"/>
      <c r="B176" s="511"/>
      <c r="C176" s="511"/>
      <c r="D176" s="511"/>
      <c r="E176" s="511"/>
      <c r="F176" s="512"/>
      <c r="G176" s="378"/>
      <c r="H176" s="379"/>
      <c r="I176" s="379"/>
      <c r="J176" s="379"/>
      <c r="K176" s="379"/>
      <c r="L176" s="379"/>
      <c r="M176" s="379"/>
      <c r="N176" s="379"/>
      <c r="O176" s="380"/>
      <c r="P176" s="384"/>
      <c r="Q176" s="384"/>
      <c r="R176" s="384"/>
      <c r="S176" s="384"/>
      <c r="T176" s="384"/>
      <c r="U176" s="384"/>
      <c r="V176" s="384"/>
      <c r="W176" s="384"/>
      <c r="X176" s="385"/>
      <c r="Y176" s="222" t="s">
        <v>50</v>
      </c>
      <c r="Z176" s="223"/>
      <c r="AA176" s="252"/>
      <c r="AB176" s="448"/>
      <c r="AC176" s="448"/>
      <c r="AD176" s="448"/>
      <c r="AE176" s="389"/>
      <c r="AF176" s="373"/>
      <c r="AG176" s="373"/>
      <c r="AH176" s="373"/>
      <c r="AI176" s="389"/>
      <c r="AJ176" s="373"/>
      <c r="AK176" s="373"/>
      <c r="AL176" s="373"/>
      <c r="AM176" s="389"/>
      <c r="AN176" s="373"/>
      <c r="AO176" s="373"/>
      <c r="AP176" s="373"/>
      <c r="AQ176" s="391"/>
      <c r="AR176" s="392"/>
      <c r="AS176" s="392"/>
      <c r="AT176" s="393"/>
      <c r="AU176" s="373"/>
      <c r="AV176" s="373"/>
      <c r="AW176" s="373"/>
      <c r="AX176" s="374"/>
      <c r="AY176">
        <f t="shared" si="7"/>
        <v>0</v>
      </c>
    </row>
    <row r="177" spans="1:60" ht="23.25" hidden="1" customHeight="1" x14ac:dyDescent="0.2">
      <c r="A177" s="509"/>
      <c r="B177" s="507"/>
      <c r="C177" s="507"/>
      <c r="D177" s="507"/>
      <c r="E177" s="507"/>
      <c r="F177" s="508"/>
      <c r="G177" s="381"/>
      <c r="H177" s="382"/>
      <c r="I177" s="382"/>
      <c r="J177" s="382"/>
      <c r="K177" s="382"/>
      <c r="L177" s="382"/>
      <c r="M177" s="382"/>
      <c r="N177" s="382"/>
      <c r="O177" s="383"/>
      <c r="P177" s="142"/>
      <c r="Q177" s="142"/>
      <c r="R177" s="142"/>
      <c r="S177" s="142"/>
      <c r="T177" s="142"/>
      <c r="U177" s="142"/>
      <c r="V177" s="142"/>
      <c r="W177" s="142"/>
      <c r="X177" s="143"/>
      <c r="Y177" s="222" t="s">
        <v>13</v>
      </c>
      <c r="Z177" s="223"/>
      <c r="AA177" s="252"/>
      <c r="AB177" s="390" t="s">
        <v>14</v>
      </c>
      <c r="AC177" s="390"/>
      <c r="AD177" s="390"/>
      <c r="AE177" s="389"/>
      <c r="AF177" s="373"/>
      <c r="AG177" s="373"/>
      <c r="AH177" s="373"/>
      <c r="AI177" s="389"/>
      <c r="AJ177" s="373"/>
      <c r="AK177" s="373"/>
      <c r="AL177" s="373"/>
      <c r="AM177" s="389"/>
      <c r="AN177" s="373"/>
      <c r="AO177" s="373"/>
      <c r="AP177" s="373"/>
      <c r="AQ177" s="391"/>
      <c r="AR177" s="392"/>
      <c r="AS177" s="392"/>
      <c r="AT177" s="393"/>
      <c r="AU177" s="373"/>
      <c r="AV177" s="373"/>
      <c r="AW177" s="373"/>
      <c r="AX177" s="374"/>
      <c r="AY177">
        <f t="shared" si="7"/>
        <v>0</v>
      </c>
    </row>
    <row r="178" spans="1:60" ht="23.25" hidden="1" customHeight="1" x14ac:dyDescent="0.2">
      <c r="A178" s="461" t="s">
        <v>260</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2">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2">
      <c r="A180" s="314" t="s">
        <v>573</v>
      </c>
      <c r="B180" s="316" t="s">
        <v>574</v>
      </c>
      <c r="C180" s="317"/>
      <c r="D180" s="317"/>
      <c r="E180" s="317"/>
      <c r="F180" s="318"/>
      <c r="G180" s="322" t="s">
        <v>575</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595</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2">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2">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2">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2">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2">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5" t="s">
        <v>11</v>
      </c>
      <c r="AC185" s="886"/>
      <c r="AD185" s="887"/>
      <c r="AE185" s="415" t="s">
        <v>416</v>
      </c>
      <c r="AF185" s="415"/>
      <c r="AG185" s="415"/>
      <c r="AH185" s="415"/>
      <c r="AI185" s="415" t="s">
        <v>568</v>
      </c>
      <c r="AJ185" s="415"/>
      <c r="AK185" s="415"/>
      <c r="AL185" s="415"/>
      <c r="AM185" s="415" t="s">
        <v>384</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2">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6"/>
      <c r="AS186" s="434" t="s">
        <v>175</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x14ac:dyDescent="0.2">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89" t="s">
        <v>57</v>
      </c>
      <c r="Z187" s="890"/>
      <c r="AA187" s="891"/>
      <c r="AB187" s="370"/>
      <c r="AC187" s="370"/>
      <c r="AD187" s="370"/>
      <c r="AE187" s="389"/>
      <c r="AF187" s="373"/>
      <c r="AG187" s="373"/>
      <c r="AH187" s="373"/>
      <c r="AI187" s="389"/>
      <c r="AJ187" s="373"/>
      <c r="AK187" s="373"/>
      <c r="AL187" s="373"/>
      <c r="AM187" s="389"/>
      <c r="AN187" s="373"/>
      <c r="AO187" s="373"/>
      <c r="AP187" s="373"/>
      <c r="AQ187" s="391"/>
      <c r="AR187" s="392"/>
      <c r="AS187" s="392"/>
      <c r="AT187" s="393"/>
      <c r="AU187" s="373"/>
      <c r="AV187" s="373"/>
      <c r="AW187" s="373"/>
      <c r="AX187" s="374"/>
      <c r="AY187">
        <f t="shared" si="8"/>
        <v>0</v>
      </c>
    </row>
    <row r="188" spans="1:60" ht="23.25" hidden="1" customHeight="1" x14ac:dyDescent="0.2">
      <c r="A188" s="314"/>
      <c r="B188" s="316"/>
      <c r="C188" s="317"/>
      <c r="D188" s="317"/>
      <c r="E188" s="317"/>
      <c r="F188" s="318"/>
      <c r="G188" s="892"/>
      <c r="H188" s="384"/>
      <c r="I188" s="384"/>
      <c r="J188" s="384"/>
      <c r="K188" s="384"/>
      <c r="L188" s="384"/>
      <c r="M188" s="384"/>
      <c r="N188" s="384"/>
      <c r="O188" s="385"/>
      <c r="P188" s="451"/>
      <c r="Q188" s="451"/>
      <c r="R188" s="451"/>
      <c r="S188" s="451"/>
      <c r="T188" s="451"/>
      <c r="U188" s="451"/>
      <c r="V188" s="451"/>
      <c r="W188" s="451"/>
      <c r="X188" s="452"/>
      <c r="Y188" s="893" t="s">
        <v>50</v>
      </c>
      <c r="Z188" s="785"/>
      <c r="AA188" s="786"/>
      <c r="AB188" s="448"/>
      <c r="AC188" s="448"/>
      <c r="AD188" s="448"/>
      <c r="AE188" s="389"/>
      <c r="AF188" s="373"/>
      <c r="AG188" s="373"/>
      <c r="AH188" s="373"/>
      <c r="AI188" s="389"/>
      <c r="AJ188" s="373"/>
      <c r="AK188" s="373"/>
      <c r="AL188" s="373"/>
      <c r="AM188" s="389"/>
      <c r="AN188" s="373"/>
      <c r="AO188" s="373"/>
      <c r="AP188" s="373"/>
      <c r="AQ188" s="391"/>
      <c r="AR188" s="392"/>
      <c r="AS188" s="392"/>
      <c r="AT188" s="393"/>
      <c r="AU188" s="373"/>
      <c r="AV188" s="373"/>
      <c r="AW188" s="373"/>
      <c r="AX188" s="374"/>
      <c r="AY188">
        <f t="shared" si="8"/>
        <v>0</v>
      </c>
      <c r="AZ188" s="10"/>
      <c r="BA188" s="10"/>
      <c r="BB188" s="10"/>
      <c r="BC188" s="10"/>
    </row>
    <row r="189" spans="1:60" ht="23.25" hidden="1" customHeight="1" x14ac:dyDescent="0.2">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893" t="s">
        <v>13</v>
      </c>
      <c r="Z189" s="785"/>
      <c r="AA189" s="786"/>
      <c r="AB189" s="894" t="s">
        <v>14</v>
      </c>
      <c r="AC189" s="894"/>
      <c r="AD189" s="894"/>
      <c r="AE189" s="564"/>
      <c r="AF189" s="565"/>
      <c r="AG189" s="565"/>
      <c r="AH189" s="565"/>
      <c r="AI189" s="564"/>
      <c r="AJ189" s="565"/>
      <c r="AK189" s="565"/>
      <c r="AL189" s="565"/>
      <c r="AM189" s="564"/>
      <c r="AN189" s="565"/>
      <c r="AO189" s="565"/>
      <c r="AP189" s="565"/>
      <c r="AQ189" s="391"/>
      <c r="AR189" s="392"/>
      <c r="AS189" s="392"/>
      <c r="AT189" s="393"/>
      <c r="AU189" s="373"/>
      <c r="AV189" s="373"/>
      <c r="AW189" s="373"/>
      <c r="AX189" s="374"/>
      <c r="AY189">
        <f t="shared" si="8"/>
        <v>0</v>
      </c>
      <c r="AZ189" s="10"/>
      <c r="BA189" s="10"/>
      <c r="BB189" s="10"/>
      <c r="BC189" s="10"/>
      <c r="BD189" s="10"/>
      <c r="BE189" s="10"/>
      <c r="BF189" s="10"/>
      <c r="BG189" s="10"/>
      <c r="BH189" s="10"/>
    </row>
    <row r="190" spans="1:60" ht="18.75" hidden="1" customHeight="1" x14ac:dyDescent="0.2">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5" t="s">
        <v>11</v>
      </c>
      <c r="AC190" s="886"/>
      <c r="AD190" s="887"/>
      <c r="AE190" s="415" t="s">
        <v>416</v>
      </c>
      <c r="AF190" s="415"/>
      <c r="AG190" s="415"/>
      <c r="AH190" s="415"/>
      <c r="AI190" s="415" t="s">
        <v>568</v>
      </c>
      <c r="AJ190" s="415"/>
      <c r="AK190" s="415"/>
      <c r="AL190" s="415"/>
      <c r="AM190" s="415" t="s">
        <v>384</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2">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2">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89" t="s">
        <v>57</v>
      </c>
      <c r="Z192" s="890"/>
      <c r="AA192" s="891"/>
      <c r="AB192" s="370"/>
      <c r="AC192" s="370"/>
      <c r="AD192" s="370"/>
      <c r="AE192" s="389"/>
      <c r="AF192" s="373"/>
      <c r="AG192" s="373"/>
      <c r="AH192" s="373"/>
      <c r="AI192" s="389"/>
      <c r="AJ192" s="373"/>
      <c r="AK192" s="373"/>
      <c r="AL192" s="373"/>
      <c r="AM192" s="389"/>
      <c r="AN192" s="373"/>
      <c r="AO192" s="373"/>
      <c r="AP192" s="373"/>
      <c r="AQ192" s="391"/>
      <c r="AR192" s="392"/>
      <c r="AS192" s="392"/>
      <c r="AT192" s="393"/>
      <c r="AU192" s="373"/>
      <c r="AV192" s="373"/>
      <c r="AW192" s="373"/>
      <c r="AX192" s="374"/>
      <c r="AY192">
        <f>$AY$190</f>
        <v>0</v>
      </c>
    </row>
    <row r="193" spans="1:60" ht="23.25" hidden="1" customHeight="1" x14ac:dyDescent="0.2">
      <c r="A193" s="314"/>
      <c r="B193" s="316"/>
      <c r="C193" s="317"/>
      <c r="D193" s="317"/>
      <c r="E193" s="317"/>
      <c r="F193" s="318"/>
      <c r="G193" s="892"/>
      <c r="H193" s="384"/>
      <c r="I193" s="384"/>
      <c r="J193" s="384"/>
      <c r="K193" s="384"/>
      <c r="L193" s="384"/>
      <c r="M193" s="384"/>
      <c r="N193" s="384"/>
      <c r="O193" s="385"/>
      <c r="P193" s="451"/>
      <c r="Q193" s="451"/>
      <c r="R193" s="451"/>
      <c r="S193" s="451"/>
      <c r="T193" s="451"/>
      <c r="U193" s="451"/>
      <c r="V193" s="451"/>
      <c r="W193" s="451"/>
      <c r="X193" s="452"/>
      <c r="Y193" s="893" t="s">
        <v>50</v>
      </c>
      <c r="Z193" s="785"/>
      <c r="AA193" s="786"/>
      <c r="AB193" s="448"/>
      <c r="AC193" s="448"/>
      <c r="AD193" s="448"/>
      <c r="AE193" s="389"/>
      <c r="AF193" s="373"/>
      <c r="AG193" s="373"/>
      <c r="AH193" s="373"/>
      <c r="AI193" s="389"/>
      <c r="AJ193" s="373"/>
      <c r="AK193" s="373"/>
      <c r="AL193" s="373"/>
      <c r="AM193" s="389"/>
      <c r="AN193" s="373"/>
      <c r="AO193" s="373"/>
      <c r="AP193" s="373"/>
      <c r="AQ193" s="391"/>
      <c r="AR193" s="392"/>
      <c r="AS193" s="392"/>
      <c r="AT193" s="393"/>
      <c r="AU193" s="373"/>
      <c r="AV193" s="373"/>
      <c r="AW193" s="373"/>
      <c r="AX193" s="374"/>
      <c r="AY193">
        <f>$AY$190</f>
        <v>0</v>
      </c>
      <c r="AZ193" s="10"/>
      <c r="BA193" s="10"/>
      <c r="BB193" s="10"/>
      <c r="BC193" s="10"/>
    </row>
    <row r="194" spans="1:60" ht="23.25" hidden="1" customHeight="1" x14ac:dyDescent="0.2">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893" t="s">
        <v>13</v>
      </c>
      <c r="Z194" s="785"/>
      <c r="AA194" s="786"/>
      <c r="AB194" s="894" t="s">
        <v>14</v>
      </c>
      <c r="AC194" s="894"/>
      <c r="AD194" s="894"/>
      <c r="AE194" s="564"/>
      <c r="AF194" s="565"/>
      <c r="AG194" s="565"/>
      <c r="AH194" s="565"/>
      <c r="AI194" s="564"/>
      <c r="AJ194" s="565"/>
      <c r="AK194" s="565"/>
      <c r="AL194" s="565"/>
      <c r="AM194" s="564"/>
      <c r="AN194" s="565"/>
      <c r="AO194" s="565"/>
      <c r="AP194" s="565"/>
      <c r="AQ194" s="391"/>
      <c r="AR194" s="392"/>
      <c r="AS194" s="392"/>
      <c r="AT194" s="393"/>
      <c r="AU194" s="373"/>
      <c r="AV194" s="373"/>
      <c r="AW194" s="373"/>
      <c r="AX194" s="374"/>
      <c r="AY194">
        <f>$AY$190</f>
        <v>0</v>
      </c>
      <c r="AZ194" s="10"/>
      <c r="BA194" s="10"/>
      <c r="BB194" s="10"/>
      <c r="BC194" s="10"/>
      <c r="BD194" s="10"/>
      <c r="BE194" s="10"/>
      <c r="BF194" s="10"/>
      <c r="BG194" s="10"/>
      <c r="BH194" s="10"/>
    </row>
    <row r="195" spans="1:60" ht="18.75" hidden="1" customHeight="1" x14ac:dyDescent="0.2">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5" t="s">
        <v>11</v>
      </c>
      <c r="AC195" s="886"/>
      <c r="AD195" s="887"/>
      <c r="AE195" s="415" t="s">
        <v>416</v>
      </c>
      <c r="AF195" s="415"/>
      <c r="AG195" s="415"/>
      <c r="AH195" s="415"/>
      <c r="AI195" s="415" t="s">
        <v>568</v>
      </c>
      <c r="AJ195" s="415"/>
      <c r="AK195" s="415"/>
      <c r="AL195" s="415"/>
      <c r="AM195" s="415" t="s">
        <v>384</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2">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2">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89" t="s">
        <v>57</v>
      </c>
      <c r="Z197" s="890"/>
      <c r="AA197" s="891"/>
      <c r="AB197" s="370"/>
      <c r="AC197" s="370"/>
      <c r="AD197" s="370"/>
      <c r="AE197" s="389"/>
      <c r="AF197" s="373"/>
      <c r="AG197" s="373"/>
      <c r="AH197" s="373"/>
      <c r="AI197" s="389"/>
      <c r="AJ197" s="373"/>
      <c r="AK197" s="373"/>
      <c r="AL197" s="373"/>
      <c r="AM197" s="389"/>
      <c r="AN197" s="373"/>
      <c r="AO197" s="373"/>
      <c r="AP197" s="373"/>
      <c r="AQ197" s="391"/>
      <c r="AR197" s="392"/>
      <c r="AS197" s="392"/>
      <c r="AT197" s="393"/>
      <c r="AU197" s="373"/>
      <c r="AV197" s="373"/>
      <c r="AW197" s="373"/>
      <c r="AX197" s="374"/>
      <c r="AY197">
        <f t="shared" ref="AY197:AY199" si="9">$AY$195</f>
        <v>0</v>
      </c>
    </row>
    <row r="198" spans="1:60" ht="23.25" hidden="1" customHeight="1" x14ac:dyDescent="0.2">
      <c r="A198" s="314"/>
      <c r="B198" s="316"/>
      <c r="C198" s="317"/>
      <c r="D198" s="317"/>
      <c r="E198" s="317"/>
      <c r="F198" s="318"/>
      <c r="G198" s="892"/>
      <c r="H198" s="384"/>
      <c r="I198" s="384"/>
      <c r="J198" s="384"/>
      <c r="K198" s="384"/>
      <c r="L198" s="384"/>
      <c r="M198" s="384"/>
      <c r="N198" s="384"/>
      <c r="O198" s="385"/>
      <c r="P198" s="451"/>
      <c r="Q198" s="451"/>
      <c r="R198" s="451"/>
      <c r="S198" s="451"/>
      <c r="T198" s="451"/>
      <c r="U198" s="451"/>
      <c r="V198" s="451"/>
      <c r="W198" s="451"/>
      <c r="X198" s="452"/>
      <c r="Y198" s="893" t="s">
        <v>50</v>
      </c>
      <c r="Z198" s="785"/>
      <c r="AA198" s="786"/>
      <c r="AB198" s="448"/>
      <c r="AC198" s="448"/>
      <c r="AD198" s="448"/>
      <c r="AE198" s="389"/>
      <c r="AF198" s="373"/>
      <c r="AG198" s="373"/>
      <c r="AH198" s="373"/>
      <c r="AI198" s="389"/>
      <c r="AJ198" s="373"/>
      <c r="AK198" s="373"/>
      <c r="AL198" s="373"/>
      <c r="AM198" s="389"/>
      <c r="AN198" s="373"/>
      <c r="AO198" s="373"/>
      <c r="AP198" s="373"/>
      <c r="AQ198" s="391"/>
      <c r="AR198" s="392"/>
      <c r="AS198" s="392"/>
      <c r="AT198" s="393"/>
      <c r="AU198" s="373"/>
      <c r="AV198" s="373"/>
      <c r="AW198" s="373"/>
      <c r="AX198" s="374"/>
      <c r="AY198">
        <f t="shared" si="9"/>
        <v>0</v>
      </c>
      <c r="AZ198" s="10"/>
      <c r="BA198" s="10"/>
      <c r="BB198" s="10"/>
      <c r="BC198" s="10"/>
    </row>
    <row r="199" spans="1:60" ht="23.25" hidden="1" customHeight="1" thickBot="1" x14ac:dyDescent="0.25">
      <c r="A199" s="315"/>
      <c r="B199" s="882"/>
      <c r="C199" s="883"/>
      <c r="D199" s="883"/>
      <c r="E199" s="883"/>
      <c r="F199" s="884"/>
      <c r="G199" s="895"/>
      <c r="H199" s="896"/>
      <c r="I199" s="896"/>
      <c r="J199" s="896"/>
      <c r="K199" s="896"/>
      <c r="L199" s="896"/>
      <c r="M199" s="896"/>
      <c r="N199" s="896"/>
      <c r="O199" s="897"/>
      <c r="P199" s="898"/>
      <c r="Q199" s="898"/>
      <c r="R199" s="898"/>
      <c r="S199" s="898"/>
      <c r="T199" s="898"/>
      <c r="U199" s="898"/>
      <c r="V199" s="898"/>
      <c r="W199" s="898"/>
      <c r="X199" s="899"/>
      <c r="Y199" s="900" t="s">
        <v>13</v>
      </c>
      <c r="Z199" s="901"/>
      <c r="AA199" s="902"/>
      <c r="AB199" s="903" t="s">
        <v>14</v>
      </c>
      <c r="AC199" s="903"/>
      <c r="AD199" s="903"/>
      <c r="AE199" s="904"/>
      <c r="AF199" s="905"/>
      <c r="AG199" s="905"/>
      <c r="AH199" s="905"/>
      <c r="AI199" s="904"/>
      <c r="AJ199" s="905"/>
      <c r="AK199" s="905"/>
      <c r="AL199" s="905"/>
      <c r="AM199" s="904"/>
      <c r="AN199" s="905"/>
      <c r="AO199" s="905"/>
      <c r="AP199" s="905"/>
      <c r="AQ199" s="906"/>
      <c r="AR199" s="907"/>
      <c r="AS199" s="907"/>
      <c r="AT199" s="908"/>
      <c r="AU199" s="905"/>
      <c r="AV199" s="905"/>
      <c r="AW199" s="905"/>
      <c r="AX199" s="909"/>
      <c r="AY199">
        <f t="shared" si="9"/>
        <v>0</v>
      </c>
      <c r="AZ199" s="10"/>
      <c r="BA199" s="10"/>
      <c r="BB199" s="10"/>
      <c r="BC199" s="10"/>
      <c r="BD199" s="10"/>
      <c r="BE199" s="10"/>
      <c r="BF199" s="10"/>
      <c r="BG199" s="10"/>
      <c r="BH199" s="10"/>
    </row>
    <row r="200" spans="1:60" ht="18.75" hidden="1" customHeight="1" x14ac:dyDescent="0.2">
      <c r="A200" s="581" t="s">
        <v>237</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5" t="s">
        <v>416</v>
      </c>
      <c r="AF200" s="415"/>
      <c r="AG200" s="415"/>
      <c r="AH200" s="415"/>
      <c r="AI200" s="415" t="s">
        <v>568</v>
      </c>
      <c r="AJ200" s="415"/>
      <c r="AK200" s="415"/>
      <c r="AL200" s="415"/>
      <c r="AM200" s="415" t="s">
        <v>384</v>
      </c>
      <c r="AN200" s="415"/>
      <c r="AO200" s="415"/>
      <c r="AP200" s="415"/>
      <c r="AQ200" s="491" t="s">
        <v>174</v>
      </c>
      <c r="AR200" s="492"/>
      <c r="AS200" s="492"/>
      <c r="AT200" s="493"/>
      <c r="AU200" s="543" t="s">
        <v>128</v>
      </c>
      <c r="AV200" s="543"/>
      <c r="AW200" s="543"/>
      <c r="AX200" s="544"/>
      <c r="AY200">
        <f>COUNTA($H$202)</f>
        <v>0</v>
      </c>
    </row>
    <row r="201" spans="1:60" ht="18.75" hidden="1" customHeight="1" x14ac:dyDescent="0.2">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2"/>
      <c r="AR201" s="433"/>
      <c r="AS201" s="434" t="s">
        <v>175</v>
      </c>
      <c r="AT201" s="435"/>
      <c r="AU201" s="436"/>
      <c r="AV201" s="436"/>
      <c r="AW201" s="545" t="s">
        <v>166</v>
      </c>
      <c r="AX201" s="546"/>
      <c r="AY201">
        <f t="shared" ref="AY201:AY207" si="10">$AY$200</f>
        <v>0</v>
      </c>
    </row>
    <row r="202" spans="1:60" ht="23.25" hidden="1" customHeight="1" x14ac:dyDescent="0.2">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250</v>
      </c>
      <c r="AC202" s="542"/>
      <c r="AD202" s="542"/>
      <c r="AE202" s="389"/>
      <c r="AF202" s="373"/>
      <c r="AG202" s="373"/>
      <c r="AH202" s="373"/>
      <c r="AI202" s="389"/>
      <c r="AJ202" s="373"/>
      <c r="AK202" s="373"/>
      <c r="AL202" s="373"/>
      <c r="AM202" s="389"/>
      <c r="AN202" s="373"/>
      <c r="AO202" s="373"/>
      <c r="AP202" s="373"/>
      <c r="AQ202" s="389"/>
      <c r="AR202" s="373"/>
      <c r="AS202" s="373"/>
      <c r="AT202" s="562"/>
      <c r="AU202" s="373"/>
      <c r="AV202" s="373"/>
      <c r="AW202" s="373"/>
      <c r="AX202" s="374"/>
      <c r="AY202">
        <f t="shared" si="10"/>
        <v>0</v>
      </c>
    </row>
    <row r="203" spans="1:60" ht="23.25" hidden="1" customHeight="1" x14ac:dyDescent="0.2">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250</v>
      </c>
      <c r="AC203" s="585"/>
      <c r="AD203" s="585"/>
      <c r="AE203" s="389"/>
      <c r="AF203" s="373"/>
      <c r="AG203" s="373"/>
      <c r="AH203" s="373"/>
      <c r="AI203" s="389"/>
      <c r="AJ203" s="373"/>
      <c r="AK203" s="373"/>
      <c r="AL203" s="373"/>
      <c r="AM203" s="389"/>
      <c r="AN203" s="373"/>
      <c r="AO203" s="373"/>
      <c r="AP203" s="373"/>
      <c r="AQ203" s="389"/>
      <c r="AR203" s="373"/>
      <c r="AS203" s="373"/>
      <c r="AT203" s="562"/>
      <c r="AU203" s="373"/>
      <c r="AV203" s="373"/>
      <c r="AW203" s="373"/>
      <c r="AX203" s="374"/>
      <c r="AY203">
        <f t="shared" si="10"/>
        <v>0</v>
      </c>
    </row>
    <row r="204" spans="1:60" ht="23.25" hidden="1" customHeight="1" x14ac:dyDescent="0.2">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251</v>
      </c>
      <c r="AC204" s="563"/>
      <c r="AD204" s="563"/>
      <c r="AE204" s="564"/>
      <c r="AF204" s="565"/>
      <c r="AG204" s="565"/>
      <c r="AH204" s="565"/>
      <c r="AI204" s="564"/>
      <c r="AJ204" s="565"/>
      <c r="AK204" s="565"/>
      <c r="AL204" s="565"/>
      <c r="AM204" s="564"/>
      <c r="AN204" s="565"/>
      <c r="AO204" s="565"/>
      <c r="AP204" s="565"/>
      <c r="AQ204" s="389"/>
      <c r="AR204" s="373"/>
      <c r="AS204" s="373"/>
      <c r="AT204" s="562"/>
      <c r="AU204" s="373"/>
      <c r="AV204" s="373"/>
      <c r="AW204" s="373"/>
      <c r="AX204" s="374"/>
      <c r="AY204">
        <f t="shared" si="10"/>
        <v>0</v>
      </c>
    </row>
    <row r="205" spans="1:60" ht="23.25" hidden="1" customHeight="1" x14ac:dyDescent="0.2">
      <c r="A205" s="566" t="s">
        <v>240</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249</v>
      </c>
      <c r="X205" s="576"/>
      <c r="Y205" s="540" t="s">
        <v>12</v>
      </c>
      <c r="Z205" s="540"/>
      <c r="AA205" s="541"/>
      <c r="AB205" s="542" t="s">
        <v>250</v>
      </c>
      <c r="AC205" s="542"/>
      <c r="AD205" s="542"/>
      <c r="AE205" s="389"/>
      <c r="AF205" s="373"/>
      <c r="AG205" s="373"/>
      <c r="AH205" s="373"/>
      <c r="AI205" s="389"/>
      <c r="AJ205" s="373"/>
      <c r="AK205" s="373"/>
      <c r="AL205" s="373"/>
      <c r="AM205" s="389"/>
      <c r="AN205" s="373"/>
      <c r="AO205" s="373"/>
      <c r="AP205" s="373"/>
      <c r="AQ205" s="389"/>
      <c r="AR205" s="373"/>
      <c r="AS205" s="373"/>
      <c r="AT205" s="562"/>
      <c r="AU205" s="373"/>
      <c r="AV205" s="373"/>
      <c r="AW205" s="373"/>
      <c r="AX205" s="374"/>
      <c r="AY205">
        <f t="shared" si="10"/>
        <v>0</v>
      </c>
    </row>
    <row r="206" spans="1:60" ht="23.25" hidden="1" customHeight="1" x14ac:dyDescent="0.2">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250</v>
      </c>
      <c r="AC206" s="585"/>
      <c r="AD206" s="585"/>
      <c r="AE206" s="389"/>
      <c r="AF206" s="373"/>
      <c r="AG206" s="373"/>
      <c r="AH206" s="373"/>
      <c r="AI206" s="389"/>
      <c r="AJ206" s="373"/>
      <c r="AK206" s="373"/>
      <c r="AL206" s="373"/>
      <c r="AM206" s="389"/>
      <c r="AN206" s="373"/>
      <c r="AO206" s="373"/>
      <c r="AP206" s="373"/>
      <c r="AQ206" s="389"/>
      <c r="AR206" s="373"/>
      <c r="AS206" s="373"/>
      <c r="AT206" s="562"/>
      <c r="AU206" s="373"/>
      <c r="AV206" s="373"/>
      <c r="AW206" s="373"/>
      <c r="AX206" s="374"/>
      <c r="AY206">
        <f t="shared" si="10"/>
        <v>0</v>
      </c>
    </row>
    <row r="207" spans="1:60" ht="23.25" hidden="1" customHeight="1" x14ac:dyDescent="0.2">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251</v>
      </c>
      <c r="AC207" s="563"/>
      <c r="AD207" s="563"/>
      <c r="AE207" s="564"/>
      <c r="AF207" s="565"/>
      <c r="AG207" s="565"/>
      <c r="AH207" s="565"/>
      <c r="AI207" s="564"/>
      <c r="AJ207" s="565"/>
      <c r="AK207" s="565"/>
      <c r="AL207" s="565"/>
      <c r="AM207" s="564"/>
      <c r="AN207" s="565"/>
      <c r="AO207" s="565"/>
      <c r="AP207" s="584"/>
      <c r="AQ207" s="389"/>
      <c r="AR207" s="373"/>
      <c r="AS207" s="373"/>
      <c r="AT207" s="562"/>
      <c r="AU207" s="373"/>
      <c r="AV207" s="373"/>
      <c r="AW207" s="373"/>
      <c r="AX207" s="374"/>
      <c r="AY207">
        <f t="shared" si="10"/>
        <v>0</v>
      </c>
    </row>
    <row r="208" spans="1:60" ht="18.75" hidden="1" customHeight="1" x14ac:dyDescent="0.2">
      <c r="A208" s="590" t="s">
        <v>237</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416</v>
      </c>
      <c r="AF208" s="136"/>
      <c r="AG208" s="136"/>
      <c r="AH208" s="136"/>
      <c r="AI208" s="415" t="s">
        <v>568</v>
      </c>
      <c r="AJ208" s="415"/>
      <c r="AK208" s="415"/>
      <c r="AL208" s="415"/>
      <c r="AM208" s="415" t="s">
        <v>384</v>
      </c>
      <c r="AN208" s="415"/>
      <c r="AO208" s="415"/>
      <c r="AP208" s="415"/>
      <c r="AQ208" s="491" t="s">
        <v>174</v>
      </c>
      <c r="AR208" s="492"/>
      <c r="AS208" s="492"/>
      <c r="AT208" s="493"/>
      <c r="AU208" s="586" t="s">
        <v>128</v>
      </c>
      <c r="AV208" s="587"/>
      <c r="AW208" s="587"/>
      <c r="AX208" s="588"/>
      <c r="AY208">
        <f>COUNTA($H$210)</f>
        <v>0</v>
      </c>
    </row>
    <row r="209" spans="1:51" ht="18.75" hidden="1" customHeight="1" x14ac:dyDescent="0.2">
      <c r="A209" s="566"/>
      <c r="B209" s="567"/>
      <c r="C209" s="567"/>
      <c r="D209" s="567"/>
      <c r="E209" s="567"/>
      <c r="F209" s="568"/>
      <c r="G209" s="594"/>
      <c r="H209" s="434"/>
      <c r="I209" s="434"/>
      <c r="J209" s="434"/>
      <c r="K209" s="434"/>
      <c r="L209" s="434"/>
      <c r="M209" s="434"/>
      <c r="N209" s="434"/>
      <c r="O209" s="435"/>
      <c r="P209" s="595"/>
      <c r="Q209" s="434"/>
      <c r="R209" s="434"/>
      <c r="S209" s="434"/>
      <c r="T209" s="434"/>
      <c r="U209" s="434"/>
      <c r="V209" s="434"/>
      <c r="W209" s="434"/>
      <c r="X209" s="435"/>
      <c r="Y209" s="599"/>
      <c r="Z209" s="600"/>
      <c r="AA209" s="601"/>
      <c r="AB209" s="328"/>
      <c r="AC209" s="324"/>
      <c r="AD209" s="325"/>
      <c r="AE209" s="136"/>
      <c r="AF209" s="136"/>
      <c r="AG209" s="136"/>
      <c r="AH209" s="136"/>
      <c r="AI209" s="415"/>
      <c r="AJ209" s="415"/>
      <c r="AK209" s="415"/>
      <c r="AL209" s="415"/>
      <c r="AM209" s="415"/>
      <c r="AN209" s="415"/>
      <c r="AO209" s="415"/>
      <c r="AP209" s="415"/>
      <c r="AQ209" s="432"/>
      <c r="AR209" s="433"/>
      <c r="AS209" s="434" t="s">
        <v>175</v>
      </c>
      <c r="AT209" s="435"/>
      <c r="AU209" s="432"/>
      <c r="AV209" s="433"/>
      <c r="AW209" s="434" t="s">
        <v>166</v>
      </c>
      <c r="AX209" s="589"/>
      <c r="AY209">
        <f>$AY$208</f>
        <v>0</v>
      </c>
    </row>
    <row r="210" spans="1:51" ht="23.25" hidden="1" customHeight="1" x14ac:dyDescent="0.2">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3"/>
      <c r="AV210" s="373"/>
      <c r="AW210" s="373"/>
      <c r="AX210" s="374"/>
      <c r="AY210">
        <f>$AY$208</f>
        <v>0</v>
      </c>
    </row>
    <row r="211" spans="1:51" ht="23.25" hidden="1" customHeight="1" x14ac:dyDescent="0.2">
      <c r="A211" s="566"/>
      <c r="B211" s="567"/>
      <c r="C211" s="567"/>
      <c r="D211" s="567"/>
      <c r="E211" s="567"/>
      <c r="F211" s="568"/>
      <c r="G211" s="603"/>
      <c r="H211" s="384"/>
      <c r="I211" s="384"/>
      <c r="J211" s="384"/>
      <c r="K211" s="384"/>
      <c r="L211" s="384"/>
      <c r="M211" s="384"/>
      <c r="N211" s="384"/>
      <c r="O211" s="385"/>
      <c r="P211" s="384"/>
      <c r="Q211" s="384"/>
      <c r="R211" s="384"/>
      <c r="S211" s="384"/>
      <c r="T211" s="384"/>
      <c r="U211" s="384"/>
      <c r="V211" s="384"/>
      <c r="W211" s="384"/>
      <c r="X211" s="385"/>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3"/>
      <c r="AV211" s="373"/>
      <c r="AW211" s="373"/>
      <c r="AX211" s="374"/>
      <c r="AY211">
        <f>$AY$208</f>
        <v>0</v>
      </c>
    </row>
    <row r="212" spans="1:51" ht="23.25" hidden="1" customHeight="1" x14ac:dyDescent="0.2">
      <c r="A212" s="566"/>
      <c r="B212" s="567"/>
      <c r="C212" s="567"/>
      <c r="D212" s="567"/>
      <c r="E212" s="567"/>
      <c r="F212" s="568"/>
      <c r="G212" s="604"/>
      <c r="H212" s="142"/>
      <c r="I212" s="142"/>
      <c r="J212" s="142"/>
      <c r="K212" s="142"/>
      <c r="L212" s="142"/>
      <c r="M212" s="142"/>
      <c r="N212" s="142"/>
      <c r="O212" s="143"/>
      <c r="P212" s="384"/>
      <c r="Q212" s="384"/>
      <c r="R212" s="384"/>
      <c r="S212" s="384"/>
      <c r="T212" s="384"/>
      <c r="U212" s="384"/>
      <c r="V212" s="384"/>
      <c r="W212" s="384"/>
      <c r="X212" s="385"/>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3"/>
      <c r="AV212" s="373"/>
      <c r="AW212" s="373"/>
      <c r="AX212" s="374"/>
      <c r="AY212">
        <f>$AY$208</f>
        <v>0</v>
      </c>
    </row>
    <row r="213" spans="1:51" ht="69.75" hidden="1" customHeight="1" x14ac:dyDescent="0.2">
      <c r="A213" s="645" t="s">
        <v>263</v>
      </c>
      <c r="B213" s="646"/>
      <c r="C213" s="646"/>
      <c r="D213" s="646"/>
      <c r="E213" s="570" t="s">
        <v>225</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5">
      <c r="A214" s="503" t="s">
        <v>576</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232</v>
      </c>
      <c r="AP214" s="662"/>
      <c r="AQ214" s="662"/>
      <c r="AR214" s="81"/>
      <c r="AS214" s="661"/>
      <c r="AT214" s="662"/>
      <c r="AU214" s="662"/>
      <c r="AV214" s="662"/>
      <c r="AW214" s="662"/>
      <c r="AX214" s="663"/>
      <c r="AY214">
        <f>COUNTIF($AR$214,"☑")</f>
        <v>0</v>
      </c>
    </row>
    <row r="215" spans="1:51" ht="45" customHeight="1" x14ac:dyDescent="0.2">
      <c r="A215" s="651" t="s">
        <v>283</v>
      </c>
      <c r="B215" s="652"/>
      <c r="C215" s="654" t="s">
        <v>178</v>
      </c>
      <c r="D215" s="652"/>
      <c r="E215" s="655" t="s">
        <v>194</v>
      </c>
      <c r="F215" s="656"/>
      <c r="G215" s="657" t="s">
        <v>626</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2">
      <c r="A216" s="653"/>
      <c r="B216" s="641"/>
      <c r="C216" s="640"/>
      <c r="D216" s="641"/>
      <c r="E216" s="455" t="s">
        <v>193</v>
      </c>
      <c r="F216" s="457"/>
      <c r="G216" s="138" t="s">
        <v>627</v>
      </c>
      <c r="H216" s="139"/>
      <c r="I216" s="139"/>
      <c r="J216" s="139"/>
      <c r="K216" s="139"/>
      <c r="L216" s="139"/>
      <c r="M216" s="139"/>
      <c r="N216" s="139"/>
      <c r="O216" s="139"/>
      <c r="P216" s="139"/>
      <c r="Q216" s="139"/>
      <c r="R216" s="139"/>
      <c r="S216" s="139"/>
      <c r="T216" s="139"/>
      <c r="U216" s="139"/>
      <c r="V216" s="140"/>
      <c r="W216" s="629" t="s">
        <v>586</v>
      </c>
      <c r="X216" s="630"/>
      <c r="Y216" s="630"/>
      <c r="Z216" s="630"/>
      <c r="AA216" s="631"/>
      <c r="AB216" s="632" t="s">
        <v>675</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2">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587</v>
      </c>
      <c r="X217" s="636"/>
      <c r="Y217" s="636"/>
      <c r="Z217" s="636"/>
      <c r="AA217" s="637"/>
      <c r="AB217" s="632" t="s">
        <v>674</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2">
      <c r="A218" s="653"/>
      <c r="B218" s="641"/>
      <c r="C218" s="638" t="s">
        <v>599</v>
      </c>
      <c r="D218" s="639"/>
      <c r="E218" s="455" t="s">
        <v>279</v>
      </c>
      <c r="F218" s="457"/>
      <c r="G218" s="619" t="s">
        <v>181</v>
      </c>
      <c r="H218" s="620"/>
      <c r="I218" s="620"/>
      <c r="J218" s="642" t="s">
        <v>667</v>
      </c>
      <c r="K218" s="643"/>
      <c r="L218" s="643"/>
      <c r="M218" s="643"/>
      <c r="N218" s="643"/>
      <c r="O218" s="643"/>
      <c r="P218" s="643"/>
      <c r="Q218" s="643"/>
      <c r="R218" s="643"/>
      <c r="S218" s="643"/>
      <c r="T218" s="644"/>
      <c r="U218" s="617"/>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2">
      <c r="A219" s="653"/>
      <c r="B219" s="641"/>
      <c r="C219" s="640"/>
      <c r="D219" s="641"/>
      <c r="E219" s="316"/>
      <c r="F219" s="318"/>
      <c r="G219" s="619" t="s">
        <v>600</v>
      </c>
      <c r="H219" s="620"/>
      <c r="I219" s="620"/>
      <c r="J219" s="620"/>
      <c r="K219" s="620"/>
      <c r="L219" s="620"/>
      <c r="M219" s="620"/>
      <c r="N219" s="620"/>
      <c r="O219" s="620"/>
      <c r="P219" s="620"/>
      <c r="Q219" s="620"/>
      <c r="R219" s="620"/>
      <c r="S219" s="620"/>
      <c r="T219" s="620"/>
      <c r="U219" s="616" t="s">
        <v>625</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5">
      <c r="A220" s="653"/>
      <c r="B220" s="641"/>
      <c r="C220" s="640"/>
      <c r="D220" s="641"/>
      <c r="E220" s="319"/>
      <c r="F220" s="321"/>
      <c r="G220" s="619" t="s">
        <v>587</v>
      </c>
      <c r="H220" s="620"/>
      <c r="I220" s="620"/>
      <c r="J220" s="620"/>
      <c r="K220" s="620"/>
      <c r="L220" s="620"/>
      <c r="M220" s="620"/>
      <c r="N220" s="620"/>
      <c r="O220" s="620"/>
      <c r="P220" s="620"/>
      <c r="Q220" s="620"/>
      <c r="R220" s="620"/>
      <c r="S220" s="620"/>
      <c r="T220" s="620"/>
      <c r="U220" s="144" t="s">
        <v>625</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2">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2">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64.2" customHeight="1" x14ac:dyDescent="0.2">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612</v>
      </c>
      <c r="AE223" s="706"/>
      <c r="AF223" s="706"/>
      <c r="AG223" s="707" t="s">
        <v>628</v>
      </c>
      <c r="AH223" s="708"/>
      <c r="AI223" s="708"/>
      <c r="AJ223" s="708"/>
      <c r="AK223" s="708"/>
      <c r="AL223" s="708"/>
      <c r="AM223" s="708"/>
      <c r="AN223" s="708"/>
      <c r="AO223" s="708"/>
      <c r="AP223" s="708"/>
      <c r="AQ223" s="708"/>
      <c r="AR223" s="708"/>
      <c r="AS223" s="708"/>
      <c r="AT223" s="708"/>
      <c r="AU223" s="708"/>
      <c r="AV223" s="708"/>
      <c r="AW223" s="708"/>
      <c r="AX223" s="709"/>
    </row>
    <row r="224" spans="1:51" ht="90.6" customHeight="1" x14ac:dyDescent="0.2">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612</v>
      </c>
      <c r="AE224" s="687"/>
      <c r="AF224" s="687"/>
      <c r="AG224" s="713" t="s">
        <v>629</v>
      </c>
      <c r="AH224" s="714"/>
      <c r="AI224" s="714"/>
      <c r="AJ224" s="714"/>
      <c r="AK224" s="714"/>
      <c r="AL224" s="714"/>
      <c r="AM224" s="714"/>
      <c r="AN224" s="714"/>
      <c r="AO224" s="714"/>
      <c r="AP224" s="714"/>
      <c r="AQ224" s="714"/>
      <c r="AR224" s="714"/>
      <c r="AS224" s="714"/>
      <c r="AT224" s="714"/>
      <c r="AU224" s="714"/>
      <c r="AV224" s="714"/>
      <c r="AW224" s="714"/>
      <c r="AX224" s="715"/>
    </row>
    <row r="225" spans="1:50" ht="66" customHeight="1" x14ac:dyDescent="0.2">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612</v>
      </c>
      <c r="AE225" s="720"/>
      <c r="AF225" s="720"/>
      <c r="AG225" s="677" t="s">
        <v>630</v>
      </c>
      <c r="AH225" s="384"/>
      <c r="AI225" s="384"/>
      <c r="AJ225" s="384"/>
      <c r="AK225" s="384"/>
      <c r="AL225" s="384"/>
      <c r="AM225" s="384"/>
      <c r="AN225" s="384"/>
      <c r="AO225" s="384"/>
      <c r="AP225" s="384"/>
      <c r="AQ225" s="384"/>
      <c r="AR225" s="384"/>
      <c r="AS225" s="384"/>
      <c r="AT225" s="384"/>
      <c r="AU225" s="384"/>
      <c r="AV225" s="384"/>
      <c r="AW225" s="384"/>
      <c r="AX225" s="678"/>
    </row>
    <row r="226" spans="1:50" ht="27" customHeight="1" x14ac:dyDescent="0.2">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612</v>
      </c>
      <c r="AE226" s="675"/>
      <c r="AF226" s="675"/>
      <c r="AG226" s="361" t="s">
        <v>633</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2">
      <c r="A227" s="665"/>
      <c r="B227" s="666"/>
      <c r="C227" s="679"/>
      <c r="D227" s="680"/>
      <c r="E227" s="683" t="s">
        <v>261</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632</v>
      </c>
      <c r="AE227" s="687"/>
      <c r="AF227" s="688"/>
      <c r="AG227" s="677"/>
      <c r="AH227" s="384"/>
      <c r="AI227" s="384"/>
      <c r="AJ227" s="384"/>
      <c r="AK227" s="384"/>
      <c r="AL227" s="384"/>
      <c r="AM227" s="384"/>
      <c r="AN227" s="384"/>
      <c r="AO227" s="384"/>
      <c r="AP227" s="384"/>
      <c r="AQ227" s="384"/>
      <c r="AR227" s="384"/>
      <c r="AS227" s="384"/>
      <c r="AT227" s="384"/>
      <c r="AU227" s="384"/>
      <c r="AV227" s="384"/>
      <c r="AW227" s="384"/>
      <c r="AX227" s="678"/>
    </row>
    <row r="228" spans="1:50" ht="26.25" customHeight="1" x14ac:dyDescent="0.2">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696</v>
      </c>
      <c r="AE228" s="693"/>
      <c r="AF228" s="693"/>
      <c r="AG228" s="677"/>
      <c r="AH228" s="384"/>
      <c r="AI228" s="384"/>
      <c r="AJ228" s="384"/>
      <c r="AK228" s="384"/>
      <c r="AL228" s="384"/>
      <c r="AM228" s="384"/>
      <c r="AN228" s="384"/>
      <c r="AO228" s="384"/>
      <c r="AP228" s="384"/>
      <c r="AQ228" s="384"/>
      <c r="AR228" s="384"/>
      <c r="AS228" s="384"/>
      <c r="AT228" s="384"/>
      <c r="AU228" s="384"/>
      <c r="AV228" s="384"/>
      <c r="AW228" s="384"/>
      <c r="AX228" s="678"/>
    </row>
    <row r="229" spans="1:50" ht="56.4" customHeight="1" x14ac:dyDescent="0.2">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612</v>
      </c>
      <c r="AE229" s="739"/>
      <c r="AF229" s="739"/>
      <c r="AG229" s="740" t="s">
        <v>634</v>
      </c>
      <c r="AH229" s="741"/>
      <c r="AI229" s="741"/>
      <c r="AJ229" s="741"/>
      <c r="AK229" s="741"/>
      <c r="AL229" s="741"/>
      <c r="AM229" s="741"/>
      <c r="AN229" s="741"/>
      <c r="AO229" s="741"/>
      <c r="AP229" s="741"/>
      <c r="AQ229" s="741"/>
      <c r="AR229" s="741"/>
      <c r="AS229" s="741"/>
      <c r="AT229" s="741"/>
      <c r="AU229" s="741"/>
      <c r="AV229" s="741"/>
      <c r="AW229" s="741"/>
      <c r="AX229" s="742"/>
    </row>
    <row r="230" spans="1:50" ht="73.95" customHeight="1" x14ac:dyDescent="0.2">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612</v>
      </c>
      <c r="AE230" s="687"/>
      <c r="AF230" s="687"/>
      <c r="AG230" s="713" t="s">
        <v>676</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2">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631</v>
      </c>
      <c r="AE231" s="687"/>
      <c r="AF231" s="687"/>
      <c r="AG231" s="713" t="s">
        <v>625</v>
      </c>
      <c r="AH231" s="714"/>
      <c r="AI231" s="714"/>
      <c r="AJ231" s="714"/>
      <c r="AK231" s="714"/>
      <c r="AL231" s="714"/>
      <c r="AM231" s="714"/>
      <c r="AN231" s="714"/>
      <c r="AO231" s="714"/>
      <c r="AP231" s="714"/>
      <c r="AQ231" s="714"/>
      <c r="AR231" s="714"/>
      <c r="AS231" s="714"/>
      <c r="AT231" s="714"/>
      <c r="AU231" s="714"/>
      <c r="AV231" s="714"/>
      <c r="AW231" s="714"/>
      <c r="AX231" s="715"/>
    </row>
    <row r="232" spans="1:50" ht="47.4" customHeight="1" x14ac:dyDescent="0.2">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612</v>
      </c>
      <c r="AE232" s="687"/>
      <c r="AF232" s="687"/>
      <c r="AG232" s="713" t="s">
        <v>635</v>
      </c>
      <c r="AH232" s="714"/>
      <c r="AI232" s="714"/>
      <c r="AJ232" s="714"/>
      <c r="AK232" s="714"/>
      <c r="AL232" s="714"/>
      <c r="AM232" s="714"/>
      <c r="AN232" s="714"/>
      <c r="AO232" s="714"/>
      <c r="AP232" s="714"/>
      <c r="AQ232" s="714"/>
      <c r="AR232" s="714"/>
      <c r="AS232" s="714"/>
      <c r="AT232" s="714"/>
      <c r="AU232" s="714"/>
      <c r="AV232" s="714"/>
      <c r="AW232" s="714"/>
      <c r="AX232" s="715"/>
    </row>
    <row r="233" spans="1:50" ht="45.6" customHeight="1" x14ac:dyDescent="0.2">
      <c r="A233" s="665"/>
      <c r="B233" s="667"/>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612</v>
      </c>
      <c r="AE233" s="720"/>
      <c r="AF233" s="720"/>
      <c r="AG233" s="735" t="s">
        <v>677</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2">
      <c r="A234" s="665"/>
      <c r="B234" s="667"/>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631</v>
      </c>
      <c r="AE234" s="687"/>
      <c r="AF234" s="688"/>
      <c r="AG234" s="713" t="s">
        <v>625</v>
      </c>
      <c r="AH234" s="714"/>
      <c r="AI234" s="714"/>
      <c r="AJ234" s="714"/>
      <c r="AK234" s="714"/>
      <c r="AL234" s="714"/>
      <c r="AM234" s="714"/>
      <c r="AN234" s="714"/>
      <c r="AO234" s="714"/>
      <c r="AP234" s="714"/>
      <c r="AQ234" s="714"/>
      <c r="AR234" s="714"/>
      <c r="AS234" s="714"/>
      <c r="AT234" s="714"/>
      <c r="AU234" s="714"/>
      <c r="AV234" s="714"/>
      <c r="AW234" s="714"/>
      <c r="AX234" s="715"/>
    </row>
    <row r="235" spans="1:50" ht="52.95" customHeight="1" x14ac:dyDescent="0.2">
      <c r="A235" s="668"/>
      <c r="B235" s="669"/>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612</v>
      </c>
      <c r="AE235" s="728"/>
      <c r="AF235" s="729"/>
      <c r="AG235" s="730" t="s">
        <v>636</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2">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612</v>
      </c>
      <c r="AE236" s="739"/>
      <c r="AF236" s="749"/>
      <c r="AG236" s="740" t="s">
        <v>637</v>
      </c>
      <c r="AH236" s="741"/>
      <c r="AI236" s="741"/>
      <c r="AJ236" s="741"/>
      <c r="AK236" s="741"/>
      <c r="AL236" s="741"/>
      <c r="AM236" s="741"/>
      <c r="AN236" s="741"/>
      <c r="AO236" s="741"/>
      <c r="AP236" s="741"/>
      <c r="AQ236" s="741"/>
      <c r="AR236" s="741"/>
      <c r="AS236" s="741"/>
      <c r="AT236" s="741"/>
      <c r="AU236" s="741"/>
      <c r="AV236" s="741"/>
      <c r="AW236" s="741"/>
      <c r="AX236" s="742"/>
    </row>
    <row r="237" spans="1:50" ht="86.4" customHeight="1" x14ac:dyDescent="0.2">
      <c r="A237" s="665"/>
      <c r="B237" s="667"/>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612</v>
      </c>
      <c r="AE237" s="754"/>
      <c r="AF237" s="754"/>
      <c r="AG237" s="713" t="s">
        <v>638</v>
      </c>
      <c r="AH237" s="714"/>
      <c r="AI237" s="714"/>
      <c r="AJ237" s="714"/>
      <c r="AK237" s="714"/>
      <c r="AL237" s="714"/>
      <c r="AM237" s="714"/>
      <c r="AN237" s="714"/>
      <c r="AO237" s="714"/>
      <c r="AP237" s="714"/>
      <c r="AQ237" s="714"/>
      <c r="AR237" s="714"/>
      <c r="AS237" s="714"/>
      <c r="AT237" s="714"/>
      <c r="AU237" s="714"/>
      <c r="AV237" s="714"/>
      <c r="AW237" s="714"/>
      <c r="AX237" s="715"/>
    </row>
    <row r="238" spans="1:50" ht="45.6" customHeight="1" x14ac:dyDescent="0.2">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612</v>
      </c>
      <c r="AE238" s="687"/>
      <c r="AF238" s="687"/>
      <c r="AG238" s="713" t="s">
        <v>680</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2">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631</v>
      </c>
      <c r="AE239" s="687"/>
      <c r="AF239" s="687"/>
      <c r="AG239" s="743" t="s">
        <v>625</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2">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1"/>
      <c r="AD240" s="674" t="s">
        <v>612</v>
      </c>
      <c r="AE240" s="675"/>
      <c r="AF240" s="766"/>
      <c r="AG240" s="361" t="s">
        <v>641</v>
      </c>
      <c r="AH240" s="139"/>
      <c r="AI240" s="139"/>
      <c r="AJ240" s="139"/>
      <c r="AK240" s="139"/>
      <c r="AL240" s="139"/>
      <c r="AM240" s="139"/>
      <c r="AN240" s="139"/>
      <c r="AO240" s="139"/>
      <c r="AP240" s="139"/>
      <c r="AQ240" s="139"/>
      <c r="AR240" s="139"/>
      <c r="AS240" s="139"/>
      <c r="AT240" s="139"/>
      <c r="AU240" s="139"/>
      <c r="AV240" s="139"/>
      <c r="AW240" s="139"/>
      <c r="AX240" s="676"/>
    </row>
    <row r="241" spans="1:50" ht="19.649999999999999" customHeight="1" x14ac:dyDescent="0.2">
      <c r="A241" s="760"/>
      <c r="B241" s="761"/>
      <c r="C241" s="104" t="s">
        <v>0</v>
      </c>
      <c r="D241" s="105"/>
      <c r="E241" s="105"/>
      <c r="F241" s="105"/>
      <c r="G241" s="105"/>
      <c r="H241" s="105"/>
      <c r="I241" s="105"/>
      <c r="J241" s="105"/>
      <c r="K241" s="105"/>
      <c r="L241" s="105"/>
      <c r="M241" s="105"/>
      <c r="N241" s="105"/>
      <c r="O241" s="101" t="s">
        <v>605</v>
      </c>
      <c r="P241" s="102"/>
      <c r="Q241" s="102"/>
      <c r="R241" s="102"/>
      <c r="S241" s="102"/>
      <c r="T241" s="102"/>
      <c r="U241" s="102"/>
      <c r="V241" s="102"/>
      <c r="W241" s="102"/>
      <c r="X241" s="102"/>
      <c r="Y241" s="102"/>
      <c r="Z241" s="102"/>
      <c r="AA241" s="102"/>
      <c r="AB241" s="102"/>
      <c r="AC241" s="102"/>
      <c r="AD241" s="102"/>
      <c r="AE241" s="102"/>
      <c r="AF241" s="103"/>
      <c r="AG241" s="677"/>
      <c r="AH241" s="384"/>
      <c r="AI241" s="384"/>
      <c r="AJ241" s="384"/>
      <c r="AK241" s="384"/>
      <c r="AL241" s="384"/>
      <c r="AM241" s="384"/>
      <c r="AN241" s="384"/>
      <c r="AO241" s="384"/>
      <c r="AP241" s="384"/>
      <c r="AQ241" s="384"/>
      <c r="AR241" s="384"/>
      <c r="AS241" s="384"/>
      <c r="AT241" s="384"/>
      <c r="AU241" s="384"/>
      <c r="AV241" s="384"/>
      <c r="AW241" s="384"/>
      <c r="AX241" s="678"/>
    </row>
    <row r="242" spans="1:50" ht="24.75" customHeight="1" x14ac:dyDescent="0.2">
      <c r="A242" s="760"/>
      <c r="B242" s="761"/>
      <c r="C242" s="86">
        <v>2022</v>
      </c>
      <c r="D242" s="87"/>
      <c r="E242" s="88" t="s">
        <v>622</v>
      </c>
      <c r="F242" s="88"/>
      <c r="G242" s="88"/>
      <c r="H242" s="89">
        <v>21</v>
      </c>
      <c r="I242" s="89"/>
      <c r="J242" s="90">
        <v>191</v>
      </c>
      <c r="K242" s="90"/>
      <c r="L242" s="90"/>
      <c r="M242" s="89"/>
      <c r="N242" s="91"/>
      <c r="O242" s="92" t="s">
        <v>639</v>
      </c>
      <c r="P242" s="93"/>
      <c r="Q242" s="93"/>
      <c r="R242" s="93"/>
      <c r="S242" s="93"/>
      <c r="T242" s="93"/>
      <c r="U242" s="93"/>
      <c r="V242" s="93"/>
      <c r="W242" s="93"/>
      <c r="X242" s="93"/>
      <c r="Y242" s="93"/>
      <c r="Z242" s="93"/>
      <c r="AA242" s="93"/>
      <c r="AB242" s="93"/>
      <c r="AC242" s="93"/>
      <c r="AD242" s="93"/>
      <c r="AE242" s="93"/>
      <c r="AF242" s="94"/>
      <c r="AG242" s="677"/>
      <c r="AH242" s="384"/>
      <c r="AI242" s="384"/>
      <c r="AJ242" s="384"/>
      <c r="AK242" s="384"/>
      <c r="AL242" s="384"/>
      <c r="AM242" s="384"/>
      <c r="AN242" s="384"/>
      <c r="AO242" s="384"/>
      <c r="AP242" s="384"/>
      <c r="AQ242" s="384"/>
      <c r="AR242" s="384"/>
      <c r="AS242" s="384"/>
      <c r="AT242" s="384"/>
      <c r="AU242" s="384"/>
      <c r="AV242" s="384"/>
      <c r="AW242" s="384"/>
      <c r="AX242" s="678"/>
    </row>
    <row r="243" spans="1:50" ht="24.75" customHeight="1" x14ac:dyDescent="0.2">
      <c r="A243" s="760"/>
      <c r="B243" s="761"/>
      <c r="C243" s="107">
        <v>2022</v>
      </c>
      <c r="D243" s="108"/>
      <c r="E243" s="88" t="s">
        <v>622</v>
      </c>
      <c r="F243" s="88"/>
      <c r="G243" s="88"/>
      <c r="H243" s="89">
        <v>21</v>
      </c>
      <c r="I243" s="89"/>
      <c r="J243" s="755">
        <v>193</v>
      </c>
      <c r="K243" s="755"/>
      <c r="L243" s="755"/>
      <c r="M243" s="756"/>
      <c r="N243" s="757"/>
      <c r="O243" s="95" t="s">
        <v>640</v>
      </c>
      <c r="P243" s="96"/>
      <c r="Q243" s="96"/>
      <c r="R243" s="96"/>
      <c r="S243" s="96"/>
      <c r="T243" s="96"/>
      <c r="U243" s="96"/>
      <c r="V243" s="96"/>
      <c r="W243" s="96"/>
      <c r="X243" s="96"/>
      <c r="Y243" s="96"/>
      <c r="Z243" s="96"/>
      <c r="AA243" s="96"/>
      <c r="AB243" s="96"/>
      <c r="AC243" s="96"/>
      <c r="AD243" s="96"/>
      <c r="AE243" s="96"/>
      <c r="AF243" s="97"/>
      <c r="AG243" s="677"/>
      <c r="AH243" s="384"/>
      <c r="AI243" s="384"/>
      <c r="AJ243" s="384"/>
      <c r="AK243" s="384"/>
      <c r="AL243" s="384"/>
      <c r="AM243" s="384"/>
      <c r="AN243" s="384"/>
      <c r="AO243" s="384"/>
      <c r="AP243" s="384"/>
      <c r="AQ243" s="384"/>
      <c r="AR243" s="384"/>
      <c r="AS243" s="384"/>
      <c r="AT243" s="384"/>
      <c r="AU243" s="384"/>
      <c r="AV243" s="384"/>
      <c r="AW243" s="384"/>
      <c r="AX243" s="678"/>
    </row>
    <row r="244" spans="1:50" ht="24.75" hidden="1" customHeight="1" x14ac:dyDescent="0.2">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4"/>
      <c r="AI244" s="384"/>
      <c r="AJ244" s="384"/>
      <c r="AK244" s="384"/>
      <c r="AL244" s="384"/>
      <c r="AM244" s="384"/>
      <c r="AN244" s="384"/>
      <c r="AO244" s="384"/>
      <c r="AP244" s="384"/>
      <c r="AQ244" s="384"/>
      <c r="AR244" s="384"/>
      <c r="AS244" s="384"/>
      <c r="AT244" s="384"/>
      <c r="AU244" s="384"/>
      <c r="AV244" s="384"/>
      <c r="AW244" s="384"/>
      <c r="AX244" s="678"/>
    </row>
    <row r="245" spans="1:50" ht="24.75" hidden="1" customHeight="1" x14ac:dyDescent="0.2">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4"/>
      <c r="AI245" s="384"/>
      <c r="AJ245" s="384"/>
      <c r="AK245" s="384"/>
      <c r="AL245" s="384"/>
      <c r="AM245" s="384"/>
      <c r="AN245" s="384"/>
      <c r="AO245" s="384"/>
      <c r="AP245" s="384"/>
      <c r="AQ245" s="384"/>
      <c r="AR245" s="384"/>
      <c r="AS245" s="384"/>
      <c r="AT245" s="384"/>
      <c r="AU245" s="384"/>
      <c r="AV245" s="384"/>
      <c r="AW245" s="384"/>
      <c r="AX245" s="678"/>
    </row>
    <row r="246" spans="1:50" ht="24.75" hidden="1" customHeight="1" x14ac:dyDescent="0.2">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59.4" customHeight="1" x14ac:dyDescent="0.2">
      <c r="A247" s="122" t="s">
        <v>45</v>
      </c>
      <c r="B247" s="123"/>
      <c r="C247" s="126" t="s">
        <v>49</v>
      </c>
      <c r="D247" s="127"/>
      <c r="E247" s="127"/>
      <c r="F247" s="128"/>
      <c r="G247" s="129" t="s">
        <v>642</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40.200000000000003" customHeight="1" thickBot="1" x14ac:dyDescent="0.25">
      <c r="A248" s="124"/>
      <c r="B248" s="125"/>
      <c r="C248" s="131" t="s">
        <v>53</v>
      </c>
      <c r="D248" s="132"/>
      <c r="E248" s="132"/>
      <c r="F248" s="133"/>
      <c r="G248" s="134" t="s">
        <v>681</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2">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33.75" customHeight="1" thickBot="1" x14ac:dyDescent="0.25">
      <c r="A250" s="112" t="s">
        <v>698</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33.75" customHeight="1" x14ac:dyDescent="0.2">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33.75" customHeight="1" thickBot="1" x14ac:dyDescent="0.25">
      <c r="A252" s="118" t="s">
        <v>132</v>
      </c>
      <c r="B252" s="119"/>
      <c r="C252" s="119"/>
      <c r="D252" s="119"/>
      <c r="E252" s="120"/>
      <c r="F252" s="121" t="s">
        <v>699</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33.75" customHeight="1" x14ac:dyDescent="0.2">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43.8" customHeight="1" thickBot="1" x14ac:dyDescent="0.25">
      <c r="A254" s="118" t="s">
        <v>132</v>
      </c>
      <c r="B254" s="119"/>
      <c r="C254" s="119"/>
      <c r="D254" s="119"/>
      <c r="E254" s="120"/>
      <c r="F254" s="774" t="s">
        <v>702</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2">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151.94999999999999" customHeight="1" thickBot="1" x14ac:dyDescent="0.25">
      <c r="A256" s="780" t="s">
        <v>643</v>
      </c>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2">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2">
      <c r="A258" s="784" t="s">
        <v>277</v>
      </c>
      <c r="B258" s="785"/>
      <c r="C258" s="785"/>
      <c r="D258" s="786"/>
      <c r="E258" s="770" t="s">
        <v>644</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2">
      <c r="A259" s="136" t="s">
        <v>276</v>
      </c>
      <c r="B259" s="136"/>
      <c r="C259" s="136"/>
      <c r="D259" s="136"/>
      <c r="E259" s="770" t="s">
        <v>645</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2">
      <c r="A260" s="136" t="s">
        <v>275</v>
      </c>
      <c r="B260" s="136"/>
      <c r="C260" s="136"/>
      <c r="D260" s="136"/>
      <c r="E260" s="770" t="s">
        <v>646</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2">
      <c r="A261" s="136" t="s">
        <v>274</v>
      </c>
      <c r="B261" s="136"/>
      <c r="C261" s="136"/>
      <c r="D261" s="136"/>
      <c r="E261" s="770" t="s">
        <v>647</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2">
      <c r="A262" s="136" t="s">
        <v>273</v>
      </c>
      <c r="B262" s="136"/>
      <c r="C262" s="136"/>
      <c r="D262" s="136"/>
      <c r="E262" s="770" t="s">
        <v>648</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2">
      <c r="A263" s="136" t="s">
        <v>272</v>
      </c>
      <c r="B263" s="136"/>
      <c r="C263" s="136"/>
      <c r="D263" s="136"/>
      <c r="E263" s="770" t="s">
        <v>649</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2">
      <c r="A264" s="136" t="s">
        <v>271</v>
      </c>
      <c r="B264" s="136"/>
      <c r="C264" s="136"/>
      <c r="D264" s="136"/>
      <c r="E264" s="770" t="s">
        <v>650</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2">
      <c r="A265" s="136" t="s">
        <v>270</v>
      </c>
      <c r="B265" s="136"/>
      <c r="C265" s="136"/>
      <c r="D265" s="136"/>
      <c r="E265" s="770" t="s">
        <v>651</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2">
      <c r="A266" s="136" t="s">
        <v>416</v>
      </c>
      <c r="B266" s="136"/>
      <c r="C266" s="136"/>
      <c r="D266" s="136"/>
      <c r="E266" s="789" t="s">
        <v>609</v>
      </c>
      <c r="F266" s="790"/>
      <c r="G266" s="790"/>
      <c r="H266" s="77" t="str">
        <f>IF(E266="","","-")</f>
        <v>-</v>
      </c>
      <c r="I266" s="790"/>
      <c r="J266" s="790"/>
      <c r="K266" s="77" t="str">
        <f>IF(I266="","","-")</f>
        <v/>
      </c>
      <c r="L266" s="106">
        <v>120</v>
      </c>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2">
      <c r="A267" s="136" t="s">
        <v>596</v>
      </c>
      <c r="B267" s="136"/>
      <c r="C267" s="136"/>
      <c r="D267" s="136"/>
      <c r="E267" s="789" t="s">
        <v>609</v>
      </c>
      <c r="F267" s="790"/>
      <c r="G267" s="790"/>
      <c r="H267" s="77"/>
      <c r="I267" s="790"/>
      <c r="J267" s="790"/>
      <c r="K267" s="77"/>
      <c r="L267" s="106">
        <v>130</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2">
      <c r="A268" s="136" t="s">
        <v>384</v>
      </c>
      <c r="B268" s="136"/>
      <c r="C268" s="136"/>
      <c r="D268" s="136"/>
      <c r="E268" s="792">
        <v>2021</v>
      </c>
      <c r="F268" s="137"/>
      <c r="G268" s="790" t="s">
        <v>622</v>
      </c>
      <c r="H268" s="790"/>
      <c r="I268" s="790"/>
      <c r="J268" s="137">
        <v>20</v>
      </c>
      <c r="K268" s="137"/>
      <c r="L268" s="106">
        <v>160</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2">
      <c r="A269" s="246" t="s">
        <v>264</v>
      </c>
      <c r="B269" s="247"/>
      <c r="C269" s="247"/>
      <c r="D269" s="247"/>
      <c r="E269" s="247"/>
      <c r="F269" s="248"/>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2">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2">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2">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2">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2">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2">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2">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2">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2">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2">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2">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2">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2">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2">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2">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thickBot="1" x14ac:dyDescent="0.2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15" hidden="1" customHeight="1" x14ac:dyDescent="0.2">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2">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45" hidden="1" customHeight="1" x14ac:dyDescent="0.2">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5">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796" t="s">
        <v>266</v>
      </c>
      <c r="B308" s="797"/>
      <c r="C308" s="797"/>
      <c r="D308" s="797"/>
      <c r="E308" s="797"/>
      <c r="F308" s="798"/>
      <c r="G308" s="802" t="s">
        <v>686</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687</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2">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x14ac:dyDescent="0.2">
      <c r="A310" s="799"/>
      <c r="B310" s="800"/>
      <c r="C310" s="800"/>
      <c r="D310" s="800"/>
      <c r="E310" s="800"/>
      <c r="F310" s="801"/>
      <c r="G310" s="823" t="s">
        <v>653</v>
      </c>
      <c r="H310" s="824"/>
      <c r="I310" s="824"/>
      <c r="J310" s="824"/>
      <c r="K310" s="825"/>
      <c r="L310" s="826" t="s">
        <v>682</v>
      </c>
      <c r="M310" s="827"/>
      <c r="N310" s="827"/>
      <c r="O310" s="827"/>
      <c r="P310" s="827"/>
      <c r="Q310" s="827"/>
      <c r="R310" s="827"/>
      <c r="S310" s="827"/>
      <c r="T310" s="827"/>
      <c r="U310" s="827"/>
      <c r="V310" s="827"/>
      <c r="W310" s="827"/>
      <c r="X310" s="828"/>
      <c r="Y310" s="829">
        <v>44</v>
      </c>
      <c r="Z310" s="830"/>
      <c r="AA310" s="830"/>
      <c r="AB310" s="831"/>
      <c r="AC310" s="823" t="s">
        <v>688</v>
      </c>
      <c r="AD310" s="824"/>
      <c r="AE310" s="824"/>
      <c r="AF310" s="824"/>
      <c r="AG310" s="825"/>
      <c r="AH310" s="826" t="s">
        <v>689</v>
      </c>
      <c r="AI310" s="827"/>
      <c r="AJ310" s="827"/>
      <c r="AK310" s="827"/>
      <c r="AL310" s="827"/>
      <c r="AM310" s="827"/>
      <c r="AN310" s="827"/>
      <c r="AO310" s="827"/>
      <c r="AP310" s="827"/>
      <c r="AQ310" s="827"/>
      <c r="AR310" s="827"/>
      <c r="AS310" s="827"/>
      <c r="AT310" s="828"/>
      <c r="AU310" s="829">
        <v>44</v>
      </c>
      <c r="AV310" s="830"/>
      <c r="AW310" s="830"/>
      <c r="AX310" s="832"/>
    </row>
    <row r="311" spans="1:50" ht="24.6" customHeight="1" x14ac:dyDescent="0.2">
      <c r="A311" s="799"/>
      <c r="B311" s="800"/>
      <c r="C311" s="800"/>
      <c r="D311" s="800"/>
      <c r="E311" s="800"/>
      <c r="F311" s="801"/>
      <c r="G311" s="809" t="s">
        <v>685</v>
      </c>
      <c r="H311" s="810"/>
      <c r="I311" s="810"/>
      <c r="J311" s="810"/>
      <c r="K311" s="811"/>
      <c r="L311" s="812" t="s">
        <v>683</v>
      </c>
      <c r="M311" s="813"/>
      <c r="N311" s="813"/>
      <c r="O311" s="813"/>
      <c r="P311" s="813"/>
      <c r="Q311" s="813"/>
      <c r="R311" s="813"/>
      <c r="S311" s="813"/>
      <c r="T311" s="813"/>
      <c r="U311" s="813"/>
      <c r="V311" s="813"/>
      <c r="W311" s="813"/>
      <c r="X311" s="814"/>
      <c r="Y311" s="815">
        <v>9</v>
      </c>
      <c r="Z311" s="816"/>
      <c r="AA311" s="816"/>
      <c r="AB311" s="817"/>
      <c r="AC311" s="809" t="s">
        <v>690</v>
      </c>
      <c r="AD311" s="810"/>
      <c r="AE311" s="810"/>
      <c r="AF311" s="810"/>
      <c r="AG311" s="811"/>
      <c r="AH311" s="812" t="s">
        <v>691</v>
      </c>
      <c r="AI311" s="813"/>
      <c r="AJ311" s="813"/>
      <c r="AK311" s="813"/>
      <c r="AL311" s="813"/>
      <c r="AM311" s="813"/>
      <c r="AN311" s="813"/>
      <c r="AO311" s="813"/>
      <c r="AP311" s="813"/>
      <c r="AQ311" s="813"/>
      <c r="AR311" s="813"/>
      <c r="AS311" s="813"/>
      <c r="AT311" s="814"/>
      <c r="AU311" s="815">
        <v>7</v>
      </c>
      <c r="AV311" s="816"/>
      <c r="AW311" s="816"/>
      <c r="AX311" s="818"/>
    </row>
    <row r="312" spans="1:50" ht="24.75" customHeight="1" x14ac:dyDescent="0.2">
      <c r="A312" s="799"/>
      <c r="B312" s="800"/>
      <c r="C312" s="800"/>
      <c r="D312" s="800"/>
      <c r="E312" s="800"/>
      <c r="F312" s="801"/>
      <c r="G312" s="809" t="s">
        <v>652</v>
      </c>
      <c r="H312" s="810"/>
      <c r="I312" s="810"/>
      <c r="J312" s="810"/>
      <c r="K312" s="811"/>
      <c r="L312" s="812" t="s">
        <v>684</v>
      </c>
      <c r="M312" s="813"/>
      <c r="N312" s="813"/>
      <c r="O312" s="813"/>
      <c r="P312" s="813"/>
      <c r="Q312" s="813"/>
      <c r="R312" s="813"/>
      <c r="S312" s="813"/>
      <c r="T312" s="813"/>
      <c r="U312" s="813"/>
      <c r="V312" s="813"/>
      <c r="W312" s="813"/>
      <c r="X312" s="814"/>
      <c r="Y312" s="815">
        <v>8</v>
      </c>
      <c r="Z312" s="816"/>
      <c r="AA312" s="816"/>
      <c r="AB312" s="817"/>
      <c r="AC312" s="809" t="s">
        <v>692</v>
      </c>
      <c r="AD312" s="810"/>
      <c r="AE312" s="810"/>
      <c r="AF312" s="810"/>
      <c r="AG312" s="811"/>
      <c r="AH312" s="812" t="s">
        <v>693</v>
      </c>
      <c r="AI312" s="813"/>
      <c r="AJ312" s="813"/>
      <c r="AK312" s="813"/>
      <c r="AL312" s="813"/>
      <c r="AM312" s="813"/>
      <c r="AN312" s="813"/>
      <c r="AO312" s="813"/>
      <c r="AP312" s="813"/>
      <c r="AQ312" s="813"/>
      <c r="AR312" s="813"/>
      <c r="AS312" s="813"/>
      <c r="AT312" s="814"/>
      <c r="AU312" s="815">
        <v>2</v>
      </c>
      <c r="AV312" s="816"/>
      <c r="AW312" s="816"/>
      <c r="AX312" s="818"/>
    </row>
    <row r="313" spans="1:50" ht="24.75" customHeight="1" x14ac:dyDescent="0.2">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customHeight="1" x14ac:dyDescent="0.2">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hidden="1" customHeight="1" x14ac:dyDescent="0.2">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hidden="1" customHeight="1" x14ac:dyDescent="0.2">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2">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2">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x14ac:dyDescent="0.2">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x14ac:dyDescent="0.2">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61</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53</v>
      </c>
      <c r="AV320" s="839"/>
      <c r="AW320" s="839"/>
      <c r="AX320" s="841"/>
    </row>
    <row r="321" spans="1:51" ht="24.75" hidden="1" customHeight="1" x14ac:dyDescent="0.2">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2">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2">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2">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2">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2">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2">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2">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2">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2">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2">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2">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5">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2">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2">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2">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2">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2">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2">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2">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2">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2">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2">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2">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2">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5">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2">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2">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2">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2">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2">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2">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2">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2">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2">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2">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2">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2">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2">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hidden="1" customHeight="1" thickBot="1" x14ac:dyDescent="0.25">
      <c r="A360" s="842" t="s">
        <v>577</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1" ht="17.399999999999999"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8.4"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230</v>
      </c>
      <c r="AD365" s="848"/>
      <c r="AE365" s="848"/>
      <c r="AF365" s="848"/>
      <c r="AG365" s="848"/>
      <c r="AH365" s="849" t="s">
        <v>248</v>
      </c>
      <c r="AI365" s="847"/>
      <c r="AJ365" s="847"/>
      <c r="AK365" s="847"/>
      <c r="AL365" s="847" t="s">
        <v>19</v>
      </c>
      <c r="AM365" s="847"/>
      <c r="AN365" s="847"/>
      <c r="AO365" s="851"/>
      <c r="AP365" s="872" t="s">
        <v>198</v>
      </c>
      <c r="AQ365" s="872"/>
      <c r="AR365" s="872"/>
      <c r="AS365" s="872"/>
      <c r="AT365" s="872"/>
      <c r="AU365" s="872"/>
      <c r="AV365" s="872"/>
      <c r="AW365" s="872"/>
      <c r="AX365" s="872"/>
    </row>
    <row r="366" spans="1:51" ht="30" customHeight="1" x14ac:dyDescent="0.2">
      <c r="A366" s="858">
        <v>1</v>
      </c>
      <c r="B366" s="858">
        <v>1</v>
      </c>
      <c r="C366" s="859" t="s">
        <v>654</v>
      </c>
      <c r="D366" s="860"/>
      <c r="E366" s="860"/>
      <c r="F366" s="860"/>
      <c r="G366" s="860"/>
      <c r="H366" s="860"/>
      <c r="I366" s="860"/>
      <c r="J366" s="861">
        <v>8000020130001</v>
      </c>
      <c r="K366" s="862"/>
      <c r="L366" s="862"/>
      <c r="M366" s="862"/>
      <c r="N366" s="862"/>
      <c r="O366" s="862"/>
      <c r="P366" s="863" t="s">
        <v>655</v>
      </c>
      <c r="Q366" s="864"/>
      <c r="R366" s="864"/>
      <c r="S366" s="864"/>
      <c r="T366" s="864"/>
      <c r="U366" s="864"/>
      <c r="V366" s="864"/>
      <c r="W366" s="864"/>
      <c r="X366" s="864"/>
      <c r="Y366" s="865">
        <v>61.1</v>
      </c>
      <c r="Z366" s="866"/>
      <c r="AA366" s="866"/>
      <c r="AB366" s="867"/>
      <c r="AC366" s="868" t="s">
        <v>656</v>
      </c>
      <c r="AD366" s="869"/>
      <c r="AE366" s="869"/>
      <c r="AF366" s="869"/>
      <c r="AG366" s="869"/>
      <c r="AH366" s="852" t="s">
        <v>625</v>
      </c>
      <c r="AI366" s="853"/>
      <c r="AJ366" s="853"/>
      <c r="AK366" s="853"/>
      <c r="AL366" s="854" t="s">
        <v>625</v>
      </c>
      <c r="AM366" s="855"/>
      <c r="AN366" s="855"/>
      <c r="AO366" s="856"/>
      <c r="AP366" s="857" t="s">
        <v>625</v>
      </c>
      <c r="AQ366" s="857"/>
      <c r="AR366" s="857"/>
      <c r="AS366" s="857"/>
      <c r="AT366" s="857"/>
      <c r="AU366" s="857"/>
      <c r="AV366" s="857"/>
      <c r="AW366" s="857"/>
      <c r="AX366" s="857"/>
    </row>
    <row r="367" spans="1:51" ht="30" customHeight="1" x14ac:dyDescent="0.2">
      <c r="A367" s="858">
        <v>2</v>
      </c>
      <c r="B367" s="858">
        <v>1</v>
      </c>
      <c r="C367" s="859" t="s">
        <v>660</v>
      </c>
      <c r="D367" s="860"/>
      <c r="E367" s="860"/>
      <c r="F367" s="860"/>
      <c r="G367" s="860"/>
      <c r="H367" s="860"/>
      <c r="I367" s="860"/>
      <c r="J367" s="861">
        <v>6000020271004</v>
      </c>
      <c r="K367" s="862"/>
      <c r="L367" s="862"/>
      <c r="M367" s="862"/>
      <c r="N367" s="862"/>
      <c r="O367" s="862"/>
      <c r="P367" s="863" t="s">
        <v>658</v>
      </c>
      <c r="Q367" s="864"/>
      <c r="R367" s="864"/>
      <c r="S367" s="864"/>
      <c r="T367" s="864"/>
      <c r="U367" s="864"/>
      <c r="V367" s="864"/>
      <c r="W367" s="864"/>
      <c r="X367" s="864"/>
      <c r="Y367" s="865">
        <v>17.5</v>
      </c>
      <c r="Z367" s="866"/>
      <c r="AA367" s="866"/>
      <c r="AB367" s="867"/>
      <c r="AC367" s="868" t="s">
        <v>656</v>
      </c>
      <c r="AD367" s="869"/>
      <c r="AE367" s="869"/>
      <c r="AF367" s="869"/>
      <c r="AG367" s="869"/>
      <c r="AH367" s="852" t="s">
        <v>625</v>
      </c>
      <c r="AI367" s="853"/>
      <c r="AJ367" s="853"/>
      <c r="AK367" s="853"/>
      <c r="AL367" s="854" t="s">
        <v>625</v>
      </c>
      <c r="AM367" s="855"/>
      <c r="AN367" s="855"/>
      <c r="AO367" s="856"/>
      <c r="AP367" s="857" t="s">
        <v>625</v>
      </c>
      <c r="AQ367" s="857"/>
      <c r="AR367" s="857"/>
      <c r="AS367" s="857"/>
      <c r="AT367" s="857"/>
      <c r="AU367" s="857"/>
      <c r="AV367" s="857"/>
      <c r="AW367" s="857"/>
      <c r="AX367" s="857"/>
      <c r="AY367">
        <f>COUNTA($C$367)</f>
        <v>1</v>
      </c>
    </row>
    <row r="368" spans="1:51" ht="30" customHeight="1" x14ac:dyDescent="0.2">
      <c r="A368" s="858">
        <v>3</v>
      </c>
      <c r="B368" s="858">
        <v>1</v>
      </c>
      <c r="C368" s="859" t="s">
        <v>657</v>
      </c>
      <c r="D368" s="860"/>
      <c r="E368" s="860"/>
      <c r="F368" s="860"/>
      <c r="G368" s="860"/>
      <c r="H368" s="860"/>
      <c r="I368" s="860"/>
      <c r="J368" s="861">
        <v>4000020270008</v>
      </c>
      <c r="K368" s="862"/>
      <c r="L368" s="862"/>
      <c r="M368" s="862"/>
      <c r="N368" s="862"/>
      <c r="O368" s="862"/>
      <c r="P368" s="863" t="s">
        <v>658</v>
      </c>
      <c r="Q368" s="864"/>
      <c r="R368" s="864"/>
      <c r="S368" s="864"/>
      <c r="T368" s="864"/>
      <c r="U368" s="864"/>
      <c r="V368" s="864"/>
      <c r="W368" s="864"/>
      <c r="X368" s="864"/>
      <c r="Y368" s="865">
        <v>17.399999999999999</v>
      </c>
      <c r="Z368" s="866"/>
      <c r="AA368" s="866"/>
      <c r="AB368" s="867"/>
      <c r="AC368" s="868" t="s">
        <v>656</v>
      </c>
      <c r="AD368" s="869"/>
      <c r="AE368" s="869"/>
      <c r="AF368" s="869"/>
      <c r="AG368" s="869"/>
      <c r="AH368" s="870" t="s">
        <v>625</v>
      </c>
      <c r="AI368" s="871"/>
      <c r="AJ368" s="871"/>
      <c r="AK368" s="871"/>
      <c r="AL368" s="854" t="s">
        <v>625</v>
      </c>
      <c r="AM368" s="855"/>
      <c r="AN368" s="855"/>
      <c r="AO368" s="856"/>
      <c r="AP368" s="857" t="s">
        <v>625</v>
      </c>
      <c r="AQ368" s="857"/>
      <c r="AR368" s="857"/>
      <c r="AS368" s="857"/>
      <c r="AT368" s="857"/>
      <c r="AU368" s="857"/>
      <c r="AV368" s="857"/>
      <c r="AW368" s="857"/>
      <c r="AX368" s="857"/>
      <c r="AY368">
        <f>COUNTA($C$368)</f>
        <v>1</v>
      </c>
    </row>
    <row r="369" spans="1:51" ht="30" customHeight="1" x14ac:dyDescent="0.2">
      <c r="A369" s="858">
        <v>4</v>
      </c>
      <c r="B369" s="858">
        <v>1</v>
      </c>
      <c r="C369" s="859" t="s">
        <v>661</v>
      </c>
      <c r="D369" s="860"/>
      <c r="E369" s="860"/>
      <c r="F369" s="860"/>
      <c r="G369" s="860"/>
      <c r="H369" s="860"/>
      <c r="I369" s="860"/>
      <c r="J369" s="861">
        <v>3000020231002</v>
      </c>
      <c r="K369" s="862"/>
      <c r="L369" s="862"/>
      <c r="M369" s="862"/>
      <c r="N369" s="862"/>
      <c r="O369" s="862"/>
      <c r="P369" s="863" t="s">
        <v>658</v>
      </c>
      <c r="Q369" s="864"/>
      <c r="R369" s="864"/>
      <c r="S369" s="864"/>
      <c r="T369" s="864"/>
      <c r="U369" s="864"/>
      <c r="V369" s="864"/>
      <c r="W369" s="864"/>
      <c r="X369" s="864"/>
      <c r="Y369" s="865">
        <v>12.9</v>
      </c>
      <c r="Z369" s="866"/>
      <c r="AA369" s="866"/>
      <c r="AB369" s="867"/>
      <c r="AC369" s="868" t="s">
        <v>656</v>
      </c>
      <c r="AD369" s="869"/>
      <c r="AE369" s="869"/>
      <c r="AF369" s="869"/>
      <c r="AG369" s="869"/>
      <c r="AH369" s="870" t="s">
        <v>625</v>
      </c>
      <c r="AI369" s="871"/>
      <c r="AJ369" s="871"/>
      <c r="AK369" s="871"/>
      <c r="AL369" s="854" t="s">
        <v>625</v>
      </c>
      <c r="AM369" s="855"/>
      <c r="AN369" s="855"/>
      <c r="AO369" s="856"/>
      <c r="AP369" s="857" t="s">
        <v>625</v>
      </c>
      <c r="AQ369" s="857"/>
      <c r="AR369" s="857"/>
      <c r="AS369" s="857"/>
      <c r="AT369" s="857"/>
      <c r="AU369" s="857"/>
      <c r="AV369" s="857"/>
      <c r="AW369" s="857"/>
      <c r="AX369" s="857"/>
      <c r="AY369">
        <f>COUNTA($C$369)</f>
        <v>1</v>
      </c>
    </row>
    <row r="370" spans="1:51" ht="30" customHeight="1" x14ac:dyDescent="0.2">
      <c r="A370" s="858">
        <v>5</v>
      </c>
      <c r="B370" s="858">
        <v>1</v>
      </c>
      <c r="C370" s="859" t="s">
        <v>662</v>
      </c>
      <c r="D370" s="860"/>
      <c r="E370" s="860"/>
      <c r="F370" s="860"/>
      <c r="G370" s="860"/>
      <c r="H370" s="860"/>
      <c r="I370" s="860"/>
      <c r="J370" s="861">
        <v>3000020141003</v>
      </c>
      <c r="K370" s="862"/>
      <c r="L370" s="862"/>
      <c r="M370" s="862"/>
      <c r="N370" s="862"/>
      <c r="O370" s="862"/>
      <c r="P370" s="863" t="s">
        <v>658</v>
      </c>
      <c r="Q370" s="864"/>
      <c r="R370" s="864"/>
      <c r="S370" s="864"/>
      <c r="T370" s="864"/>
      <c r="U370" s="864"/>
      <c r="V370" s="864"/>
      <c r="W370" s="864"/>
      <c r="X370" s="864"/>
      <c r="Y370" s="865">
        <v>7.4</v>
      </c>
      <c r="Z370" s="866"/>
      <c r="AA370" s="866"/>
      <c r="AB370" s="867"/>
      <c r="AC370" s="868" t="s">
        <v>656</v>
      </c>
      <c r="AD370" s="869"/>
      <c r="AE370" s="869"/>
      <c r="AF370" s="869"/>
      <c r="AG370" s="869"/>
      <c r="AH370" s="870" t="s">
        <v>625</v>
      </c>
      <c r="AI370" s="871"/>
      <c r="AJ370" s="871"/>
      <c r="AK370" s="871"/>
      <c r="AL370" s="854" t="s">
        <v>625</v>
      </c>
      <c r="AM370" s="855"/>
      <c r="AN370" s="855"/>
      <c r="AO370" s="856"/>
      <c r="AP370" s="857" t="s">
        <v>625</v>
      </c>
      <c r="AQ370" s="857"/>
      <c r="AR370" s="857"/>
      <c r="AS370" s="857"/>
      <c r="AT370" s="857"/>
      <c r="AU370" s="857"/>
      <c r="AV370" s="857"/>
      <c r="AW370" s="857"/>
      <c r="AX370" s="857"/>
      <c r="AY370">
        <f>COUNTA($C$370)</f>
        <v>1</v>
      </c>
    </row>
    <row r="371" spans="1:51" ht="30" customHeight="1" x14ac:dyDescent="0.2">
      <c r="A371" s="858">
        <v>6</v>
      </c>
      <c r="B371" s="858">
        <v>1</v>
      </c>
      <c r="C371" s="859" t="s">
        <v>663</v>
      </c>
      <c r="D371" s="860"/>
      <c r="E371" s="860"/>
      <c r="F371" s="860"/>
      <c r="G371" s="860"/>
      <c r="H371" s="860"/>
      <c r="I371" s="860"/>
      <c r="J371" s="861">
        <v>7000020141305</v>
      </c>
      <c r="K371" s="862"/>
      <c r="L371" s="862"/>
      <c r="M371" s="862"/>
      <c r="N371" s="862"/>
      <c r="O371" s="862"/>
      <c r="P371" s="863" t="s">
        <v>658</v>
      </c>
      <c r="Q371" s="864"/>
      <c r="R371" s="864"/>
      <c r="S371" s="864"/>
      <c r="T371" s="864"/>
      <c r="U371" s="864"/>
      <c r="V371" s="864"/>
      <c r="W371" s="864"/>
      <c r="X371" s="864"/>
      <c r="Y371" s="865">
        <v>6.6</v>
      </c>
      <c r="Z371" s="866"/>
      <c r="AA371" s="866"/>
      <c r="AB371" s="867"/>
      <c r="AC371" s="868" t="s">
        <v>656</v>
      </c>
      <c r="AD371" s="869"/>
      <c r="AE371" s="869"/>
      <c r="AF371" s="869"/>
      <c r="AG371" s="869"/>
      <c r="AH371" s="870" t="s">
        <v>625</v>
      </c>
      <c r="AI371" s="871"/>
      <c r="AJ371" s="871"/>
      <c r="AK371" s="871"/>
      <c r="AL371" s="854" t="s">
        <v>625</v>
      </c>
      <c r="AM371" s="855"/>
      <c r="AN371" s="855"/>
      <c r="AO371" s="856"/>
      <c r="AP371" s="857" t="s">
        <v>625</v>
      </c>
      <c r="AQ371" s="857"/>
      <c r="AR371" s="857"/>
      <c r="AS371" s="857"/>
      <c r="AT371" s="857"/>
      <c r="AU371" s="857"/>
      <c r="AV371" s="857"/>
      <c r="AW371" s="857"/>
      <c r="AX371" s="857"/>
      <c r="AY371">
        <f>COUNTA($C$371)</f>
        <v>1</v>
      </c>
    </row>
    <row r="372" spans="1:51" ht="30" customHeight="1" x14ac:dyDescent="0.2">
      <c r="A372" s="858">
        <v>7</v>
      </c>
      <c r="B372" s="858">
        <v>1</v>
      </c>
      <c r="C372" s="859" t="s">
        <v>664</v>
      </c>
      <c r="D372" s="860"/>
      <c r="E372" s="860"/>
      <c r="F372" s="860"/>
      <c r="G372" s="860"/>
      <c r="H372" s="860"/>
      <c r="I372" s="860"/>
      <c r="J372" s="861">
        <v>2000020261009</v>
      </c>
      <c r="K372" s="862"/>
      <c r="L372" s="862"/>
      <c r="M372" s="862"/>
      <c r="N372" s="862"/>
      <c r="O372" s="862"/>
      <c r="P372" s="863" t="s">
        <v>658</v>
      </c>
      <c r="Q372" s="864"/>
      <c r="R372" s="864"/>
      <c r="S372" s="864"/>
      <c r="T372" s="864"/>
      <c r="U372" s="864"/>
      <c r="V372" s="864"/>
      <c r="W372" s="864"/>
      <c r="X372" s="864"/>
      <c r="Y372" s="865">
        <v>6.3</v>
      </c>
      <c r="Z372" s="866"/>
      <c r="AA372" s="866"/>
      <c r="AB372" s="867"/>
      <c r="AC372" s="868" t="s">
        <v>656</v>
      </c>
      <c r="AD372" s="869"/>
      <c r="AE372" s="869"/>
      <c r="AF372" s="869"/>
      <c r="AG372" s="869"/>
      <c r="AH372" s="870" t="s">
        <v>625</v>
      </c>
      <c r="AI372" s="871"/>
      <c r="AJ372" s="871"/>
      <c r="AK372" s="871"/>
      <c r="AL372" s="854" t="s">
        <v>625</v>
      </c>
      <c r="AM372" s="855"/>
      <c r="AN372" s="855"/>
      <c r="AO372" s="856"/>
      <c r="AP372" s="857" t="s">
        <v>625</v>
      </c>
      <c r="AQ372" s="857"/>
      <c r="AR372" s="857"/>
      <c r="AS372" s="857"/>
      <c r="AT372" s="857"/>
      <c r="AU372" s="857"/>
      <c r="AV372" s="857"/>
      <c r="AW372" s="857"/>
      <c r="AX372" s="857"/>
      <c r="AY372">
        <f>COUNTA($C$372)</f>
        <v>1</v>
      </c>
    </row>
    <row r="373" spans="1:51" ht="30" customHeight="1" x14ac:dyDescent="0.2">
      <c r="A373" s="858">
        <v>8</v>
      </c>
      <c r="B373" s="858">
        <v>1</v>
      </c>
      <c r="C373" s="859" t="s">
        <v>659</v>
      </c>
      <c r="D373" s="860"/>
      <c r="E373" s="860"/>
      <c r="F373" s="860"/>
      <c r="G373" s="860"/>
      <c r="H373" s="860"/>
      <c r="I373" s="860"/>
      <c r="J373" s="861">
        <v>4000020120006</v>
      </c>
      <c r="K373" s="862"/>
      <c r="L373" s="862"/>
      <c r="M373" s="862"/>
      <c r="N373" s="862"/>
      <c r="O373" s="862"/>
      <c r="P373" s="863" t="s">
        <v>658</v>
      </c>
      <c r="Q373" s="864"/>
      <c r="R373" s="864"/>
      <c r="S373" s="864"/>
      <c r="T373" s="864"/>
      <c r="U373" s="864"/>
      <c r="V373" s="864"/>
      <c r="W373" s="864"/>
      <c r="X373" s="864"/>
      <c r="Y373" s="865">
        <v>6.3</v>
      </c>
      <c r="Z373" s="866"/>
      <c r="AA373" s="866"/>
      <c r="AB373" s="867"/>
      <c r="AC373" s="868" t="s">
        <v>656</v>
      </c>
      <c r="AD373" s="869"/>
      <c r="AE373" s="869"/>
      <c r="AF373" s="869"/>
      <c r="AG373" s="869"/>
      <c r="AH373" s="870" t="s">
        <v>625</v>
      </c>
      <c r="AI373" s="871"/>
      <c r="AJ373" s="871"/>
      <c r="AK373" s="871"/>
      <c r="AL373" s="854" t="s">
        <v>625</v>
      </c>
      <c r="AM373" s="855"/>
      <c r="AN373" s="855"/>
      <c r="AO373" s="856"/>
      <c r="AP373" s="857" t="s">
        <v>625</v>
      </c>
      <c r="AQ373" s="857"/>
      <c r="AR373" s="857"/>
      <c r="AS373" s="857"/>
      <c r="AT373" s="857"/>
      <c r="AU373" s="857"/>
      <c r="AV373" s="857"/>
      <c r="AW373" s="857"/>
      <c r="AX373" s="857"/>
      <c r="AY373">
        <f>COUNTA($C$373)</f>
        <v>1</v>
      </c>
    </row>
    <row r="374" spans="1:51" ht="30" customHeight="1" x14ac:dyDescent="0.2">
      <c r="A374" s="858">
        <v>9</v>
      </c>
      <c r="B374" s="858">
        <v>1</v>
      </c>
      <c r="C374" s="859" t="s">
        <v>665</v>
      </c>
      <c r="D374" s="860"/>
      <c r="E374" s="860"/>
      <c r="F374" s="860"/>
      <c r="G374" s="860"/>
      <c r="H374" s="860"/>
      <c r="I374" s="860"/>
      <c r="J374" s="861">
        <v>3000020401307</v>
      </c>
      <c r="K374" s="862"/>
      <c r="L374" s="862"/>
      <c r="M374" s="862"/>
      <c r="N374" s="862"/>
      <c r="O374" s="862"/>
      <c r="P374" s="863" t="s">
        <v>658</v>
      </c>
      <c r="Q374" s="864"/>
      <c r="R374" s="864"/>
      <c r="S374" s="864"/>
      <c r="T374" s="864"/>
      <c r="U374" s="864"/>
      <c r="V374" s="864"/>
      <c r="W374" s="864"/>
      <c r="X374" s="864"/>
      <c r="Y374" s="865">
        <v>5.5</v>
      </c>
      <c r="Z374" s="866"/>
      <c r="AA374" s="866"/>
      <c r="AB374" s="867"/>
      <c r="AC374" s="868" t="s">
        <v>656</v>
      </c>
      <c r="AD374" s="869"/>
      <c r="AE374" s="869"/>
      <c r="AF374" s="869"/>
      <c r="AG374" s="869"/>
      <c r="AH374" s="870" t="s">
        <v>625</v>
      </c>
      <c r="AI374" s="871"/>
      <c r="AJ374" s="871"/>
      <c r="AK374" s="871"/>
      <c r="AL374" s="854" t="s">
        <v>625</v>
      </c>
      <c r="AM374" s="855"/>
      <c r="AN374" s="855"/>
      <c r="AO374" s="856"/>
      <c r="AP374" s="857" t="s">
        <v>625</v>
      </c>
      <c r="AQ374" s="857"/>
      <c r="AR374" s="857"/>
      <c r="AS374" s="857"/>
      <c r="AT374" s="857"/>
      <c r="AU374" s="857"/>
      <c r="AV374" s="857"/>
      <c r="AW374" s="857"/>
      <c r="AX374" s="857"/>
      <c r="AY374">
        <f>COUNTA($C$374)</f>
        <v>1</v>
      </c>
    </row>
    <row r="375" spans="1:51" ht="30" customHeight="1" x14ac:dyDescent="0.2">
      <c r="A375" s="858">
        <v>10</v>
      </c>
      <c r="B375" s="858">
        <v>1</v>
      </c>
      <c r="C375" s="859" t="s">
        <v>666</v>
      </c>
      <c r="D375" s="860"/>
      <c r="E375" s="860"/>
      <c r="F375" s="860"/>
      <c r="G375" s="860"/>
      <c r="H375" s="860"/>
      <c r="I375" s="860"/>
      <c r="J375" s="861">
        <v>1000020230006</v>
      </c>
      <c r="K375" s="862"/>
      <c r="L375" s="862"/>
      <c r="M375" s="862"/>
      <c r="N375" s="862"/>
      <c r="O375" s="862"/>
      <c r="P375" s="863" t="s">
        <v>658</v>
      </c>
      <c r="Q375" s="864"/>
      <c r="R375" s="864"/>
      <c r="S375" s="864"/>
      <c r="T375" s="864"/>
      <c r="U375" s="864"/>
      <c r="V375" s="864"/>
      <c r="W375" s="864"/>
      <c r="X375" s="864"/>
      <c r="Y375" s="865">
        <v>4.8</v>
      </c>
      <c r="Z375" s="866"/>
      <c r="AA375" s="866"/>
      <c r="AB375" s="867"/>
      <c r="AC375" s="868" t="s">
        <v>656</v>
      </c>
      <c r="AD375" s="869"/>
      <c r="AE375" s="869"/>
      <c r="AF375" s="869"/>
      <c r="AG375" s="869"/>
      <c r="AH375" s="870" t="s">
        <v>625</v>
      </c>
      <c r="AI375" s="871"/>
      <c r="AJ375" s="871"/>
      <c r="AK375" s="871"/>
      <c r="AL375" s="854" t="s">
        <v>625</v>
      </c>
      <c r="AM375" s="855"/>
      <c r="AN375" s="855"/>
      <c r="AO375" s="856"/>
      <c r="AP375" s="857" t="s">
        <v>625</v>
      </c>
      <c r="AQ375" s="857"/>
      <c r="AR375" s="857"/>
      <c r="AS375" s="857"/>
      <c r="AT375" s="857"/>
      <c r="AU375" s="857"/>
      <c r="AV375" s="857"/>
      <c r="AW375" s="857"/>
      <c r="AX375" s="857"/>
      <c r="AY375">
        <f>COUNTA($C$375)</f>
        <v>1</v>
      </c>
    </row>
    <row r="376" spans="1:51" ht="30" hidden="1" customHeight="1" x14ac:dyDescent="0.2">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0" hidden="1" customHeight="1" x14ac:dyDescent="0.2">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0" hidden="1" customHeight="1" x14ac:dyDescent="0.2">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0" hidden="1" customHeight="1" x14ac:dyDescent="0.2">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0" hidden="1" customHeight="1" x14ac:dyDescent="0.2">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0" hidden="1" customHeight="1" x14ac:dyDescent="0.2">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2">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0" hidden="1" customHeight="1" x14ac:dyDescent="0.2">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0" hidden="1" customHeight="1" x14ac:dyDescent="0.2">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0" hidden="1" customHeight="1" x14ac:dyDescent="0.2">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hidden="1" customHeight="1" x14ac:dyDescent="0.2">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hidden="1" customHeight="1" x14ac:dyDescent="0.2">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hidden="1" customHeight="1" x14ac:dyDescent="0.2">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hidden="1" customHeight="1" x14ac:dyDescent="0.2">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hidden="1" customHeight="1" x14ac:dyDescent="0.2">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hidden="1" customHeight="1" x14ac:dyDescent="0.2">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x14ac:dyDescent="0.2">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x14ac:dyDescent="0.2">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x14ac:dyDescent="0.2">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hidden="1" customHeight="1" x14ac:dyDescent="0.2">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2">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230</v>
      </c>
      <c r="AD398" s="848"/>
      <c r="AE398" s="848"/>
      <c r="AF398" s="848"/>
      <c r="AG398" s="848"/>
      <c r="AH398" s="849" t="s">
        <v>248</v>
      </c>
      <c r="AI398" s="847"/>
      <c r="AJ398" s="847"/>
      <c r="AK398" s="847"/>
      <c r="AL398" s="847" t="s">
        <v>19</v>
      </c>
      <c r="AM398" s="847"/>
      <c r="AN398" s="847"/>
      <c r="AO398" s="851"/>
      <c r="AP398" s="872" t="s">
        <v>198</v>
      </c>
      <c r="AQ398" s="872"/>
      <c r="AR398" s="872"/>
      <c r="AS398" s="872"/>
      <c r="AT398" s="872"/>
      <c r="AU398" s="872"/>
      <c r="AV398" s="872"/>
      <c r="AW398" s="872"/>
      <c r="AX398" s="872"/>
      <c r="AY398">
        <f>$AY$396</f>
        <v>1</v>
      </c>
    </row>
    <row r="399" spans="1:51" ht="30" customHeight="1" x14ac:dyDescent="0.2">
      <c r="A399" s="858">
        <v>1</v>
      </c>
      <c r="B399" s="858">
        <v>1</v>
      </c>
      <c r="C399" s="859" t="s">
        <v>705</v>
      </c>
      <c r="D399" s="860"/>
      <c r="E399" s="860"/>
      <c r="F399" s="860"/>
      <c r="G399" s="860"/>
      <c r="H399" s="860"/>
      <c r="I399" s="860"/>
      <c r="J399" s="861">
        <v>3010005004538</v>
      </c>
      <c r="K399" s="862"/>
      <c r="L399" s="862"/>
      <c r="M399" s="862"/>
      <c r="N399" s="862"/>
      <c r="O399" s="862"/>
      <c r="P399" s="863" t="s">
        <v>694</v>
      </c>
      <c r="Q399" s="864"/>
      <c r="R399" s="864"/>
      <c r="S399" s="864"/>
      <c r="T399" s="864"/>
      <c r="U399" s="864"/>
      <c r="V399" s="864"/>
      <c r="W399" s="864"/>
      <c r="X399" s="864"/>
      <c r="Y399" s="865">
        <v>53.5</v>
      </c>
      <c r="Z399" s="866"/>
      <c r="AA399" s="866"/>
      <c r="AB399" s="867"/>
      <c r="AC399" s="868" t="s">
        <v>259</v>
      </c>
      <c r="AD399" s="869"/>
      <c r="AE399" s="869"/>
      <c r="AF399" s="869"/>
      <c r="AG399" s="869"/>
      <c r="AH399" s="852" t="s">
        <v>695</v>
      </c>
      <c r="AI399" s="853"/>
      <c r="AJ399" s="853"/>
      <c r="AK399" s="853"/>
      <c r="AL399" s="854" t="s">
        <v>695</v>
      </c>
      <c r="AM399" s="855"/>
      <c r="AN399" s="855"/>
      <c r="AO399" s="856"/>
      <c r="AP399" s="857" t="s">
        <v>695</v>
      </c>
      <c r="AQ399" s="857"/>
      <c r="AR399" s="857"/>
      <c r="AS399" s="857"/>
      <c r="AT399" s="857"/>
      <c r="AU399" s="857"/>
      <c r="AV399" s="857"/>
      <c r="AW399" s="857"/>
      <c r="AX399" s="857"/>
      <c r="AY399">
        <f>$AY$396</f>
        <v>1</v>
      </c>
    </row>
    <row r="400" spans="1:51" ht="30" hidden="1" customHeight="1" x14ac:dyDescent="0.2">
      <c r="A400" s="858">
        <v>2</v>
      </c>
      <c r="B400" s="858">
        <v>1</v>
      </c>
      <c r="C400" s="859"/>
      <c r="D400" s="860"/>
      <c r="E400" s="860"/>
      <c r="F400" s="860"/>
      <c r="G400" s="860"/>
      <c r="H400" s="860"/>
      <c r="I400" s="860"/>
      <c r="J400" s="861"/>
      <c r="K400" s="862"/>
      <c r="L400" s="862"/>
      <c r="M400" s="862"/>
      <c r="N400" s="862"/>
      <c r="O400" s="862"/>
      <c r="P400" s="864"/>
      <c r="Q400" s="864"/>
      <c r="R400" s="864"/>
      <c r="S400" s="864"/>
      <c r="T400" s="864"/>
      <c r="U400" s="864"/>
      <c r="V400" s="864"/>
      <c r="W400" s="864"/>
      <c r="X400" s="864"/>
      <c r="Y400" s="865"/>
      <c r="Z400" s="866"/>
      <c r="AA400" s="866"/>
      <c r="AB400" s="867"/>
      <c r="AC400" s="868"/>
      <c r="AD400" s="869"/>
      <c r="AE400" s="869"/>
      <c r="AF400" s="869"/>
      <c r="AG400" s="869"/>
      <c r="AH400" s="852"/>
      <c r="AI400" s="853"/>
      <c r="AJ400" s="853"/>
      <c r="AK400" s="853"/>
      <c r="AL400" s="854"/>
      <c r="AM400" s="855"/>
      <c r="AN400" s="855"/>
      <c r="AO400" s="856"/>
      <c r="AP400" s="857"/>
      <c r="AQ400" s="857"/>
      <c r="AR400" s="857"/>
      <c r="AS400" s="857"/>
      <c r="AT400" s="857"/>
      <c r="AU400" s="857"/>
      <c r="AV400" s="857"/>
      <c r="AW400" s="857"/>
      <c r="AX400" s="857"/>
      <c r="AY400">
        <f>COUNTA($C$400)</f>
        <v>0</v>
      </c>
    </row>
    <row r="401" spans="1:51" ht="30" hidden="1" customHeight="1" x14ac:dyDescent="0.2">
      <c r="A401" s="858">
        <v>3</v>
      </c>
      <c r="B401" s="858">
        <v>1</v>
      </c>
      <c r="C401" s="859"/>
      <c r="D401" s="860"/>
      <c r="E401" s="860"/>
      <c r="F401" s="860"/>
      <c r="G401" s="860"/>
      <c r="H401" s="860"/>
      <c r="I401" s="860"/>
      <c r="J401" s="861"/>
      <c r="K401" s="862"/>
      <c r="L401" s="862"/>
      <c r="M401" s="862"/>
      <c r="N401" s="862"/>
      <c r="O401" s="862"/>
      <c r="P401" s="863"/>
      <c r="Q401" s="864"/>
      <c r="R401" s="864"/>
      <c r="S401" s="864"/>
      <c r="T401" s="864"/>
      <c r="U401" s="864"/>
      <c r="V401" s="864"/>
      <c r="W401" s="864"/>
      <c r="X401" s="864"/>
      <c r="Y401" s="865"/>
      <c r="Z401" s="866"/>
      <c r="AA401" s="866"/>
      <c r="AB401" s="867"/>
      <c r="AC401" s="868"/>
      <c r="AD401" s="869"/>
      <c r="AE401" s="869"/>
      <c r="AF401" s="869"/>
      <c r="AG401" s="869"/>
      <c r="AH401" s="870"/>
      <c r="AI401" s="871"/>
      <c r="AJ401" s="871"/>
      <c r="AK401" s="871"/>
      <c r="AL401" s="854"/>
      <c r="AM401" s="855"/>
      <c r="AN401" s="855"/>
      <c r="AO401" s="856"/>
      <c r="AP401" s="857"/>
      <c r="AQ401" s="857"/>
      <c r="AR401" s="857"/>
      <c r="AS401" s="857"/>
      <c r="AT401" s="857"/>
      <c r="AU401" s="857"/>
      <c r="AV401" s="857"/>
      <c r="AW401" s="857"/>
      <c r="AX401" s="857"/>
      <c r="AY401">
        <f>COUNTA($C$401)</f>
        <v>0</v>
      </c>
    </row>
    <row r="402" spans="1:51" ht="30" hidden="1" customHeight="1" x14ac:dyDescent="0.2">
      <c r="A402" s="858">
        <v>4</v>
      </c>
      <c r="B402" s="858">
        <v>1</v>
      </c>
      <c r="C402" s="859"/>
      <c r="D402" s="860"/>
      <c r="E402" s="860"/>
      <c r="F402" s="860"/>
      <c r="G402" s="860"/>
      <c r="H402" s="860"/>
      <c r="I402" s="860"/>
      <c r="J402" s="861"/>
      <c r="K402" s="862"/>
      <c r="L402" s="862"/>
      <c r="M402" s="862"/>
      <c r="N402" s="862"/>
      <c r="O402" s="862"/>
      <c r="P402" s="863"/>
      <c r="Q402" s="864"/>
      <c r="R402" s="864"/>
      <c r="S402" s="864"/>
      <c r="T402" s="864"/>
      <c r="U402" s="864"/>
      <c r="V402" s="864"/>
      <c r="W402" s="864"/>
      <c r="X402" s="864"/>
      <c r="Y402" s="865"/>
      <c r="Z402" s="866"/>
      <c r="AA402" s="866"/>
      <c r="AB402" s="867"/>
      <c r="AC402" s="868"/>
      <c r="AD402" s="869"/>
      <c r="AE402" s="869"/>
      <c r="AF402" s="869"/>
      <c r="AG402" s="869"/>
      <c r="AH402" s="870"/>
      <c r="AI402" s="871"/>
      <c r="AJ402" s="871"/>
      <c r="AK402" s="871"/>
      <c r="AL402" s="854"/>
      <c r="AM402" s="855"/>
      <c r="AN402" s="855"/>
      <c r="AO402" s="856"/>
      <c r="AP402" s="857"/>
      <c r="AQ402" s="857"/>
      <c r="AR402" s="857"/>
      <c r="AS402" s="857"/>
      <c r="AT402" s="857"/>
      <c r="AU402" s="857"/>
      <c r="AV402" s="857"/>
      <c r="AW402" s="857"/>
      <c r="AX402" s="857"/>
      <c r="AY402">
        <f>COUNTA($C$402)</f>
        <v>0</v>
      </c>
    </row>
    <row r="403" spans="1:51" ht="30" hidden="1" customHeight="1" x14ac:dyDescent="0.2">
      <c r="A403" s="858">
        <v>5</v>
      </c>
      <c r="B403" s="858">
        <v>1</v>
      </c>
      <c r="C403" s="860"/>
      <c r="D403" s="860"/>
      <c r="E403" s="860"/>
      <c r="F403" s="860"/>
      <c r="G403" s="860"/>
      <c r="H403" s="860"/>
      <c r="I403" s="860"/>
      <c r="J403" s="861"/>
      <c r="K403" s="862"/>
      <c r="L403" s="862"/>
      <c r="M403" s="862"/>
      <c r="N403" s="862"/>
      <c r="O403" s="862"/>
      <c r="P403" s="864"/>
      <c r="Q403" s="864"/>
      <c r="R403" s="864"/>
      <c r="S403" s="864"/>
      <c r="T403" s="864"/>
      <c r="U403" s="864"/>
      <c r="V403" s="864"/>
      <c r="W403" s="864"/>
      <c r="X403" s="864"/>
      <c r="Y403" s="865"/>
      <c r="Z403" s="866"/>
      <c r="AA403" s="866"/>
      <c r="AB403" s="867"/>
      <c r="AC403" s="868"/>
      <c r="AD403" s="869"/>
      <c r="AE403" s="869"/>
      <c r="AF403" s="869"/>
      <c r="AG403" s="869"/>
      <c r="AH403" s="870"/>
      <c r="AI403" s="871"/>
      <c r="AJ403" s="871"/>
      <c r="AK403" s="871"/>
      <c r="AL403" s="854"/>
      <c r="AM403" s="855"/>
      <c r="AN403" s="855"/>
      <c r="AO403" s="856"/>
      <c r="AP403" s="857"/>
      <c r="AQ403" s="857"/>
      <c r="AR403" s="857"/>
      <c r="AS403" s="857"/>
      <c r="AT403" s="857"/>
      <c r="AU403" s="857"/>
      <c r="AV403" s="857"/>
      <c r="AW403" s="857"/>
      <c r="AX403" s="857"/>
      <c r="AY403">
        <f>COUNTA($C$403)</f>
        <v>0</v>
      </c>
    </row>
    <row r="404" spans="1:51" ht="30" hidden="1" customHeight="1" x14ac:dyDescent="0.2">
      <c r="A404" s="858">
        <v>6</v>
      </c>
      <c r="B404" s="858">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868"/>
      <c r="AD404" s="869"/>
      <c r="AE404" s="869"/>
      <c r="AF404" s="869"/>
      <c r="AG404" s="869"/>
      <c r="AH404" s="870"/>
      <c r="AI404" s="871"/>
      <c r="AJ404" s="871"/>
      <c r="AK404" s="871"/>
      <c r="AL404" s="854"/>
      <c r="AM404" s="855"/>
      <c r="AN404" s="855"/>
      <c r="AO404" s="856"/>
      <c r="AP404" s="857"/>
      <c r="AQ404" s="857"/>
      <c r="AR404" s="857"/>
      <c r="AS404" s="857"/>
      <c r="AT404" s="857"/>
      <c r="AU404" s="857"/>
      <c r="AV404" s="857"/>
      <c r="AW404" s="857"/>
      <c r="AX404" s="857"/>
      <c r="AY404">
        <f>COUNTA($C$404)</f>
        <v>0</v>
      </c>
    </row>
    <row r="405" spans="1:51" ht="30" hidden="1" customHeight="1" x14ac:dyDescent="0.2">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68"/>
      <c r="AD405" s="869"/>
      <c r="AE405" s="869"/>
      <c r="AF405" s="869"/>
      <c r="AG405" s="869"/>
      <c r="AH405" s="870"/>
      <c r="AI405" s="871"/>
      <c r="AJ405" s="871"/>
      <c r="AK405" s="871"/>
      <c r="AL405" s="854"/>
      <c r="AM405" s="855"/>
      <c r="AN405" s="855"/>
      <c r="AO405" s="856"/>
      <c r="AP405" s="857"/>
      <c r="AQ405" s="857"/>
      <c r="AR405" s="857"/>
      <c r="AS405" s="857"/>
      <c r="AT405" s="857"/>
      <c r="AU405" s="857"/>
      <c r="AV405" s="857"/>
      <c r="AW405" s="857"/>
      <c r="AX405" s="857"/>
      <c r="AY405">
        <f>COUNTA($C$405)</f>
        <v>0</v>
      </c>
    </row>
    <row r="406" spans="1:51" ht="30" hidden="1" customHeight="1" x14ac:dyDescent="0.2">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68"/>
      <c r="AD406" s="869"/>
      <c r="AE406" s="869"/>
      <c r="AF406" s="869"/>
      <c r="AG406" s="869"/>
      <c r="AH406" s="870"/>
      <c r="AI406" s="871"/>
      <c r="AJ406" s="871"/>
      <c r="AK406" s="871"/>
      <c r="AL406" s="854"/>
      <c r="AM406" s="855"/>
      <c r="AN406" s="855"/>
      <c r="AO406" s="856"/>
      <c r="AP406" s="857"/>
      <c r="AQ406" s="857"/>
      <c r="AR406" s="857"/>
      <c r="AS406" s="857"/>
      <c r="AT406" s="857"/>
      <c r="AU406" s="857"/>
      <c r="AV406" s="857"/>
      <c r="AW406" s="857"/>
      <c r="AX406" s="857"/>
      <c r="AY406">
        <f>COUNTA($C$406)</f>
        <v>0</v>
      </c>
    </row>
    <row r="407" spans="1:51" ht="30" hidden="1" customHeight="1" x14ac:dyDescent="0.2">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30" hidden="1" customHeight="1" x14ac:dyDescent="0.2">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30" hidden="1" customHeight="1" x14ac:dyDescent="0.2">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hidden="1" customHeight="1" x14ac:dyDescent="0.2">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x14ac:dyDescent="0.2">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x14ac:dyDescent="0.2">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x14ac:dyDescent="0.2">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x14ac:dyDescent="0.2">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2">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x14ac:dyDescent="0.2">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x14ac:dyDescent="0.2">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x14ac:dyDescent="0.2">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x14ac:dyDescent="0.2">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x14ac:dyDescent="0.2">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x14ac:dyDescent="0.2">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x14ac:dyDescent="0.2">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x14ac:dyDescent="0.2">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x14ac:dyDescent="0.2">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x14ac:dyDescent="0.2">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x14ac:dyDescent="0.2">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x14ac:dyDescent="0.2">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x14ac:dyDescent="0.2">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4.75" hidden="1"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2">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2">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230</v>
      </c>
      <c r="AD431" s="848"/>
      <c r="AE431" s="848"/>
      <c r="AF431" s="848"/>
      <c r="AG431" s="848"/>
      <c r="AH431" s="849" t="s">
        <v>248</v>
      </c>
      <c r="AI431" s="847"/>
      <c r="AJ431" s="847"/>
      <c r="AK431" s="847"/>
      <c r="AL431" s="847" t="s">
        <v>19</v>
      </c>
      <c r="AM431" s="847"/>
      <c r="AN431" s="847"/>
      <c r="AO431" s="851"/>
      <c r="AP431" s="872" t="s">
        <v>198</v>
      </c>
      <c r="AQ431" s="872"/>
      <c r="AR431" s="872"/>
      <c r="AS431" s="872"/>
      <c r="AT431" s="872"/>
      <c r="AU431" s="872"/>
      <c r="AV431" s="872"/>
      <c r="AW431" s="872"/>
      <c r="AX431" s="872"/>
      <c r="AY431">
        <f>$AY$429</f>
        <v>0</v>
      </c>
    </row>
    <row r="432" spans="1:51" ht="30" hidden="1" customHeight="1" x14ac:dyDescent="0.2">
      <c r="A432" s="858">
        <v>1</v>
      </c>
      <c r="B432" s="858">
        <v>1</v>
      </c>
      <c r="C432" s="860"/>
      <c r="D432" s="860"/>
      <c r="E432" s="860"/>
      <c r="F432" s="860"/>
      <c r="G432" s="860"/>
      <c r="H432" s="860"/>
      <c r="I432" s="860"/>
      <c r="J432" s="861"/>
      <c r="K432" s="862"/>
      <c r="L432" s="862"/>
      <c r="M432" s="862"/>
      <c r="N432" s="862"/>
      <c r="O432" s="862"/>
      <c r="P432" s="864"/>
      <c r="Q432" s="864"/>
      <c r="R432" s="864"/>
      <c r="S432" s="864"/>
      <c r="T432" s="864"/>
      <c r="U432" s="864"/>
      <c r="V432" s="864"/>
      <c r="W432" s="864"/>
      <c r="X432" s="864"/>
      <c r="Y432" s="865"/>
      <c r="Z432" s="866"/>
      <c r="AA432" s="866"/>
      <c r="AB432" s="867"/>
      <c r="AC432" s="868"/>
      <c r="AD432" s="869"/>
      <c r="AE432" s="869"/>
      <c r="AF432" s="869"/>
      <c r="AG432" s="869"/>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0" hidden="1" customHeight="1" x14ac:dyDescent="0.2">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2">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0"/>
      <c r="AI434" s="871"/>
      <c r="AJ434" s="871"/>
      <c r="AK434" s="871"/>
      <c r="AL434" s="854"/>
      <c r="AM434" s="855"/>
      <c r="AN434" s="855"/>
      <c r="AO434" s="856"/>
      <c r="AP434" s="857"/>
      <c r="AQ434" s="857"/>
      <c r="AR434" s="857"/>
      <c r="AS434" s="857"/>
      <c r="AT434" s="857"/>
      <c r="AU434" s="857"/>
      <c r="AV434" s="857"/>
      <c r="AW434" s="857"/>
      <c r="AX434" s="857"/>
      <c r="AY434">
        <f>COUNTA($C$434)</f>
        <v>0</v>
      </c>
    </row>
    <row r="435" spans="1:51" ht="30" hidden="1" customHeight="1" x14ac:dyDescent="0.2">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0"/>
      <c r="AI435" s="871"/>
      <c r="AJ435" s="871"/>
      <c r="AK435" s="871"/>
      <c r="AL435" s="854"/>
      <c r="AM435" s="855"/>
      <c r="AN435" s="855"/>
      <c r="AO435" s="856"/>
      <c r="AP435" s="857"/>
      <c r="AQ435" s="857"/>
      <c r="AR435" s="857"/>
      <c r="AS435" s="857"/>
      <c r="AT435" s="857"/>
      <c r="AU435" s="857"/>
      <c r="AV435" s="857"/>
      <c r="AW435" s="857"/>
      <c r="AX435" s="857"/>
      <c r="AY435">
        <f>COUNTA($C$435)</f>
        <v>0</v>
      </c>
    </row>
    <row r="436" spans="1:51" ht="30" hidden="1" customHeight="1" x14ac:dyDescent="0.2">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0" hidden="1" customHeight="1" x14ac:dyDescent="0.2">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hidden="1" customHeight="1" x14ac:dyDescent="0.2">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hidden="1" customHeight="1" x14ac:dyDescent="0.2">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hidden="1" customHeight="1" x14ac:dyDescent="0.2">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hidden="1" customHeight="1" x14ac:dyDescent="0.2">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hidden="1" customHeight="1" x14ac:dyDescent="0.2">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x14ac:dyDescent="0.2">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x14ac:dyDescent="0.2">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x14ac:dyDescent="0.2">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x14ac:dyDescent="0.2">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x14ac:dyDescent="0.2">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2">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x14ac:dyDescent="0.2">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x14ac:dyDescent="0.2">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x14ac:dyDescent="0.2">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x14ac:dyDescent="0.2">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x14ac:dyDescent="0.2">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x14ac:dyDescent="0.2">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x14ac:dyDescent="0.2">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x14ac:dyDescent="0.2">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x14ac:dyDescent="0.2">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x14ac:dyDescent="0.2">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x14ac:dyDescent="0.2">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x14ac:dyDescent="0.2">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hidden="1" customHeight="1" x14ac:dyDescent="0.2">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4.75" hidden="1"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2">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230</v>
      </c>
      <c r="AD464" s="848"/>
      <c r="AE464" s="848"/>
      <c r="AF464" s="848"/>
      <c r="AG464" s="848"/>
      <c r="AH464" s="849" t="s">
        <v>248</v>
      </c>
      <c r="AI464" s="847"/>
      <c r="AJ464" s="847"/>
      <c r="AK464" s="847"/>
      <c r="AL464" s="847" t="s">
        <v>19</v>
      </c>
      <c r="AM464" s="847"/>
      <c r="AN464" s="847"/>
      <c r="AO464" s="851"/>
      <c r="AP464" s="872" t="s">
        <v>198</v>
      </c>
      <c r="AQ464" s="872"/>
      <c r="AR464" s="872"/>
      <c r="AS464" s="872"/>
      <c r="AT464" s="872"/>
      <c r="AU464" s="872"/>
      <c r="AV464" s="872"/>
      <c r="AW464" s="872"/>
      <c r="AX464" s="872"/>
      <c r="AY464">
        <f>$AY$462</f>
        <v>0</v>
      </c>
    </row>
    <row r="465" spans="1:51" ht="30" hidden="1" customHeight="1" x14ac:dyDescent="0.2">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2">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2">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x14ac:dyDescent="0.2">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x14ac:dyDescent="0.2">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x14ac:dyDescent="0.2">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x14ac:dyDescent="0.2">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x14ac:dyDescent="0.2">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x14ac:dyDescent="0.2">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x14ac:dyDescent="0.2">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x14ac:dyDescent="0.2">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x14ac:dyDescent="0.2">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x14ac:dyDescent="0.2">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x14ac:dyDescent="0.2">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x14ac:dyDescent="0.2">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x14ac:dyDescent="0.2">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2">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x14ac:dyDescent="0.2">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x14ac:dyDescent="0.2">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x14ac:dyDescent="0.2">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x14ac:dyDescent="0.2">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x14ac:dyDescent="0.2">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x14ac:dyDescent="0.2">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x14ac:dyDescent="0.2">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x14ac:dyDescent="0.2">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x14ac:dyDescent="0.2">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x14ac:dyDescent="0.2">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x14ac:dyDescent="0.2">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x14ac:dyDescent="0.2">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x14ac:dyDescent="0.2">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230</v>
      </c>
      <c r="AD497" s="848"/>
      <c r="AE497" s="848"/>
      <c r="AF497" s="848"/>
      <c r="AG497" s="848"/>
      <c r="AH497" s="849" t="s">
        <v>248</v>
      </c>
      <c r="AI497" s="847"/>
      <c r="AJ497" s="847"/>
      <c r="AK497" s="847"/>
      <c r="AL497" s="847" t="s">
        <v>19</v>
      </c>
      <c r="AM497" s="847"/>
      <c r="AN497" s="847"/>
      <c r="AO497" s="851"/>
      <c r="AP497" s="872" t="s">
        <v>198</v>
      </c>
      <c r="AQ497" s="872"/>
      <c r="AR497" s="872"/>
      <c r="AS497" s="872"/>
      <c r="AT497" s="872"/>
      <c r="AU497" s="872"/>
      <c r="AV497" s="872"/>
      <c r="AW497" s="872"/>
      <c r="AX497" s="872"/>
      <c r="AY497">
        <f>$AY$495</f>
        <v>0</v>
      </c>
    </row>
    <row r="498" spans="1:51" ht="30" hidden="1" customHeight="1" x14ac:dyDescent="0.2">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2">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2">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0" hidden="1" customHeight="1" x14ac:dyDescent="0.2">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0" hidden="1" customHeight="1" x14ac:dyDescent="0.2">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0" hidden="1" customHeight="1" x14ac:dyDescent="0.2">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0" hidden="1" customHeight="1" x14ac:dyDescent="0.2">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0" hidden="1" customHeight="1" x14ac:dyDescent="0.2">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0" hidden="1" customHeight="1" x14ac:dyDescent="0.2">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0" hidden="1" customHeight="1" x14ac:dyDescent="0.2">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0" hidden="1" customHeight="1" x14ac:dyDescent="0.2">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x14ac:dyDescent="0.2">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x14ac:dyDescent="0.2">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x14ac:dyDescent="0.2">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x14ac:dyDescent="0.2">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x14ac:dyDescent="0.2">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2">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x14ac:dyDescent="0.2">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x14ac:dyDescent="0.2">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x14ac:dyDescent="0.2">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x14ac:dyDescent="0.2">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x14ac:dyDescent="0.2">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x14ac:dyDescent="0.2">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x14ac:dyDescent="0.2">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x14ac:dyDescent="0.2">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x14ac:dyDescent="0.2">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x14ac:dyDescent="0.2">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x14ac:dyDescent="0.2">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x14ac:dyDescent="0.2">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x14ac:dyDescent="0.2">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230</v>
      </c>
      <c r="AD530" s="848"/>
      <c r="AE530" s="848"/>
      <c r="AF530" s="848"/>
      <c r="AG530" s="848"/>
      <c r="AH530" s="849" t="s">
        <v>248</v>
      </c>
      <c r="AI530" s="847"/>
      <c r="AJ530" s="847"/>
      <c r="AK530" s="847"/>
      <c r="AL530" s="847" t="s">
        <v>19</v>
      </c>
      <c r="AM530" s="847"/>
      <c r="AN530" s="847"/>
      <c r="AO530" s="851"/>
      <c r="AP530" s="872" t="s">
        <v>198</v>
      </c>
      <c r="AQ530" s="872"/>
      <c r="AR530" s="872"/>
      <c r="AS530" s="872"/>
      <c r="AT530" s="872"/>
      <c r="AU530" s="872"/>
      <c r="AV530" s="872"/>
      <c r="AW530" s="872"/>
      <c r="AX530" s="872"/>
      <c r="AY530">
        <f>$AY$528</f>
        <v>0</v>
      </c>
    </row>
    <row r="531" spans="1:51" ht="30" hidden="1" customHeight="1" x14ac:dyDescent="0.2">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2">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2">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0" hidden="1" customHeight="1" x14ac:dyDescent="0.2">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0" hidden="1" customHeight="1" x14ac:dyDescent="0.2">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0" hidden="1" customHeight="1" x14ac:dyDescent="0.2">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hidden="1" customHeight="1" x14ac:dyDescent="0.2">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hidden="1" customHeight="1" x14ac:dyDescent="0.2">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hidden="1" customHeight="1" x14ac:dyDescent="0.2">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hidden="1" customHeight="1" x14ac:dyDescent="0.2">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hidden="1" customHeight="1" x14ac:dyDescent="0.2">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x14ac:dyDescent="0.2">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x14ac:dyDescent="0.2">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x14ac:dyDescent="0.2">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x14ac:dyDescent="0.2">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x14ac:dyDescent="0.2">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2">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x14ac:dyDescent="0.2">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x14ac:dyDescent="0.2">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x14ac:dyDescent="0.2">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x14ac:dyDescent="0.2">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x14ac:dyDescent="0.2">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x14ac:dyDescent="0.2">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x14ac:dyDescent="0.2">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x14ac:dyDescent="0.2">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x14ac:dyDescent="0.2">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x14ac:dyDescent="0.2">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x14ac:dyDescent="0.2">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x14ac:dyDescent="0.2">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x14ac:dyDescent="0.2">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230</v>
      </c>
      <c r="AD563" s="848"/>
      <c r="AE563" s="848"/>
      <c r="AF563" s="848"/>
      <c r="AG563" s="848"/>
      <c r="AH563" s="849" t="s">
        <v>248</v>
      </c>
      <c r="AI563" s="847"/>
      <c r="AJ563" s="847"/>
      <c r="AK563" s="847"/>
      <c r="AL563" s="847" t="s">
        <v>19</v>
      </c>
      <c r="AM563" s="847"/>
      <c r="AN563" s="847"/>
      <c r="AO563" s="851"/>
      <c r="AP563" s="872" t="s">
        <v>198</v>
      </c>
      <c r="AQ563" s="872"/>
      <c r="AR563" s="872"/>
      <c r="AS563" s="872"/>
      <c r="AT563" s="872"/>
      <c r="AU563" s="872"/>
      <c r="AV563" s="872"/>
      <c r="AW563" s="872"/>
      <c r="AX563" s="872"/>
      <c r="AY563">
        <f>$AY$561</f>
        <v>0</v>
      </c>
    </row>
    <row r="564" spans="1:51" ht="30" hidden="1" customHeight="1" x14ac:dyDescent="0.2">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2">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2">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hidden="1" customHeight="1" x14ac:dyDescent="0.2">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hidden="1" customHeight="1" x14ac:dyDescent="0.2">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hidden="1" customHeight="1" x14ac:dyDescent="0.2">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hidden="1" customHeight="1" x14ac:dyDescent="0.2">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hidden="1" customHeight="1" x14ac:dyDescent="0.2">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hidden="1" customHeight="1" x14ac:dyDescent="0.2">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hidden="1" customHeight="1" x14ac:dyDescent="0.2">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hidden="1" customHeight="1" x14ac:dyDescent="0.2">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x14ac:dyDescent="0.2">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x14ac:dyDescent="0.2">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x14ac:dyDescent="0.2">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x14ac:dyDescent="0.2">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x14ac:dyDescent="0.2">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2">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x14ac:dyDescent="0.2">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x14ac:dyDescent="0.2">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x14ac:dyDescent="0.2">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x14ac:dyDescent="0.2">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x14ac:dyDescent="0.2">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x14ac:dyDescent="0.2">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x14ac:dyDescent="0.2">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x14ac:dyDescent="0.2">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x14ac:dyDescent="0.2">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x14ac:dyDescent="0.2">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x14ac:dyDescent="0.2">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x14ac:dyDescent="0.2">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x14ac:dyDescent="0.2">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230</v>
      </c>
      <c r="AD596" s="848"/>
      <c r="AE596" s="848"/>
      <c r="AF596" s="848"/>
      <c r="AG596" s="848"/>
      <c r="AH596" s="849" t="s">
        <v>248</v>
      </c>
      <c r="AI596" s="847"/>
      <c r="AJ596" s="847"/>
      <c r="AK596" s="847"/>
      <c r="AL596" s="847" t="s">
        <v>19</v>
      </c>
      <c r="AM596" s="847"/>
      <c r="AN596" s="847"/>
      <c r="AO596" s="851"/>
      <c r="AP596" s="872" t="s">
        <v>198</v>
      </c>
      <c r="AQ596" s="872"/>
      <c r="AR596" s="872"/>
      <c r="AS596" s="872"/>
      <c r="AT596" s="872"/>
      <c r="AU596" s="872"/>
      <c r="AV596" s="872"/>
      <c r="AW596" s="872"/>
      <c r="AX596" s="872"/>
      <c r="AY596">
        <f>$AY$594</f>
        <v>0</v>
      </c>
    </row>
    <row r="597" spans="1:51" ht="30" hidden="1" customHeight="1" x14ac:dyDescent="0.2">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2">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2">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hidden="1" customHeight="1" x14ac:dyDescent="0.2">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hidden="1" customHeight="1" x14ac:dyDescent="0.2">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hidden="1" customHeight="1" x14ac:dyDescent="0.2">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hidden="1" customHeight="1" x14ac:dyDescent="0.2">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hidden="1" customHeight="1" x14ac:dyDescent="0.2">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hidden="1" customHeight="1" x14ac:dyDescent="0.2">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hidden="1" customHeight="1" x14ac:dyDescent="0.2">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hidden="1" customHeight="1" x14ac:dyDescent="0.2">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x14ac:dyDescent="0.2">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x14ac:dyDescent="0.2">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x14ac:dyDescent="0.2">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x14ac:dyDescent="0.2">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x14ac:dyDescent="0.2">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2">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x14ac:dyDescent="0.2">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x14ac:dyDescent="0.2">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x14ac:dyDescent="0.2">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x14ac:dyDescent="0.2">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x14ac:dyDescent="0.2">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x14ac:dyDescent="0.2">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x14ac:dyDescent="0.2">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x14ac:dyDescent="0.2">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x14ac:dyDescent="0.2">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x14ac:dyDescent="0.2">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x14ac:dyDescent="0.2">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x14ac:dyDescent="0.2">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x14ac:dyDescent="0.2">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hidden="1" customHeight="1" x14ac:dyDescent="0.2">
      <c r="A627" s="873" t="s">
        <v>578</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232</v>
      </c>
      <c r="AM627" s="877"/>
      <c r="AN627" s="877"/>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878"/>
      <c r="B630" s="878"/>
      <c r="C630" s="848" t="s">
        <v>192</v>
      </c>
      <c r="D630" s="879"/>
      <c r="E630" s="848" t="s">
        <v>191</v>
      </c>
      <c r="F630" s="879"/>
      <c r="G630" s="879"/>
      <c r="H630" s="879"/>
      <c r="I630" s="879"/>
      <c r="J630" s="848" t="s">
        <v>197</v>
      </c>
      <c r="K630" s="848"/>
      <c r="L630" s="848"/>
      <c r="M630" s="848"/>
      <c r="N630" s="848"/>
      <c r="O630" s="848"/>
      <c r="P630" s="848" t="s">
        <v>25</v>
      </c>
      <c r="Q630" s="848"/>
      <c r="R630" s="848"/>
      <c r="S630" s="848"/>
      <c r="T630" s="848"/>
      <c r="U630" s="848"/>
      <c r="V630" s="848"/>
      <c r="W630" s="848"/>
      <c r="X630" s="848"/>
      <c r="Y630" s="848" t="s">
        <v>199</v>
      </c>
      <c r="Z630" s="879"/>
      <c r="AA630" s="879"/>
      <c r="AB630" s="879"/>
      <c r="AC630" s="848" t="s">
        <v>180</v>
      </c>
      <c r="AD630" s="848"/>
      <c r="AE630" s="848"/>
      <c r="AF630" s="848"/>
      <c r="AG630" s="848"/>
      <c r="AH630" s="848" t="s">
        <v>187</v>
      </c>
      <c r="AI630" s="879"/>
      <c r="AJ630" s="879"/>
      <c r="AK630" s="879"/>
      <c r="AL630" s="879" t="s">
        <v>19</v>
      </c>
      <c r="AM630" s="879"/>
      <c r="AN630" s="879"/>
      <c r="AO630" s="878"/>
      <c r="AP630" s="872" t="s">
        <v>226</v>
      </c>
      <c r="AQ630" s="872"/>
      <c r="AR630" s="872"/>
      <c r="AS630" s="872"/>
      <c r="AT630" s="872"/>
      <c r="AU630" s="872"/>
      <c r="AV630" s="872"/>
      <c r="AW630" s="872"/>
      <c r="AX630" s="872"/>
    </row>
    <row r="631" spans="1:51" ht="30" customHeight="1" x14ac:dyDescent="0.2">
      <c r="A631" s="858">
        <v>1</v>
      </c>
      <c r="B631" s="858">
        <v>1</v>
      </c>
      <c r="C631" s="880"/>
      <c r="D631" s="880"/>
      <c r="E631" s="648" t="s">
        <v>697</v>
      </c>
      <c r="F631" s="881"/>
      <c r="G631" s="881"/>
      <c r="H631" s="881"/>
      <c r="I631" s="881"/>
      <c r="J631" s="861" t="s">
        <v>697</v>
      </c>
      <c r="K631" s="862"/>
      <c r="L631" s="862"/>
      <c r="M631" s="862"/>
      <c r="N631" s="862"/>
      <c r="O631" s="862"/>
      <c r="P631" s="863" t="s">
        <v>697</v>
      </c>
      <c r="Q631" s="864"/>
      <c r="R631" s="864"/>
      <c r="S631" s="864"/>
      <c r="T631" s="864"/>
      <c r="U631" s="864"/>
      <c r="V631" s="864"/>
      <c r="W631" s="864"/>
      <c r="X631" s="864"/>
      <c r="Y631" s="865" t="s">
        <v>697</v>
      </c>
      <c r="Z631" s="866"/>
      <c r="AA631" s="866"/>
      <c r="AB631" s="867"/>
      <c r="AC631" s="868"/>
      <c r="AD631" s="869"/>
      <c r="AE631" s="869"/>
      <c r="AF631" s="869"/>
      <c r="AG631" s="869"/>
      <c r="AH631" s="870" t="s">
        <v>697</v>
      </c>
      <c r="AI631" s="871"/>
      <c r="AJ631" s="871"/>
      <c r="AK631" s="871"/>
      <c r="AL631" s="854" t="s">
        <v>697</v>
      </c>
      <c r="AM631" s="855"/>
      <c r="AN631" s="855"/>
      <c r="AO631" s="856"/>
      <c r="AP631" s="857" t="s">
        <v>697</v>
      </c>
      <c r="AQ631" s="857"/>
      <c r="AR631" s="857"/>
      <c r="AS631" s="857"/>
      <c r="AT631" s="857"/>
      <c r="AU631" s="857"/>
      <c r="AV631" s="857"/>
      <c r="AW631" s="857"/>
      <c r="AX631" s="857"/>
    </row>
    <row r="632" spans="1:51" ht="30" hidden="1" customHeight="1" x14ac:dyDescent="0.2">
      <c r="A632" s="858">
        <v>2</v>
      </c>
      <c r="B632" s="858">
        <v>1</v>
      </c>
      <c r="C632" s="880"/>
      <c r="D632" s="880"/>
      <c r="E632" s="881"/>
      <c r="F632" s="881"/>
      <c r="G632" s="881"/>
      <c r="H632" s="881"/>
      <c r="I632" s="881"/>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x14ac:dyDescent="0.2">
      <c r="A633" s="858">
        <v>3</v>
      </c>
      <c r="B633" s="858">
        <v>1</v>
      </c>
      <c r="C633" s="880"/>
      <c r="D633" s="880"/>
      <c r="E633" s="881"/>
      <c r="F633" s="881"/>
      <c r="G633" s="881"/>
      <c r="H633" s="881"/>
      <c r="I633" s="881"/>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x14ac:dyDescent="0.2">
      <c r="A634" s="858">
        <v>4</v>
      </c>
      <c r="B634" s="858">
        <v>1</v>
      </c>
      <c r="C634" s="880"/>
      <c r="D634" s="880"/>
      <c r="E634" s="881"/>
      <c r="F634" s="881"/>
      <c r="G634" s="881"/>
      <c r="H634" s="881"/>
      <c r="I634" s="881"/>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x14ac:dyDescent="0.2">
      <c r="A635" s="858">
        <v>5</v>
      </c>
      <c r="B635" s="858">
        <v>1</v>
      </c>
      <c r="C635" s="880"/>
      <c r="D635" s="880"/>
      <c r="E635" s="881"/>
      <c r="F635" s="881"/>
      <c r="G635" s="881"/>
      <c r="H635" s="881"/>
      <c r="I635" s="881"/>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x14ac:dyDescent="0.2">
      <c r="A636" s="858">
        <v>6</v>
      </c>
      <c r="B636" s="858">
        <v>1</v>
      </c>
      <c r="C636" s="880"/>
      <c r="D636" s="880"/>
      <c r="E636" s="881"/>
      <c r="F636" s="881"/>
      <c r="G636" s="881"/>
      <c r="H636" s="881"/>
      <c r="I636" s="881"/>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x14ac:dyDescent="0.2">
      <c r="A637" s="858">
        <v>7</v>
      </c>
      <c r="B637" s="858">
        <v>1</v>
      </c>
      <c r="C637" s="880"/>
      <c r="D637" s="880"/>
      <c r="E637" s="881"/>
      <c r="F637" s="881"/>
      <c r="G637" s="881"/>
      <c r="H637" s="881"/>
      <c r="I637" s="881"/>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hidden="1" customHeight="1" x14ac:dyDescent="0.2">
      <c r="A638" s="858">
        <v>8</v>
      </c>
      <c r="B638" s="858">
        <v>1</v>
      </c>
      <c r="C638" s="880"/>
      <c r="D638" s="880"/>
      <c r="E638" s="881"/>
      <c r="F638" s="881"/>
      <c r="G638" s="881"/>
      <c r="H638" s="881"/>
      <c r="I638" s="881"/>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x14ac:dyDescent="0.2">
      <c r="A639" s="858">
        <v>9</v>
      </c>
      <c r="B639" s="858">
        <v>1</v>
      </c>
      <c r="C639" s="880"/>
      <c r="D639" s="880"/>
      <c r="E639" s="881"/>
      <c r="F639" s="881"/>
      <c r="G639" s="881"/>
      <c r="H639" s="881"/>
      <c r="I639" s="881"/>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x14ac:dyDescent="0.2">
      <c r="A640" s="858">
        <v>10</v>
      </c>
      <c r="B640" s="858">
        <v>1</v>
      </c>
      <c r="C640" s="880"/>
      <c r="D640" s="880"/>
      <c r="E640" s="881"/>
      <c r="F640" s="881"/>
      <c r="G640" s="881"/>
      <c r="H640" s="881"/>
      <c r="I640" s="881"/>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x14ac:dyDescent="0.2">
      <c r="A641" s="858">
        <v>11</v>
      </c>
      <c r="B641" s="858">
        <v>1</v>
      </c>
      <c r="C641" s="880"/>
      <c r="D641" s="880"/>
      <c r="E641" s="881"/>
      <c r="F641" s="881"/>
      <c r="G641" s="881"/>
      <c r="H641" s="881"/>
      <c r="I641" s="881"/>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x14ac:dyDescent="0.2">
      <c r="A642" s="858">
        <v>12</v>
      </c>
      <c r="B642" s="858">
        <v>1</v>
      </c>
      <c r="C642" s="880"/>
      <c r="D642" s="880"/>
      <c r="E642" s="881"/>
      <c r="F642" s="881"/>
      <c r="G642" s="881"/>
      <c r="H642" s="881"/>
      <c r="I642" s="881"/>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x14ac:dyDescent="0.2">
      <c r="A643" s="858">
        <v>13</v>
      </c>
      <c r="B643" s="858">
        <v>1</v>
      </c>
      <c r="C643" s="880"/>
      <c r="D643" s="880"/>
      <c r="E643" s="881"/>
      <c r="F643" s="881"/>
      <c r="G643" s="881"/>
      <c r="H643" s="881"/>
      <c r="I643" s="881"/>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x14ac:dyDescent="0.2">
      <c r="A644" s="858">
        <v>14</v>
      </c>
      <c r="B644" s="858">
        <v>1</v>
      </c>
      <c r="C644" s="880"/>
      <c r="D644" s="880"/>
      <c r="E644" s="881"/>
      <c r="F644" s="881"/>
      <c r="G644" s="881"/>
      <c r="H644" s="881"/>
      <c r="I644" s="881"/>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x14ac:dyDescent="0.2">
      <c r="A645" s="858">
        <v>15</v>
      </c>
      <c r="B645" s="858">
        <v>1</v>
      </c>
      <c r="C645" s="880"/>
      <c r="D645" s="880"/>
      <c r="E645" s="881"/>
      <c r="F645" s="881"/>
      <c r="G645" s="881"/>
      <c r="H645" s="881"/>
      <c r="I645" s="881"/>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x14ac:dyDescent="0.2">
      <c r="A646" s="858">
        <v>16</v>
      </c>
      <c r="B646" s="858">
        <v>1</v>
      </c>
      <c r="C646" s="880"/>
      <c r="D646" s="880"/>
      <c r="E646" s="881"/>
      <c r="F646" s="881"/>
      <c r="G646" s="881"/>
      <c r="H646" s="881"/>
      <c r="I646" s="881"/>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x14ac:dyDescent="0.2">
      <c r="A647" s="858">
        <v>17</v>
      </c>
      <c r="B647" s="858">
        <v>1</v>
      </c>
      <c r="C647" s="880"/>
      <c r="D647" s="880"/>
      <c r="E647" s="881"/>
      <c r="F647" s="881"/>
      <c r="G647" s="881"/>
      <c r="H647" s="881"/>
      <c r="I647" s="881"/>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x14ac:dyDescent="0.2">
      <c r="A648" s="858">
        <v>18</v>
      </c>
      <c r="B648" s="858">
        <v>1</v>
      </c>
      <c r="C648" s="880"/>
      <c r="D648" s="880"/>
      <c r="E648" s="648"/>
      <c r="F648" s="881"/>
      <c r="G648" s="881"/>
      <c r="H648" s="881"/>
      <c r="I648" s="881"/>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x14ac:dyDescent="0.2">
      <c r="A649" s="858">
        <v>19</v>
      </c>
      <c r="B649" s="858">
        <v>1</v>
      </c>
      <c r="C649" s="880"/>
      <c r="D649" s="880"/>
      <c r="E649" s="881"/>
      <c r="F649" s="881"/>
      <c r="G649" s="881"/>
      <c r="H649" s="881"/>
      <c r="I649" s="881"/>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x14ac:dyDescent="0.2">
      <c r="A650" s="858">
        <v>20</v>
      </c>
      <c r="B650" s="858">
        <v>1</v>
      </c>
      <c r="C650" s="880"/>
      <c r="D650" s="880"/>
      <c r="E650" s="881"/>
      <c r="F650" s="881"/>
      <c r="G650" s="881"/>
      <c r="H650" s="881"/>
      <c r="I650" s="881"/>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x14ac:dyDescent="0.2">
      <c r="A651" s="858">
        <v>21</v>
      </c>
      <c r="B651" s="858">
        <v>1</v>
      </c>
      <c r="C651" s="880"/>
      <c r="D651" s="880"/>
      <c r="E651" s="881"/>
      <c r="F651" s="881"/>
      <c r="G651" s="881"/>
      <c r="H651" s="881"/>
      <c r="I651" s="881"/>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x14ac:dyDescent="0.2">
      <c r="A652" s="858">
        <v>22</v>
      </c>
      <c r="B652" s="858">
        <v>1</v>
      </c>
      <c r="C652" s="880"/>
      <c r="D652" s="880"/>
      <c r="E652" s="881"/>
      <c r="F652" s="881"/>
      <c r="G652" s="881"/>
      <c r="H652" s="881"/>
      <c r="I652" s="881"/>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x14ac:dyDescent="0.2">
      <c r="A653" s="858">
        <v>23</v>
      </c>
      <c r="B653" s="858">
        <v>1</v>
      </c>
      <c r="C653" s="880"/>
      <c r="D653" s="880"/>
      <c r="E653" s="881"/>
      <c r="F653" s="881"/>
      <c r="G653" s="881"/>
      <c r="H653" s="881"/>
      <c r="I653" s="881"/>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x14ac:dyDescent="0.2">
      <c r="A654" s="858">
        <v>24</v>
      </c>
      <c r="B654" s="858">
        <v>1</v>
      </c>
      <c r="C654" s="880"/>
      <c r="D654" s="880"/>
      <c r="E654" s="881"/>
      <c r="F654" s="881"/>
      <c r="G654" s="881"/>
      <c r="H654" s="881"/>
      <c r="I654" s="881"/>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x14ac:dyDescent="0.2">
      <c r="A655" s="858">
        <v>25</v>
      </c>
      <c r="B655" s="858">
        <v>1</v>
      </c>
      <c r="C655" s="880"/>
      <c r="D655" s="880"/>
      <c r="E655" s="881"/>
      <c r="F655" s="881"/>
      <c r="G655" s="881"/>
      <c r="H655" s="881"/>
      <c r="I655" s="881"/>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x14ac:dyDescent="0.2">
      <c r="A656" s="858">
        <v>26</v>
      </c>
      <c r="B656" s="858">
        <v>1</v>
      </c>
      <c r="C656" s="880"/>
      <c r="D656" s="880"/>
      <c r="E656" s="881"/>
      <c r="F656" s="881"/>
      <c r="G656" s="881"/>
      <c r="H656" s="881"/>
      <c r="I656" s="881"/>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x14ac:dyDescent="0.2">
      <c r="A657" s="858">
        <v>27</v>
      </c>
      <c r="B657" s="858">
        <v>1</v>
      </c>
      <c r="C657" s="880"/>
      <c r="D657" s="880"/>
      <c r="E657" s="881"/>
      <c r="F657" s="881"/>
      <c r="G657" s="881"/>
      <c r="H657" s="881"/>
      <c r="I657" s="881"/>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x14ac:dyDescent="0.2">
      <c r="A658" s="858">
        <v>28</v>
      </c>
      <c r="B658" s="858">
        <v>1</v>
      </c>
      <c r="C658" s="880"/>
      <c r="D658" s="880"/>
      <c r="E658" s="881"/>
      <c r="F658" s="881"/>
      <c r="G658" s="881"/>
      <c r="H658" s="881"/>
      <c r="I658" s="881"/>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x14ac:dyDescent="0.2">
      <c r="A659" s="858">
        <v>29</v>
      </c>
      <c r="B659" s="858">
        <v>1</v>
      </c>
      <c r="C659" s="880"/>
      <c r="D659" s="880"/>
      <c r="E659" s="881"/>
      <c r="F659" s="881"/>
      <c r="G659" s="881"/>
      <c r="H659" s="881"/>
      <c r="I659" s="881"/>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x14ac:dyDescent="0.2">
      <c r="A660" s="858">
        <v>30</v>
      </c>
      <c r="B660" s="858">
        <v>1</v>
      </c>
      <c r="C660" s="880"/>
      <c r="D660" s="880"/>
      <c r="E660" s="881"/>
      <c r="F660" s="881"/>
      <c r="G660" s="881"/>
      <c r="H660" s="881"/>
      <c r="I660" s="881"/>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217" max="49" man="1"/>
    <brk id="248" max="16383" man="1"/>
    <brk id="268" max="16383" man="1"/>
    <brk id="375"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J1" zoomScale="130" zoomScaleNormal="130" workbookViewId="0">
      <selection activeCell="Q5" sqref="Q5"/>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2">
      <c r="A2" s="14" t="s">
        <v>80</v>
      </c>
      <c r="B2" s="15"/>
      <c r="C2" s="13" t="str">
        <f>IF(B2="","",A2)</f>
        <v/>
      </c>
      <c r="D2" s="13" t="str">
        <f>IF(C2="","",IF(D1&lt;&gt;"",CONCATENATE(D1,"、",C2),C2))</f>
        <v/>
      </c>
      <c r="F2" s="12" t="s">
        <v>67</v>
      </c>
      <c r="G2" s="17" t="s">
        <v>612</v>
      </c>
      <c r="H2" s="13" t="str">
        <f>IF(G2="","",F2)</f>
        <v>一般会計</v>
      </c>
      <c r="I2" s="13" t="str">
        <f>IF(H2="","",IF(I1&lt;&gt;"",CONCATENATE(I1,"、",H2),H2))</f>
        <v>一般会計</v>
      </c>
      <c r="K2" s="14" t="s">
        <v>97</v>
      </c>
      <c r="L2" s="15" t="s">
        <v>612</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612</v>
      </c>
      <c r="R4" s="13" t="str">
        <f t="shared" si="3"/>
        <v>補助</v>
      </c>
      <c r="S4" s="13" t="str">
        <f t="shared" si="4"/>
        <v>補助</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2">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2">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2">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2">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2">
      <c r="A11" s="14" t="s">
        <v>88</v>
      </c>
      <c r="B11" s="15" t="s">
        <v>612</v>
      </c>
      <c r="C11" s="13" t="str">
        <f t="shared" si="0"/>
        <v>子ども・若者育成支援</v>
      </c>
      <c r="D11" s="13" t="str">
        <f t="shared" si="8"/>
        <v>子ども・若者育成支援</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2">
      <c r="A12" s="14" t="s">
        <v>89</v>
      </c>
      <c r="B12" s="15"/>
      <c r="C12" s="13" t="str">
        <f t="shared" ref="C12:C23" si="9">IF(B12="","",A12)</f>
        <v/>
      </c>
      <c r="D12" s="13" t="str">
        <f t="shared" si="8"/>
        <v>子ども・若者育成支援</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2">
      <c r="A13" s="14" t="s">
        <v>90</v>
      </c>
      <c r="B13" s="15" t="s">
        <v>612</v>
      </c>
      <c r="C13" s="13" t="str">
        <f t="shared" si="9"/>
        <v>少子化社会対策</v>
      </c>
      <c r="D13" s="13" t="str">
        <f t="shared" si="8"/>
        <v>子ども・若者育成支援、少子化社会対策</v>
      </c>
      <c r="F13" s="18" t="s">
        <v>114</v>
      </c>
      <c r="G13" s="17"/>
      <c r="H13" s="13" t="str">
        <f t="shared" si="1"/>
        <v/>
      </c>
      <c r="I13" s="13" t="str">
        <f t="shared" si="5"/>
        <v>一般会計</v>
      </c>
      <c r="K13" s="13" t="str">
        <f>N11</f>
        <v>社会保障</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2">
      <c r="A14" s="14" t="s">
        <v>91</v>
      </c>
      <c r="B14" s="15"/>
      <c r="C14" s="13" t="str">
        <f t="shared" si="9"/>
        <v/>
      </c>
      <c r="D14" s="13" t="str">
        <f t="shared" si="8"/>
        <v>子ども・若者育成支援、少子化社会対策</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2">
      <c r="A15" s="14" t="s">
        <v>92</v>
      </c>
      <c r="B15" s="15" t="s">
        <v>612</v>
      </c>
      <c r="C15" s="13" t="str">
        <f t="shared" si="9"/>
        <v>男女共同参画</v>
      </c>
      <c r="D15" s="13" t="str">
        <f t="shared" si="8"/>
        <v>子ども・若者育成支援、少子化社会対策、男女共同参画</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2">
      <c r="A16" s="14" t="s">
        <v>93</v>
      </c>
      <c r="B16" s="15"/>
      <c r="C16" s="13" t="str">
        <f t="shared" si="9"/>
        <v/>
      </c>
      <c r="D16" s="13" t="str">
        <f t="shared" si="8"/>
        <v>子ども・若者育成支援、少子化社会対策、男女共同参画</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2">
      <c r="A17" s="14" t="s">
        <v>94</v>
      </c>
      <c r="B17" s="15"/>
      <c r="C17" s="13" t="str">
        <f t="shared" si="9"/>
        <v/>
      </c>
      <c r="D17" s="13" t="str">
        <f t="shared" si="8"/>
        <v>子ども・若者育成支援、少子化社会対策、男女共同参画</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2">
      <c r="A18" s="14" t="s">
        <v>95</v>
      </c>
      <c r="B18" s="15"/>
      <c r="C18" s="13" t="str">
        <f t="shared" si="9"/>
        <v/>
      </c>
      <c r="D18" s="13" t="str">
        <f t="shared" si="8"/>
        <v>子ども・若者育成支援、少子化社会対策、男女共同参画</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2">
      <c r="A19" s="14" t="s">
        <v>211</v>
      </c>
      <c r="B19" s="15"/>
      <c r="C19" s="13" t="str">
        <f t="shared" si="9"/>
        <v/>
      </c>
      <c r="D19" s="13" t="str">
        <f t="shared" si="8"/>
        <v>子ども・若者育成支援、少子化社会対策、男女共同参画</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2">
      <c r="A20" s="14" t="s">
        <v>212</v>
      </c>
      <c r="B20" s="15"/>
      <c r="C20" s="13" t="str">
        <f t="shared" si="9"/>
        <v/>
      </c>
      <c r="D20" s="13" t="str">
        <f t="shared" si="8"/>
        <v>子ども・若者育成支援、少子化社会対策、男女共同参画</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2">
      <c r="A21" s="14" t="s">
        <v>213</v>
      </c>
      <c r="B21" s="15"/>
      <c r="C21" s="13" t="str">
        <f t="shared" si="9"/>
        <v/>
      </c>
      <c r="D21" s="13" t="str">
        <f t="shared" si="8"/>
        <v>子ども・若者育成支援、少子化社会対策、男女共同参画</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2">
      <c r="A22" s="14" t="s">
        <v>214</v>
      </c>
      <c r="B22" s="15"/>
      <c r="C22" s="13" t="str">
        <f t="shared" si="9"/>
        <v/>
      </c>
      <c r="D22" s="13" t="str">
        <f>IF(C22="",D21,IF(D21&lt;&gt;"",CONCATENATE(D21,"、",C22),C22))</f>
        <v>子ども・若者育成支援、少子化社会対策、男女共同参画</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2">
      <c r="A23" s="69" t="s">
        <v>282</v>
      </c>
      <c r="B23" s="15"/>
      <c r="C23" s="13" t="str">
        <f t="shared" si="9"/>
        <v/>
      </c>
      <c r="D23" s="13" t="str">
        <f>IF(C23="",D22,IF(D22&lt;&gt;"",CONCATENATE(D22,"、",C23),C23))</f>
        <v>子ども・若者育成支援、少子化社会対策、男女共同参画</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2">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2">
      <c r="A27" s="13" t="str">
        <f>IF(D23="", "-", D23)</f>
        <v>子ども・若者育成支援、少子化社会対策、男女共同参画</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2">
      <c r="A38" s="13"/>
      <c r="B38" s="13"/>
      <c r="F38" s="13"/>
      <c r="G38" s="19"/>
      <c r="K38" s="13"/>
      <c r="L38" s="13"/>
      <c r="O38" s="13"/>
      <c r="P38" s="13"/>
      <c r="Q38" s="19"/>
      <c r="T38" s="13"/>
      <c r="Y38" s="32" t="s">
        <v>326</v>
      </c>
      <c r="Z38" s="32" t="s">
        <v>454</v>
      </c>
      <c r="AF38" s="30"/>
      <c r="AK38" s="42" t="str">
        <f t="shared" si="7"/>
        <v>k</v>
      </c>
    </row>
    <row r="39" spans="1:37" x14ac:dyDescent="0.2">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2">
      <c r="A40" s="13"/>
      <c r="B40" s="13"/>
      <c r="F40" s="13"/>
      <c r="G40" s="19"/>
      <c r="K40" s="13"/>
      <c r="L40" s="13"/>
      <c r="O40" s="13"/>
      <c r="P40" s="13"/>
      <c r="Q40" s="19"/>
      <c r="T40" s="13"/>
      <c r="U40" s="32"/>
      <c r="Y40" s="32" t="s">
        <v>328</v>
      </c>
      <c r="Z40" s="32" t="s">
        <v>456</v>
      </c>
      <c r="AF40" s="30"/>
      <c r="AK40" s="42" t="str">
        <f t="shared" si="7"/>
        <v>m</v>
      </c>
    </row>
    <row r="41" spans="1:37" x14ac:dyDescent="0.2">
      <c r="A41" s="13"/>
      <c r="B41" s="13"/>
      <c r="F41" s="13"/>
      <c r="G41" s="19"/>
      <c r="K41" s="13"/>
      <c r="L41" s="13"/>
      <c r="O41" s="13"/>
      <c r="P41" s="13"/>
      <c r="Q41" s="19"/>
      <c r="T41" s="13"/>
      <c r="U41" s="32" t="s">
        <v>268</v>
      </c>
      <c r="Y41" s="32" t="s">
        <v>329</v>
      </c>
      <c r="Z41" s="32" t="s">
        <v>457</v>
      </c>
      <c r="AF41" s="30"/>
      <c r="AK41" s="42" t="str">
        <f t="shared" si="7"/>
        <v>n</v>
      </c>
    </row>
    <row r="42" spans="1:37" x14ac:dyDescent="0.2">
      <c r="A42" s="13"/>
      <c r="B42" s="13"/>
      <c r="F42" s="13"/>
      <c r="G42" s="19"/>
      <c r="K42" s="13"/>
      <c r="L42" s="13"/>
      <c r="O42" s="13"/>
      <c r="P42" s="13"/>
      <c r="Q42" s="19"/>
      <c r="T42" s="13"/>
      <c r="U42" s="32" t="s">
        <v>278</v>
      </c>
      <c r="Y42" s="32" t="s">
        <v>330</v>
      </c>
      <c r="Z42" s="32" t="s">
        <v>458</v>
      </c>
      <c r="AF42" s="30"/>
      <c r="AK42" s="42" t="str">
        <f t="shared" si="7"/>
        <v>o</v>
      </c>
    </row>
    <row r="43" spans="1:37" x14ac:dyDescent="0.2">
      <c r="A43" s="13"/>
      <c r="B43" s="13"/>
      <c r="F43" s="13"/>
      <c r="G43" s="19"/>
      <c r="K43" s="13"/>
      <c r="L43" s="13"/>
      <c r="O43" s="13"/>
      <c r="P43" s="13"/>
      <c r="Q43" s="19"/>
      <c r="T43" s="13"/>
      <c r="Y43" s="32" t="s">
        <v>331</v>
      </c>
      <c r="Z43" s="32" t="s">
        <v>459</v>
      </c>
      <c r="AF43" s="30"/>
      <c r="AK43" s="42" t="str">
        <f t="shared" si="7"/>
        <v>p</v>
      </c>
    </row>
    <row r="44" spans="1:37" x14ac:dyDescent="0.2">
      <c r="A44" s="13"/>
      <c r="B44" s="13"/>
      <c r="F44" s="13"/>
      <c r="G44" s="19"/>
      <c r="K44" s="13"/>
      <c r="L44" s="13"/>
      <c r="O44" s="13"/>
      <c r="P44" s="13"/>
      <c r="Q44" s="19"/>
      <c r="T44" s="13"/>
      <c r="Y44" s="32" t="s">
        <v>332</v>
      </c>
      <c r="Z44" s="32" t="s">
        <v>460</v>
      </c>
      <c r="AF44" s="30"/>
      <c r="AK44" s="42" t="str">
        <f t="shared" si="7"/>
        <v>q</v>
      </c>
    </row>
    <row r="45" spans="1:37" x14ac:dyDescent="0.2">
      <c r="A45" s="13"/>
      <c r="B45" s="13"/>
      <c r="F45" s="13"/>
      <c r="G45" s="19"/>
      <c r="K45" s="13"/>
      <c r="L45" s="13"/>
      <c r="O45" s="13"/>
      <c r="P45" s="13"/>
      <c r="Q45" s="19"/>
      <c r="T45" s="13"/>
      <c r="U45" s="29" t="s">
        <v>160</v>
      </c>
      <c r="Y45" s="32" t="s">
        <v>333</v>
      </c>
      <c r="Z45" s="32" t="s">
        <v>461</v>
      </c>
      <c r="AF45" s="30"/>
      <c r="AK45" s="42" t="str">
        <f t="shared" si="7"/>
        <v>r</v>
      </c>
    </row>
    <row r="46" spans="1:37" x14ac:dyDescent="0.2">
      <c r="A46" s="13"/>
      <c r="B46" s="13"/>
      <c r="F46" s="13"/>
      <c r="G46" s="19"/>
      <c r="K46" s="13"/>
      <c r="L46" s="13"/>
      <c r="O46" s="13"/>
      <c r="P46" s="13"/>
      <c r="Q46" s="19"/>
      <c r="T46" s="13"/>
      <c r="U46" s="78" t="s">
        <v>602</v>
      </c>
      <c r="Y46" s="32" t="s">
        <v>334</v>
      </c>
      <c r="Z46" s="32" t="s">
        <v>462</v>
      </c>
      <c r="AF46" s="30"/>
      <c r="AK46" s="42" t="str">
        <f t="shared" si="7"/>
        <v>s</v>
      </c>
    </row>
    <row r="47" spans="1:37" x14ac:dyDescent="0.2">
      <c r="A47" s="13"/>
      <c r="B47" s="13"/>
      <c r="F47" s="13"/>
      <c r="G47" s="19"/>
      <c r="K47" s="13"/>
      <c r="L47" s="13"/>
      <c r="O47" s="13"/>
      <c r="P47" s="13"/>
      <c r="Q47" s="19"/>
      <c r="T47" s="13"/>
      <c r="Y47" s="32" t="s">
        <v>335</v>
      </c>
      <c r="Z47" s="32" t="s">
        <v>463</v>
      </c>
      <c r="AF47" s="30"/>
      <c r="AK47" s="42" t="str">
        <f t="shared" si="7"/>
        <v>t</v>
      </c>
    </row>
    <row r="48" spans="1:37" x14ac:dyDescent="0.2">
      <c r="A48" s="13"/>
      <c r="B48" s="13"/>
      <c r="F48" s="13"/>
      <c r="G48" s="19"/>
      <c r="K48" s="13"/>
      <c r="L48" s="13"/>
      <c r="O48" s="13"/>
      <c r="P48" s="13"/>
      <c r="Q48" s="19"/>
      <c r="T48" s="13"/>
      <c r="U48" s="78">
        <v>2021</v>
      </c>
      <c r="Y48" s="32" t="s">
        <v>336</v>
      </c>
      <c r="Z48" s="32" t="s">
        <v>464</v>
      </c>
      <c r="AF48" s="30"/>
      <c r="AK48" s="42" t="str">
        <f t="shared" si="7"/>
        <v>u</v>
      </c>
    </row>
    <row r="49" spans="1:37" x14ac:dyDescent="0.2">
      <c r="A49" s="13"/>
      <c r="B49" s="13"/>
      <c r="F49" s="13"/>
      <c r="G49" s="19"/>
      <c r="K49" s="13"/>
      <c r="L49" s="13"/>
      <c r="O49" s="13"/>
      <c r="P49" s="13"/>
      <c r="Q49" s="19"/>
      <c r="T49" s="13"/>
      <c r="U49" s="78">
        <v>2022</v>
      </c>
      <c r="Y49" s="32" t="s">
        <v>337</v>
      </c>
      <c r="Z49" s="32" t="s">
        <v>465</v>
      </c>
      <c r="AF49" s="30"/>
      <c r="AK49" s="42" t="str">
        <f t="shared" si="7"/>
        <v>v</v>
      </c>
    </row>
    <row r="50" spans="1:37" x14ac:dyDescent="0.2">
      <c r="A50" s="13"/>
      <c r="B50" s="13"/>
      <c r="F50" s="13"/>
      <c r="G50" s="19"/>
      <c r="K50" s="13"/>
      <c r="L50" s="13"/>
      <c r="O50" s="13"/>
      <c r="P50" s="13"/>
      <c r="Q50" s="19"/>
      <c r="T50" s="13"/>
      <c r="U50" s="78">
        <v>2023</v>
      </c>
      <c r="Y50" s="32" t="s">
        <v>338</v>
      </c>
      <c r="Z50" s="32" t="s">
        <v>466</v>
      </c>
      <c r="AF50" s="30"/>
    </row>
    <row r="51" spans="1:37" x14ac:dyDescent="0.2">
      <c r="A51" s="13"/>
      <c r="B51" s="13"/>
      <c r="F51" s="13"/>
      <c r="G51" s="19"/>
      <c r="K51" s="13"/>
      <c r="L51" s="13"/>
      <c r="O51" s="13"/>
      <c r="P51" s="13"/>
      <c r="Q51" s="19"/>
      <c r="T51" s="13"/>
      <c r="U51" s="78">
        <v>2024</v>
      </c>
      <c r="Y51" s="32" t="s">
        <v>339</v>
      </c>
      <c r="Z51" s="32" t="s">
        <v>467</v>
      </c>
      <c r="AF51" s="30"/>
    </row>
    <row r="52" spans="1:37" x14ac:dyDescent="0.2">
      <c r="A52" s="13"/>
      <c r="B52" s="13"/>
      <c r="F52" s="13"/>
      <c r="G52" s="19"/>
      <c r="K52" s="13"/>
      <c r="L52" s="13"/>
      <c r="O52" s="13"/>
      <c r="P52" s="13"/>
      <c r="Q52" s="19"/>
      <c r="T52" s="13"/>
      <c r="U52" s="78">
        <v>2025</v>
      </c>
      <c r="Y52" s="32" t="s">
        <v>340</v>
      </c>
      <c r="Z52" s="32" t="s">
        <v>468</v>
      </c>
      <c r="AF52" s="30"/>
    </row>
    <row r="53" spans="1:37" x14ac:dyDescent="0.2">
      <c r="A53" s="13"/>
      <c r="B53" s="13"/>
      <c r="F53" s="13"/>
      <c r="G53" s="19"/>
      <c r="K53" s="13"/>
      <c r="L53" s="13"/>
      <c r="O53" s="13"/>
      <c r="P53" s="13"/>
      <c r="Q53" s="19"/>
      <c r="T53" s="13"/>
      <c r="U53" s="78">
        <v>2026</v>
      </c>
      <c r="Y53" s="32" t="s">
        <v>341</v>
      </c>
      <c r="Z53" s="32" t="s">
        <v>469</v>
      </c>
      <c r="AF53" s="30"/>
    </row>
    <row r="54" spans="1:37" x14ac:dyDescent="0.2">
      <c r="A54" s="13"/>
      <c r="B54" s="13"/>
      <c r="F54" s="13"/>
      <c r="G54" s="19"/>
      <c r="K54" s="13"/>
      <c r="L54" s="13"/>
      <c r="O54" s="13"/>
      <c r="P54" s="20"/>
      <c r="Q54" s="19"/>
      <c r="T54" s="13"/>
      <c r="Y54" s="32" t="s">
        <v>342</v>
      </c>
      <c r="Z54" s="32" t="s">
        <v>470</v>
      </c>
      <c r="AF54" s="30"/>
    </row>
    <row r="55" spans="1:37" x14ac:dyDescent="0.2">
      <c r="A55" s="13"/>
      <c r="B55" s="13"/>
      <c r="F55" s="13"/>
      <c r="G55" s="19"/>
      <c r="K55" s="13"/>
      <c r="L55" s="13"/>
      <c r="O55" s="13"/>
      <c r="P55" s="13"/>
      <c r="Q55" s="19"/>
      <c r="T55" s="13"/>
      <c r="Y55" s="32" t="s">
        <v>343</v>
      </c>
      <c r="Z55" s="32" t="s">
        <v>471</v>
      </c>
      <c r="AF55" s="30"/>
    </row>
    <row r="56" spans="1:37" x14ac:dyDescent="0.2">
      <c r="A56" s="13"/>
      <c r="B56" s="13"/>
      <c r="F56" s="13"/>
      <c r="G56" s="19"/>
      <c r="K56" s="13"/>
      <c r="L56" s="13"/>
      <c r="O56" s="13"/>
      <c r="P56" s="13"/>
      <c r="Q56" s="19"/>
      <c r="T56" s="13"/>
      <c r="U56" s="78">
        <v>20</v>
      </c>
      <c r="Y56" s="32" t="s">
        <v>344</v>
      </c>
      <c r="Z56" s="32" t="s">
        <v>472</v>
      </c>
      <c r="AF56" s="30"/>
    </row>
    <row r="57" spans="1:37" x14ac:dyDescent="0.2">
      <c r="A57" s="13"/>
      <c r="B57" s="13"/>
      <c r="F57" s="13"/>
      <c r="G57" s="19"/>
      <c r="K57" s="13"/>
      <c r="L57" s="13"/>
      <c r="O57" s="13"/>
      <c r="P57" s="13"/>
      <c r="Q57" s="19"/>
      <c r="T57" s="13"/>
      <c r="U57" s="32" t="s">
        <v>542</v>
      </c>
      <c r="Y57" s="32" t="s">
        <v>345</v>
      </c>
      <c r="Z57" s="32" t="s">
        <v>473</v>
      </c>
      <c r="AF57" s="30"/>
    </row>
    <row r="58" spans="1:37" x14ac:dyDescent="0.2">
      <c r="A58" s="13"/>
      <c r="B58" s="13"/>
      <c r="F58" s="13"/>
      <c r="G58" s="19"/>
      <c r="K58" s="13"/>
      <c r="L58" s="13"/>
      <c r="O58" s="13"/>
      <c r="P58" s="13"/>
      <c r="Q58" s="19"/>
      <c r="T58" s="13"/>
      <c r="U58" s="32" t="s">
        <v>543</v>
      </c>
      <c r="Y58" s="32" t="s">
        <v>346</v>
      </c>
      <c r="Z58" s="32" t="s">
        <v>474</v>
      </c>
      <c r="AF58" s="30"/>
    </row>
    <row r="59" spans="1:37" x14ac:dyDescent="0.2">
      <c r="A59" s="13"/>
      <c r="B59" s="13"/>
      <c r="F59" s="13"/>
      <c r="G59" s="19"/>
      <c r="K59" s="13"/>
      <c r="L59" s="13"/>
      <c r="O59" s="13"/>
      <c r="P59" s="13"/>
      <c r="Q59" s="19"/>
      <c r="T59" s="13"/>
      <c r="Y59" s="32" t="s">
        <v>347</v>
      </c>
      <c r="Z59" s="32" t="s">
        <v>475</v>
      </c>
      <c r="AF59" s="30"/>
    </row>
    <row r="60" spans="1:37" x14ac:dyDescent="0.2">
      <c r="A60" s="13"/>
      <c r="B60" s="13"/>
      <c r="F60" s="13"/>
      <c r="G60" s="19"/>
      <c r="K60" s="13"/>
      <c r="L60" s="13"/>
      <c r="O60" s="13"/>
      <c r="P60" s="13"/>
      <c r="Q60" s="19"/>
      <c r="T60" s="13"/>
      <c r="Y60" s="32" t="s">
        <v>348</v>
      </c>
      <c r="Z60" s="32" t="s">
        <v>476</v>
      </c>
      <c r="AF60" s="30"/>
    </row>
    <row r="61" spans="1:37" x14ac:dyDescent="0.2">
      <c r="A61" s="13"/>
      <c r="B61" s="13"/>
      <c r="F61" s="13"/>
      <c r="G61" s="19"/>
      <c r="K61" s="13"/>
      <c r="L61" s="13"/>
      <c r="O61" s="13"/>
      <c r="P61" s="13"/>
      <c r="Q61" s="19"/>
      <c r="T61" s="13"/>
      <c r="Y61" s="32" t="s">
        <v>349</v>
      </c>
      <c r="Z61" s="32" t="s">
        <v>477</v>
      </c>
      <c r="AF61" s="30"/>
    </row>
    <row r="62" spans="1:37" x14ac:dyDescent="0.2">
      <c r="A62" s="13"/>
      <c r="B62" s="13"/>
      <c r="F62" s="13"/>
      <c r="G62" s="19"/>
      <c r="K62" s="13"/>
      <c r="L62" s="13"/>
      <c r="O62" s="13"/>
      <c r="P62" s="13"/>
      <c r="Q62" s="19"/>
      <c r="T62" s="13"/>
      <c r="Y62" s="32" t="s">
        <v>350</v>
      </c>
      <c r="Z62" s="32" t="s">
        <v>478</v>
      </c>
      <c r="AF62" s="30"/>
    </row>
    <row r="63" spans="1:37" x14ac:dyDescent="0.2">
      <c r="A63" s="13"/>
      <c r="B63" s="13"/>
      <c r="F63" s="13"/>
      <c r="G63" s="19"/>
      <c r="K63" s="13"/>
      <c r="L63" s="13"/>
      <c r="O63" s="13"/>
      <c r="P63" s="13"/>
      <c r="Q63" s="19"/>
      <c r="T63" s="13"/>
      <c r="Y63" s="32" t="s">
        <v>351</v>
      </c>
      <c r="Z63" s="32" t="s">
        <v>479</v>
      </c>
      <c r="AF63" s="30"/>
    </row>
    <row r="64" spans="1:37" x14ac:dyDescent="0.2">
      <c r="A64" s="13"/>
      <c r="B64" s="13"/>
      <c r="F64" s="13"/>
      <c r="G64" s="19"/>
      <c r="K64" s="13"/>
      <c r="L64" s="13"/>
      <c r="O64" s="13"/>
      <c r="P64" s="13"/>
      <c r="Q64" s="19"/>
      <c r="T64" s="13"/>
      <c r="Y64" s="32" t="s">
        <v>352</v>
      </c>
      <c r="Z64" s="32" t="s">
        <v>480</v>
      </c>
      <c r="AF64" s="30"/>
    </row>
    <row r="65" spans="1:32" x14ac:dyDescent="0.2">
      <c r="A65" s="13"/>
      <c r="B65" s="13"/>
      <c r="F65" s="13"/>
      <c r="G65" s="19"/>
      <c r="K65" s="13"/>
      <c r="L65" s="13"/>
      <c r="O65" s="13"/>
      <c r="P65" s="13"/>
      <c r="Q65" s="19"/>
      <c r="T65" s="13"/>
      <c r="Y65" s="32" t="s">
        <v>353</v>
      </c>
      <c r="Z65" s="32" t="s">
        <v>481</v>
      </c>
      <c r="AF65" s="30"/>
    </row>
    <row r="66" spans="1:32" x14ac:dyDescent="0.2">
      <c r="A66" s="13"/>
      <c r="B66" s="13"/>
      <c r="F66" s="13"/>
      <c r="G66" s="19"/>
      <c r="K66" s="13"/>
      <c r="L66" s="13"/>
      <c r="O66" s="13"/>
      <c r="P66" s="13"/>
      <c r="Q66" s="19"/>
      <c r="T66" s="13"/>
      <c r="Y66" s="32" t="s">
        <v>66</v>
      </c>
      <c r="Z66" s="32" t="s">
        <v>482</v>
      </c>
      <c r="AF66" s="30"/>
    </row>
    <row r="67" spans="1:32" x14ac:dyDescent="0.2">
      <c r="A67" s="13"/>
      <c r="B67" s="13"/>
      <c r="F67" s="13"/>
      <c r="G67" s="19"/>
      <c r="K67" s="13"/>
      <c r="L67" s="13"/>
      <c r="O67" s="13"/>
      <c r="P67" s="13"/>
      <c r="Q67" s="19"/>
      <c r="T67" s="13"/>
      <c r="Y67" s="32" t="s">
        <v>354</v>
      </c>
      <c r="Z67" s="32" t="s">
        <v>483</v>
      </c>
      <c r="AF67" s="30"/>
    </row>
    <row r="68" spans="1:32" x14ac:dyDescent="0.2">
      <c r="A68" s="13"/>
      <c r="B68" s="13"/>
      <c r="F68" s="13"/>
      <c r="G68" s="19"/>
      <c r="K68" s="13"/>
      <c r="L68" s="13"/>
      <c r="O68" s="13"/>
      <c r="P68" s="13"/>
      <c r="Q68" s="19"/>
      <c r="T68" s="13"/>
      <c r="Y68" s="32" t="s">
        <v>355</v>
      </c>
      <c r="Z68" s="32" t="s">
        <v>484</v>
      </c>
      <c r="AF68" s="30"/>
    </row>
    <row r="69" spans="1:32" x14ac:dyDescent="0.2">
      <c r="A69" s="13"/>
      <c r="B69" s="13"/>
      <c r="F69" s="13"/>
      <c r="G69" s="19"/>
      <c r="K69" s="13"/>
      <c r="L69" s="13"/>
      <c r="O69" s="13"/>
      <c r="P69" s="13"/>
      <c r="Q69" s="19"/>
      <c r="T69" s="13"/>
      <c r="Y69" s="32" t="s">
        <v>356</v>
      </c>
      <c r="Z69" s="32" t="s">
        <v>485</v>
      </c>
      <c r="AF69" s="30"/>
    </row>
    <row r="70" spans="1:32" x14ac:dyDescent="0.2">
      <c r="A70" s="13"/>
      <c r="B70" s="13"/>
      <c r="Y70" s="32" t="s">
        <v>357</v>
      </c>
      <c r="Z70" s="32" t="s">
        <v>486</v>
      </c>
    </row>
    <row r="71" spans="1:32" x14ac:dyDescent="0.2">
      <c r="Y71" s="32" t="s">
        <v>358</v>
      </c>
      <c r="Z71" s="32" t="s">
        <v>487</v>
      </c>
    </row>
    <row r="72" spans="1:32" x14ac:dyDescent="0.2">
      <c r="Y72" s="32" t="s">
        <v>359</v>
      </c>
      <c r="Z72" s="32" t="s">
        <v>488</v>
      </c>
    </row>
    <row r="73" spans="1:32" x14ac:dyDescent="0.2">
      <c r="Y73" s="32" t="s">
        <v>360</v>
      </c>
      <c r="Z73" s="32" t="s">
        <v>489</v>
      </c>
    </row>
    <row r="74" spans="1:32" x14ac:dyDescent="0.2">
      <c r="Y74" s="32" t="s">
        <v>361</v>
      </c>
      <c r="Z74" s="32" t="s">
        <v>490</v>
      </c>
    </row>
    <row r="75" spans="1:32" x14ac:dyDescent="0.2">
      <c r="Y75" s="32" t="s">
        <v>362</v>
      </c>
      <c r="Z75" s="32" t="s">
        <v>491</v>
      </c>
    </row>
    <row r="76" spans="1:32" x14ac:dyDescent="0.2">
      <c r="Y76" s="32" t="s">
        <v>363</v>
      </c>
      <c r="Z76" s="32" t="s">
        <v>492</v>
      </c>
    </row>
    <row r="77" spans="1:32" x14ac:dyDescent="0.2">
      <c r="Y77" s="32" t="s">
        <v>364</v>
      </c>
      <c r="Z77" s="32" t="s">
        <v>493</v>
      </c>
    </row>
    <row r="78" spans="1:32" x14ac:dyDescent="0.2">
      <c r="Y78" s="32" t="s">
        <v>365</v>
      </c>
      <c r="Z78" s="32" t="s">
        <v>494</v>
      </c>
    </row>
    <row r="79" spans="1:32" x14ac:dyDescent="0.2">
      <c r="Y79" s="32" t="s">
        <v>366</v>
      </c>
      <c r="Z79" s="32" t="s">
        <v>495</v>
      </c>
    </row>
    <row r="80" spans="1:32" x14ac:dyDescent="0.2">
      <c r="Y80" s="32" t="s">
        <v>367</v>
      </c>
      <c r="Z80" s="32" t="s">
        <v>496</v>
      </c>
    </row>
    <row r="81" spans="25:26" x14ac:dyDescent="0.2">
      <c r="Y81" s="32" t="s">
        <v>368</v>
      </c>
      <c r="Z81" s="32" t="s">
        <v>497</v>
      </c>
    </row>
    <row r="82" spans="25:26" x14ac:dyDescent="0.2">
      <c r="Y82" s="32" t="s">
        <v>369</v>
      </c>
      <c r="Z82" s="32" t="s">
        <v>498</v>
      </c>
    </row>
    <row r="83" spans="25:26" x14ac:dyDescent="0.2">
      <c r="Y83" s="32" t="s">
        <v>370</v>
      </c>
      <c r="Z83" s="32" t="s">
        <v>499</v>
      </c>
    </row>
    <row r="84" spans="25:26" x14ac:dyDescent="0.2">
      <c r="Y84" s="32" t="s">
        <v>371</v>
      </c>
      <c r="Z84" s="32" t="s">
        <v>500</v>
      </c>
    </row>
    <row r="85" spans="25:26" x14ac:dyDescent="0.2">
      <c r="Y85" s="32" t="s">
        <v>372</v>
      </c>
      <c r="Z85" s="32" t="s">
        <v>501</v>
      </c>
    </row>
    <row r="86" spans="25:26" x14ac:dyDescent="0.2">
      <c r="Y86" s="32" t="s">
        <v>373</v>
      </c>
      <c r="Z86" s="32" t="s">
        <v>502</v>
      </c>
    </row>
    <row r="87" spans="25:26" x14ac:dyDescent="0.2">
      <c r="Y87" s="32" t="s">
        <v>374</v>
      </c>
      <c r="Z87" s="32" t="s">
        <v>503</v>
      </c>
    </row>
    <row r="88" spans="25:26" x14ac:dyDescent="0.2">
      <c r="Y88" s="32" t="s">
        <v>375</v>
      </c>
      <c r="Z88" s="32" t="s">
        <v>504</v>
      </c>
    </row>
    <row r="89" spans="25:26" x14ac:dyDescent="0.2">
      <c r="Y89" s="32" t="s">
        <v>376</v>
      </c>
      <c r="Z89" s="32" t="s">
        <v>505</v>
      </c>
    </row>
    <row r="90" spans="25:26" x14ac:dyDescent="0.2">
      <c r="Y90" s="32" t="s">
        <v>377</v>
      </c>
      <c r="Z90" s="32" t="s">
        <v>506</v>
      </c>
    </row>
    <row r="91" spans="25:26" x14ac:dyDescent="0.2">
      <c r="Y91" s="32" t="s">
        <v>378</v>
      </c>
      <c r="Z91" s="32" t="s">
        <v>507</v>
      </c>
    </row>
    <row r="92" spans="25:26" x14ac:dyDescent="0.2">
      <c r="Y92" s="32" t="s">
        <v>379</v>
      </c>
      <c r="Z92" s="32" t="s">
        <v>508</v>
      </c>
    </row>
    <row r="93" spans="25:26" x14ac:dyDescent="0.2">
      <c r="Y93" s="32" t="s">
        <v>380</v>
      </c>
      <c r="Z93" s="32" t="s">
        <v>509</v>
      </c>
    </row>
    <row r="94" spans="25:26" x14ac:dyDescent="0.2">
      <c r="Y94" s="32" t="s">
        <v>381</v>
      </c>
      <c r="Z94" s="32" t="s">
        <v>510</v>
      </c>
    </row>
    <row r="95" spans="25:26" x14ac:dyDescent="0.2">
      <c r="Y95" s="32" t="s">
        <v>382</v>
      </c>
      <c r="Z95" s="32" t="s">
        <v>511</v>
      </c>
    </row>
    <row r="96" spans="25:26" x14ac:dyDescent="0.2">
      <c r="Y96" s="32" t="s">
        <v>286</v>
      </c>
      <c r="Z96" s="32" t="s">
        <v>512</v>
      </c>
    </row>
    <row r="97" spans="25:26" x14ac:dyDescent="0.2">
      <c r="Y97" s="32" t="s">
        <v>383</v>
      </c>
      <c r="Z97" s="32" t="s">
        <v>513</v>
      </c>
    </row>
    <row r="98" spans="25:26" x14ac:dyDescent="0.2">
      <c r="Y98" s="32" t="s">
        <v>384</v>
      </c>
      <c r="Z98" s="32" t="s">
        <v>514</v>
      </c>
    </row>
    <row r="99" spans="25:26" x14ac:dyDescent="0.2">
      <c r="Y99" s="32" t="s">
        <v>414</v>
      </c>
      <c r="Z99" s="32" t="s">
        <v>515</v>
      </c>
    </row>
    <row r="100" spans="25:26" x14ac:dyDescent="0.2">
      <c r="Y100" s="32" t="s">
        <v>606</v>
      </c>
      <c r="Z100" s="32" t="s">
        <v>516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野澤 文香(nozawa-fumika)</cp:lastModifiedBy>
  <cp:lastPrinted>2022-08-15T02:15:50Z</cp:lastPrinted>
  <dcterms:created xsi:type="dcterms:W3CDTF">2012-03-13T00:50:25Z</dcterms:created>
  <dcterms:modified xsi:type="dcterms:W3CDTF">2022-08-18T04:20:36Z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