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エイズ係\"/>
    </mc:Choice>
  </mc:AlternateContent>
  <bookViews>
    <workbookView xWindow="2902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<sst xmlns="http://schemas.openxmlformats.org/spreadsheetml/2006/main" count="1381" uniqueCount="706">
  <si>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</si>
  <si>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</si>
  <si>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</si>
  <si>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</si>
  <si>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</si>
  <si>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</si>
  <si>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</si>
  <si>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</si>
  <si>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</si>
  <si>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</si>
  <si>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</si>
  <si>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</si>
  <si>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</si>
  <si>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</si>
  <si>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</si>
  <si>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</si>
  <si>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</si>
  <si>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</si>
  <si>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</si>
  <si>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</si>
  <si>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</si>
  <si>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</si>
  <si>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</si>
  <si>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</si>
  <si>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</si>
  <si>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</si>
  <si>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</si>
  <si>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</si>
  <si>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</si>
  <si>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</si>
  <si>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</si>
  <si>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</si>
  <si>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</si>
  <si>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</si>
  <si>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</si>
  <si>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</si>
  <si>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</si>
  <si>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</si>
  <si>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</si>
  <si>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</si>
  <si>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</si>
  <si>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</si>
  <si>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</si>
  <si>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</si>
  <si>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</si>
  <si>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</si>
  <si>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</si>
  <si>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</si>
  <si>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</si>
  <si>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</si>
  <si>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</si>
  <si>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</si>
  <si>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</si>
  <si>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</si>
  <si>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</si>
  <si>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</si>
  <si>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</si>
  <si>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</si>
  <si>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</si>
  <si>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</si>
  <si>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</si>
  <si>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</si>
  <si>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</si>
  <si>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</si>
  <si>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</si>
  <si>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</si>
  <si>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</si>
  <si>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</si>
  <si>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</si>
  <si>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</si>
  <si>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</si>
  <si>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</si>
  <si>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</si>
  <si>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</si>
  <si>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</si>
  <si>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</si>
  <si>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</si>
  <si>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</si>
  <si>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</si>
  <si>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</si>
  <si>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</si>
  <si>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</si>
  <si>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</si>
  <si>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</si>
  <si>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</si>
  <si>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</si>
  <si>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</si>
  <si>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</si>
  <si>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</si>
  <si>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</si>
  <si>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</si>
  <si>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</si>
  <si>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</si>
  <si>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</si>
  <si>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</si>
  <si>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</si>
  <si>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</si>
  <si>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</si>
  <si>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</si>
  <si>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</si>
  <si>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</si>
  <si>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</si>
  <si>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</si>
  <si>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</si>
  <si>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</si>
  <si>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</si>
  <si>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</si>
  <si>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</si>
  <si>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</si>
  <si>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</si>
  <si>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</si>
  <si>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</si>
  <si>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</si>
  <si>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</si>
  <si>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</si>
  <si>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</si>
  <si>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</si>
  <si>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</si>
  <si>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</si>
  <si>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</si>
  <si>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</si>
  <si>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</si>
  <si>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</si>
  <si>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</si>
  <si>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</si>
  <si>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</si>
  <si>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</si>
  <si>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</si>
  <si>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</si>
  <si>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</si>
  <si>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</si>
  <si>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</si>
  <si>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</si>
  <si>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</si>
  <si>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</si>
  <si>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</si>
  <si>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</si>
  <si>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</si>
  <si>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</si>
  <si>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</si>
  <si>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</si>
  <si>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</si>
  <si>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</si>
  <si>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</si>
  <si>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</si>
  <si>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</si>
  <si>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</si>
  <si>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</si>
  <si>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</si>
  <si>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</si>
  <si>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</si>
  <si>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</si>
  <si>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</si>
  <si>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</si>
  <si>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</si>
  <si>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</si>
  <si>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</si>
  <si>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</si>
  <si>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</si>
  <si>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</si>
  <si>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</si>
  <si>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</si>
  <si>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</si>
  <si>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</si>
  <si>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</si>
  <si>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</si>
  <si>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</si>
  <si>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</si>
  <si>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</si>
  <si>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</si>
  <si>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</si>
  <si>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</si>
  <si>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</si>
  <si>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</si>
  <si>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</si>
  <si>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</si>
  <si>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</si>
  <si>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</si>
  <si>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</si>
  <si>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</si>
  <si>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</si>
  <si>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</si>
  <si>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</si>
  <si>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</si>
  <si>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</si>
  <si>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</si>
  <si>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</si>
  <si>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</si>
  <si>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</si>
  <si>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</si>
  <si>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</si>
  <si>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</si>
  <si>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</si>
  <si>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</si>
  <si>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</si>
  <si>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</si>
  <si>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</si>
  <si>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</si>
  <si>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</si>
  <si>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</si>
  <si>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</si>
  <si>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</si>
  <si>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</si>
  <si>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</si>
  <si>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</si>
  <si>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</si>
  <si>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</si>
  <si>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</si>
  <si>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</si>
  <si>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</si>
  <si>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</si>
  <si>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</si>
  <si>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</si>
  <si>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</si>
  <si>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</si>
  <si>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</si>
  <si>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</si>
  <si>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</si>
  <si>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</si>
  <si>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</si>
  <si>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</si>
  <si>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</si>
  <si>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</si>
  <si>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</si>
  <si>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</si>
  <si>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</si>
  <si>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</si>
  <si>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</si>
  <si>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</si>
  <si>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</si>
  <si>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</si>
  <si>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</si>
  <si>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</si>
  <si>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</si>
  <si>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</si>
  <si>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</si>
  <si>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</si>
  <si>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</si>
  <si>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</si>
  <si>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</si>
  <si>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</si>
  <si>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</si>
  <si>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</si>
  <si>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</si>
  <si>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</si>
  <si>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</si>
  <si>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</si>
  <si>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</si>
  <si>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</si>
  <si>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</si>
  <si>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</si>
  <si>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</si>
  <si>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</si>
  <si>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</si>
  <si>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</si>
  <si>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</si>
  <si>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</si>
  <si>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</si>
  <si>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</si>
  <si>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</si>
  <si>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</si>
  <si>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</si>
  <si>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</si>
  <si>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</si>
  <si>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</si>
  <si>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</si>
  <si>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</si>
  <si>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</si>
  <si>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</si>
  <si>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</si>
  <si>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</si>
  <si>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</si>
  <si>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</si>
  <si>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</si>
  <si>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</si>
  <si>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</si>
  <si>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</si>
  <si>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</si>
  <si>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</si>
  <si>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</si>
  <si>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</si>
  <si>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</si>
  <si>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</si>
  <si>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</si>
  <si>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</si>
  <si>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</si>
  <si>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</si>
  <si>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</si>
  <si>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</si>
  <si>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</si>
  <si>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</si>
  <si>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</si>
  <si>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</si>
  <si>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</si>
  <si>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</si>
  <si>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</si>
  <si>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</si>
  <si>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</si>
  <si>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</si>
  <si>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</si>
  <si>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</si>
  <si>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</si>
  <si>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</si>
  <si>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</si>
  <si>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</si>
  <si>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</si>
  <si>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</si>
  <si>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</si>
  <si>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</si>
  <si>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</si>
  <si>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</si>
  <si>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</si>
  <si>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</si>
  <si>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</si>
  <si>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</si>
  <si>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</si>
  <si>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</si>
  <si>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</si>
  <si>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</si>
  <si>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</si>
  <si>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</si>
  <si>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</si>
  <si>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</si>
  <si>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</si>
  <si>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</si>
  <si>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</si>
  <si>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</si>
  <si>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</si>
  <si>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</si>
  <si>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</si>
  <si>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</si>
  <si>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</si>
  <si>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</si>
  <si>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</si>
  <si>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</si>
  <si>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</si>
  <si>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</si>
  <si>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</si>
  <si>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</si>
  <si>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</si>
  <si>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</si>
  <si>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</si>
  <si>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</si>
  <si>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</si>
  <si>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</si>
  <si>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</si>
  <si>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</si>
  <si>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</si>
  <si>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</si>
  <si>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</si>
  <si>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</si>
  <si>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</si>
  <si>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</si>
  <si>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</si>
  <si>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</si>
  <si>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</si>
  <si>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</si>
  <si>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</si>
  <si>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</si>
  <si>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</si>
  <si>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</si>
  <si>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</si>
  <si>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</si>
  <si>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</si>
  <si>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</si>
  <si>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</si>
  <si>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</si>
  <si>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</si>
  <si>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</si>
  <si>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</si>
  <si>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</si>
  <si>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</si>
  <si>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</si>
  <si>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</si>
  <si>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</si>
  <si>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</si>
  <si>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</si>
  <si>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</si>
  <si>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</si>
  <si>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</si>
  <si>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</si>
  <si>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</si>
  <si>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</si>
  <si>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</si>
  <si>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</si>
  <si>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</si>
  <si>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</si>
  <si>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</si>
  <si>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</si>
  <si>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</si>
  <si>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</si>
  <si>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</si>
  <si>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</si>
  <si>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</si>
  <si>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</si>
  <si>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</si>
  <si>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</si>
  <si>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</si>
  <si>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</si>
  <si>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</si>
  <si>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</si>
  <si>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</si>
  <si>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</si>
  <si>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</si>
  <si>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</si>
  <si>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</si>
  <si>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</si>
  <si>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</si>
  <si>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</si>
  <si>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</si>
  <si>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</si>
  <si>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</si>
  <si>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</si>
  <si>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</si>
  <si>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</si>
  <si>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</si>
  <si>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</si>
  <si>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</si>
  <si>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</si>
  <si>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</si>
  <si>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</si>
  <si>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</si>
  <si>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</si>
  <si>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</si>
  <si>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</si>
  <si>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</si>
  <si>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</si>
  <si>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</si>
  <si>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</si>
  <si>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</si>
  <si>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</si>
  <si>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</si>
  <si>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</si>
  <si>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</si>
  <si>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</si>
  <si>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</si>
  <si>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</si>
  <si>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</si>
  <si>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</si>
  <si>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</si>
  <si>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</si>
  <si>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</si>
  <si>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</si>
  <si>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</si>
  <si>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</si>
  <si>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</si>
  <si>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</si>
  <si>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</si>
  <si>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</si>
  <si>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</si>
  <si>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</si>
  <si>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</si>
  <si>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</si>
  <si>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</si>
  <si>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</si>
  <si>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</si>
  <si>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</si>
  <si>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</si>
  <si>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</si>
  <si>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</si>
  <si>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</si>
  <si>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</si>
  <si>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</si>
  <si>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</si>
  <si>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</si>
  <si>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</si>
  <si>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</si>
  <si>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</si>
  <si>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</si>
  <si>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</si>
  <si>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</si>
  <si>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</si>
  <si>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</si>
  <si>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</si>
  <si>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</si>
  <si>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</si>
  <si>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</si>
  <si>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</si>
  <si>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</si>
  <si>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</si>
  <si>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</si>
  <si>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</si>
  <si>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</si>
  <si>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</si>
  <si>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</si>
  <si>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</si>
  <si>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</si>
  <si>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</si>
  <si>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</si>
  <si>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</si>
  <si>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</si>
  <si>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</si>
  <si>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</si>
  <si>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</si>
  <si>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</si>
  <si>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</si>
  <si>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</si>
  <si>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</si>
  <si>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</si>
  <si>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</si>
  <si>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</si>
  <si>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</si>
  <si>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</si>
  <si>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</si>
  <si>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</si>
  <si>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</si>
  <si>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</si>
  <si>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</si>
  <si>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</si>
  <si>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</si>
  <si>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</si>
  <si>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</si>
  <si>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</si>
  <si>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</si>
  <si>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</si>
  <si>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</si>
  <si>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</si>
  <si>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</si>
  <si>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</si>
  <si>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</si>
  <si>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</si>
  <si>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</si>
  <si>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</si>
  <si>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</si>
  <si>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</si>
  <si>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</si>
  <si>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</si>
  <si>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</si>
  <si>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</si>
  <si>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</si>
  <si>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</si>
  <si>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</si>
  <si>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</si>
  <si>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</si>
  <si>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</si>
  <si>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</si>
  <si>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</si>
  <si>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</si>
  <si>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</si>
  <si>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</si>
  <si>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</si>
  <si>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</si>
  <si>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</si>
  <si>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</si>
  <si>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</si>
  <si>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</si>
  <si>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</si>
  <si>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</si>
  <si>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</si>
  <si>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</si>
  <si>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</si>
  <si>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</si>
  <si>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</si>
  <si>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</si>
  <si>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</si>
  <si>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</si>
  <si>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</si>
  <si>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</si>
  <si>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</si>
  <si>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</si>
  <si>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</si>
  <si>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</si>
  <si>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</si>
  <si>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</si>
  <si>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</si>
  <si>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</si>
  <si>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</si>
  <si>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</si>
  <si>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</si>
  <si>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</si>
  <si>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</si>
  <si>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</si>
  <si>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</si>
  <si>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</si>
  <si>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</si>
  <si>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</si>
  <si>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</si>
  <si>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</si>
  <si>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</si>
  <si>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</si>
  <si>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</si>
  <si>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</si>
  <si>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</si>
  <si>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</si>
  <si>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</si>
  <si>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</si>
  <si>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</si>
  <si>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</si>
  <si>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</si>
  <si>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</si>
  <si>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</si>
  <si>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</si>
  <si>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</si>
  <si>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</si>
  <si>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</si>
  <si>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</si>
  <si>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</si>
  <si>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</si>
  <si>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</si>
  <si>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</si>
  <si>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</si>
  <si>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</si>
  <si>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</si>
  <si>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</si>
  <si>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</si>
  <si>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</si>
  <si>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</si>
  <si>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保健所等におけるHIV検査・相談事業</t>
    <phoneticPr fontId="5"/>
  </si>
  <si>
    <t>健康局</t>
    <rPh sb="0" eb="3">
      <t>ケンコウキョク</t>
    </rPh>
    <phoneticPr fontId="5"/>
  </si>
  <si>
    <t>厚生労働省</t>
  </si>
  <si>
    <t>結核感染症課</t>
    <rPh sb="0" eb="2">
      <t>ケッカク</t>
    </rPh>
    <rPh sb="2" eb="6">
      <t>カンセンショウカ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</si>
  <si>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</si>
  <si>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</si>
  <si>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</si>
  <si>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</si>
  <si>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HIV感染の早期発見・早期治療と感染拡大の抑制に努めるため、保健所等において、無料・匿名でHIV抗体検査を実施するとともに、利用者の利便性に配慮した検査・相談体制の整備、検査の必要性が高い対象者や当該対象者の多い地域に対する検査・相談支援の重点化など、効率的・効果的な施策の推進を図る。</t>
    <rPh sb="137" eb="139">
      <t>スイシン</t>
    </rPh>
    <rPh sb="140" eb="141">
      <t>ハカ</t>
    </rPh>
    <phoneticPr fontId="5"/>
  </si>
  <si>
    <t>-</t>
    <phoneticPr fontId="5"/>
  </si>
  <si>
    <t>疾病予防対策事業費等補助金</t>
    <phoneticPr fontId="5"/>
  </si>
  <si>
    <t>保健所等におけるHIV抗体検査件数</t>
    <phoneticPr fontId="5"/>
  </si>
  <si>
    <t>件</t>
    <rPh sb="0" eb="1">
      <t>ケン</t>
    </rPh>
    <phoneticPr fontId="5"/>
  </si>
  <si>
    <t>　　X/Y</t>
    <phoneticPr fontId="5"/>
  </si>
  <si>
    <t>円</t>
    <rPh sb="0" eb="1">
      <t>エン</t>
    </rPh>
    <phoneticPr fontId="5"/>
  </si>
  <si>
    <t>厚労</t>
  </si>
  <si>
    <t>294,926,000/68,998</t>
    <phoneticPr fontId="5"/>
  </si>
  <si>
    <t>251,784,000/58,172</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</si>
  <si>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</si>
  <si>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</si>
  <si>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</si>
  <si>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HIV感染の有無を知ることは、個人においては、早期治療による発症予防、社会においては感染の拡大防止の観点から極めて重要なものであり、国民のニーズが高い事業である。</t>
    <phoneticPr fontId="5"/>
  </si>
  <si>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phoneticPr fontId="5"/>
  </si>
  <si>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phoneticPr fontId="5"/>
  </si>
  <si>
    <t>‐</t>
  </si>
  <si>
    <t>無</t>
  </si>
  <si>
    <t>受検者のプライバシー保護という観点から、他に当該医療機関に並ぶものがなく、選定は妥当である。</t>
    <phoneticPr fontId="5"/>
  </si>
  <si>
    <t>無料・匿名の検査・相談を実施することにより、受益者（検査希望者）の検査受検及び相談が促進され、感染の早期発見・早期治療、感染拡大の防止が図られるものであり、負担関係は妥当である。</t>
    <phoneticPr fontId="5"/>
  </si>
  <si>
    <t>検査キット、医療器具等の消耗品費、医師・看護師等の人件費等、検査・相談を実施するために真に必要な費目を補助対象経費としている。</t>
    <phoneticPr fontId="5"/>
  </si>
  <si>
    <t>肝炎検査や性感染症検査を合わせて行う際には１検体で複数の検査を行えるようにしている。</t>
    <phoneticPr fontId="5"/>
  </si>
  <si>
    <t>概ね達成している。</t>
    <phoneticPr fontId="5"/>
  </si>
  <si>
    <t>経済的負担がなく、また、個人情報漏洩の心配のない無料・匿名による検査を実施することにより検査・相談を促進し、早期発見・早期治療を図るものであり、他の手段に比べて効果的となっている。</t>
    <phoneticPr fontId="5"/>
  </si>
  <si>
    <t>エイズ予防対策事業委託費</t>
    <phoneticPr fontId="5"/>
  </si>
  <si>
    <t>エイズ対策費</t>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</si>
  <si>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</si>
  <si>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</si>
  <si>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phoneticPr fontId="5"/>
  </si>
  <si>
    <t>103</t>
    <phoneticPr fontId="5"/>
  </si>
  <si>
    <t>79</t>
    <phoneticPr fontId="5"/>
  </si>
  <si>
    <t>90</t>
    <phoneticPr fontId="5"/>
  </si>
  <si>
    <t>99</t>
    <phoneticPr fontId="5"/>
  </si>
  <si>
    <t>107</t>
    <phoneticPr fontId="5"/>
  </si>
  <si>
    <t>104</t>
    <phoneticPr fontId="5"/>
  </si>
  <si>
    <t>109</t>
    <phoneticPr fontId="5"/>
  </si>
  <si>
    <t>117</t>
    <phoneticPr fontId="5"/>
  </si>
  <si>
    <t>需用費</t>
    <rPh sb="0" eb="3">
      <t>ジュヨウヒ</t>
    </rPh>
    <phoneticPr fontId="5"/>
  </si>
  <si>
    <t>委託費</t>
    <rPh sb="0" eb="3">
      <t>イタクヒ</t>
    </rPh>
    <phoneticPr fontId="5"/>
  </si>
  <si>
    <t>東京都</t>
    <rPh sb="0" eb="3">
      <t>トウキョウト</t>
    </rPh>
    <phoneticPr fontId="5"/>
  </si>
  <si>
    <r>
      <t>無料匿名でのH</t>
    </r>
    <r>
      <rPr>
        <sz val="11"/>
        <rFont val="ＭＳ Ｐゴシック"/>
        <family val="3"/>
        <charset val="128"/>
      </rPr>
      <t>IV検査及び相談事業</t>
    </r>
    <rPh sb="0" eb="2">
      <t>ムリョウ</t>
    </rPh>
    <rPh sb="2" eb="4">
      <t>トクメイ</t>
    </rPh>
    <rPh sb="9" eb="11">
      <t>ケンサ</t>
    </rPh>
    <rPh sb="11" eb="12">
      <t>オヨ</t>
    </rPh>
    <rPh sb="13" eb="15">
      <t>ソウダン</t>
    </rPh>
    <rPh sb="15" eb="17">
      <t>ジギョウ</t>
    </rPh>
    <phoneticPr fontId="5"/>
  </si>
  <si>
    <t>補助金等交付</t>
  </si>
  <si>
    <t>大阪府</t>
    <rPh sb="0" eb="3">
      <t>オオサカフ</t>
    </rPh>
    <phoneticPr fontId="5"/>
  </si>
  <si>
    <t>無料匿名でのHIV検査及び相談事業</t>
    <phoneticPr fontId="5"/>
  </si>
  <si>
    <t>千葉県</t>
    <rPh sb="0" eb="3">
      <t>チバケン</t>
    </rPh>
    <phoneticPr fontId="5"/>
  </si>
  <si>
    <t>大阪市</t>
    <rPh sb="0" eb="3">
      <t>オオサカシ</t>
    </rPh>
    <phoneticPr fontId="5"/>
  </si>
  <si>
    <t>名古屋市</t>
    <rPh sb="0" eb="4">
      <t>ナゴヤシ</t>
    </rPh>
    <phoneticPr fontId="5"/>
  </si>
  <si>
    <t>横浜市</t>
    <rPh sb="0" eb="3">
      <t>ヨコハマシ</t>
    </rPh>
    <phoneticPr fontId="5"/>
  </si>
  <si>
    <t>川崎市</t>
    <rPh sb="0" eb="3">
      <t>カワサキシ</t>
    </rPh>
    <phoneticPr fontId="5"/>
  </si>
  <si>
    <t>京都市</t>
    <rPh sb="0" eb="2">
      <t>キョウト</t>
    </rPh>
    <rPh sb="2" eb="3">
      <t>シ</t>
    </rPh>
    <phoneticPr fontId="5"/>
  </si>
  <si>
    <t>福岡市</t>
    <rPh sb="0" eb="3">
      <t>フクオカシ</t>
    </rPh>
    <phoneticPr fontId="5"/>
  </si>
  <si>
    <t>愛知県</t>
    <rPh sb="0" eb="3">
      <t>アイチケン</t>
    </rPh>
    <phoneticPr fontId="5"/>
  </si>
  <si>
    <t>-</t>
  </si>
  <si>
    <t>前年度の活動実績を上回ること</t>
    <rPh sb="0" eb="3">
      <t>ゼンネンド</t>
    </rPh>
    <rPh sb="4" eb="6">
      <t>カツドウ</t>
    </rPh>
    <rPh sb="6" eb="8">
      <t>ジッセキ</t>
    </rPh>
    <rPh sb="9" eb="11">
      <t>ウワマワ</t>
    </rPh>
    <phoneticPr fontId="5"/>
  </si>
  <si>
    <t>単位当たりコスト＝X／Y　　
Ｘ：「執行額」
Ｙ：「ＨＩＶ抗体検査件数」　</t>
    <rPh sb="0" eb="2">
      <t>タンイ</t>
    </rPh>
    <rPh sb="2" eb="3">
      <t>ア</t>
    </rPh>
    <phoneticPr fontId="5"/>
  </si>
  <si>
    <t>288,387,000/58,172</t>
    <phoneticPr fontId="5"/>
  </si>
  <si>
    <t>保健所等での検査による新規HIV感染者の割合
（保健所等での検査による新規HIV感染者報告数／新規HIV感染者報告数）</t>
    <phoneticPr fontId="5"/>
  </si>
  <si>
    <t>前年度の成果実績を上回ること</t>
    <rPh sb="0" eb="3">
      <t>ゼンネンド</t>
    </rPh>
    <rPh sb="4" eb="6">
      <t>セイカ</t>
    </rPh>
    <rPh sb="6" eb="8">
      <t>ジッセキ</t>
    </rPh>
    <rPh sb="9" eb="11">
      <t>ウワマワ</t>
    </rPh>
    <phoneticPr fontId="5"/>
  </si>
  <si>
    <t>エイズ動向委員会資料</t>
    <rPh sb="3" eb="5">
      <t>ドウコウ</t>
    </rPh>
    <rPh sb="5" eb="8">
      <t>イインカイ</t>
    </rPh>
    <rPh sb="8" eb="10">
      <t>シリョウ</t>
    </rPh>
    <phoneticPr fontId="5"/>
  </si>
  <si>
    <t>P2</t>
    <phoneticPr fontId="5"/>
  </si>
  <si>
    <t>https://www.mhlw.go.jp/wp/seisaku/hyouka/dl/r03_jizenbunseki/I-5-1.pdf</t>
    <phoneticPr fontId="5"/>
  </si>
  <si>
    <t>自治体における消耗品等に係る支出の抑制等によりコストの削減に努めている。</t>
    <phoneticPr fontId="5"/>
  </si>
  <si>
    <t>執行率が例年より低くなったが、新型コロナウイルス感染症の影響により通常の保健所業務が行えなかったことを考慮すると妥当な数値である。</t>
    <rPh sb="0" eb="3">
      <t>シッコウリツ</t>
    </rPh>
    <rPh sb="4" eb="6">
      <t>レイネン</t>
    </rPh>
    <rPh sb="8" eb="9">
      <t>ヒク</t>
    </rPh>
    <rPh sb="15" eb="17">
      <t>シンガタ</t>
    </rPh>
    <rPh sb="24" eb="27">
      <t>カンセンショウ</t>
    </rPh>
    <rPh sb="28" eb="30">
      <t>エイキョウ</t>
    </rPh>
    <rPh sb="33" eb="35">
      <t>ツウジョウ</t>
    </rPh>
    <rPh sb="36" eb="39">
      <t>ホケンジョ</t>
    </rPh>
    <rPh sb="39" eb="41">
      <t>ギョウム</t>
    </rPh>
    <rPh sb="42" eb="43">
      <t>オコナ</t>
    </rPh>
    <rPh sb="51" eb="53">
      <t>コウリョ</t>
    </rPh>
    <rPh sb="56" eb="58">
      <t>ダトウ</t>
    </rPh>
    <rPh sb="59" eb="61">
      <t>スウチ</t>
    </rPh>
    <phoneticPr fontId="5"/>
  </si>
  <si>
    <t>・保健所等において、ＨＩＶ・エイズに関する検査及び相談を希望する者に対して、夜間・休日等の利便性に配慮した個別相談及び無料匿名のＨＩＶ抗体検査を実施　（保健所におけるHIV検査について、民間医療機関へ外部委託する場合も当該補助金の対象経費に含む）。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rPh sb="120" eb="121">
      <t>フク</t>
    </rPh>
    <phoneticPr fontId="5"/>
  </si>
  <si>
    <t>都道府県・保健所設置市・特別区を対象に、保健所等において行われるＨＩＶ・エイズに関する検査及び相談にかかる費用について補助する。
【補助率1/2】</t>
    <rPh sb="0" eb="4">
      <t>トドウフケン</t>
    </rPh>
    <rPh sb="5" eb="8">
      <t>ホケンジョ</t>
    </rPh>
    <rPh sb="8" eb="11">
      <t>セッチシ</t>
    </rPh>
    <rPh sb="12" eb="15">
      <t>トクベツク</t>
    </rPh>
    <rPh sb="16" eb="18">
      <t>タイショウ</t>
    </rPh>
    <rPh sb="28" eb="29">
      <t>オコナ</t>
    </rPh>
    <rPh sb="53" eb="55">
      <t>ヒヨウ</t>
    </rPh>
    <rPh sb="59" eb="61">
      <t>ホジョ</t>
    </rPh>
    <phoneticPr fontId="5"/>
  </si>
  <si>
    <t>令和３年度の活動実績は例年より低くなっているが、新型コロナウイルス感染症の影響で通常の保健所業務が行えなかったことを考慮すると妥当な数値である。</t>
    <rPh sb="11" eb="13">
      <t>レイネン</t>
    </rPh>
    <rPh sb="15" eb="16">
      <t>ヒク</t>
    </rPh>
    <rPh sb="40" eb="42">
      <t>ツウジョウ</t>
    </rPh>
    <rPh sb="43" eb="46">
      <t>ホケンジョ</t>
    </rPh>
    <rPh sb="46" eb="48">
      <t>ギョウム</t>
    </rPh>
    <rPh sb="49" eb="50">
      <t>オコナ</t>
    </rPh>
    <rPh sb="58" eb="60">
      <t>コウリョ</t>
    </rPh>
    <rPh sb="63" eb="65">
      <t>ダトウ</t>
    </rPh>
    <rPh sb="66" eb="68">
      <t>スウチ</t>
    </rPh>
    <phoneticPr fontId="5"/>
  </si>
  <si>
    <t>新型コロナウイルス感染症の影響で検査機会が減少し検査件数が伸び悩んでいるため、これまで以上に利用者の利便性に配慮した検査・相談体制の整備をはかる必要があり、特に陽性者の多い都道府県等における取り組みに対して支援していく必要がある。</t>
    <rPh sb="0" eb="2">
      <t>シンガタ</t>
    </rPh>
    <rPh sb="9" eb="12">
      <t>カンセンショウ</t>
    </rPh>
    <rPh sb="13" eb="15">
      <t>エイキョウ</t>
    </rPh>
    <rPh sb="16" eb="18">
      <t>ケンサ</t>
    </rPh>
    <rPh sb="18" eb="20">
      <t>キカイ</t>
    </rPh>
    <rPh sb="21" eb="23">
      <t>ゲンショウ</t>
    </rPh>
    <rPh sb="43" eb="45">
      <t>イジョウ</t>
    </rPh>
    <phoneticPr fontId="5"/>
  </si>
  <si>
    <t>HIV検査・相談料等</t>
    <rPh sb="3" eb="5">
      <t>ケンサ</t>
    </rPh>
    <rPh sb="6" eb="9">
      <t>ソウダンリョウ</t>
    </rPh>
    <rPh sb="9" eb="10">
      <t>トウ</t>
    </rPh>
    <phoneticPr fontId="5"/>
  </si>
  <si>
    <t>HIV検査・相談室賃借料</t>
    <phoneticPr fontId="5"/>
  </si>
  <si>
    <t>検査材料等</t>
    <rPh sb="0" eb="2">
      <t>ケンサ</t>
    </rPh>
    <rPh sb="2" eb="4">
      <t>ザイリョウ</t>
    </rPh>
    <rPh sb="4" eb="5">
      <t>トウ</t>
    </rPh>
    <phoneticPr fontId="5"/>
  </si>
  <si>
    <t>使用料及び賃借料</t>
    <rPh sb="0" eb="2">
      <t>シヨウ</t>
    </rPh>
    <rPh sb="2" eb="3">
      <t>リョウ</t>
    </rPh>
    <rPh sb="3" eb="4">
      <t>オヨ</t>
    </rPh>
    <rPh sb="5" eb="8">
      <t>チンシャクリョウ</t>
    </rPh>
    <phoneticPr fontId="5"/>
  </si>
  <si>
    <t>A.東京都</t>
    <rPh sb="2" eb="5">
      <t>トウキョウト</t>
    </rPh>
    <phoneticPr fontId="5"/>
  </si>
  <si>
    <t>B.東京都医師会</t>
    <rPh sb="2" eb="5">
      <t>トウキョウト</t>
    </rPh>
    <rPh sb="5" eb="8">
      <t>イシカイ</t>
    </rPh>
    <phoneticPr fontId="5"/>
  </si>
  <si>
    <t>人件費</t>
    <rPh sb="0" eb="3">
      <t>ジンケンヒ</t>
    </rPh>
    <phoneticPr fontId="5"/>
  </si>
  <si>
    <t>医師、看護師、事務、相談員配置、本部経費等</t>
    <rPh sb="0" eb="2">
      <t>イシ</t>
    </rPh>
    <rPh sb="3" eb="6">
      <t>カンゴシ</t>
    </rPh>
    <rPh sb="7" eb="9">
      <t>ジム</t>
    </rPh>
    <rPh sb="10" eb="13">
      <t>ソウダンイン</t>
    </rPh>
    <rPh sb="13" eb="15">
      <t>ハイチ</t>
    </rPh>
    <rPh sb="16" eb="18">
      <t>ホンブ</t>
    </rPh>
    <rPh sb="18" eb="20">
      <t>ケイヒ</t>
    </rPh>
    <rPh sb="20" eb="21">
      <t>トウ</t>
    </rPh>
    <phoneticPr fontId="5"/>
  </si>
  <si>
    <t>委託料</t>
    <rPh sb="0" eb="3">
      <t>イタクリョウ</t>
    </rPh>
    <phoneticPr fontId="5"/>
  </si>
  <si>
    <t>予約システム運営経費等</t>
    <rPh sb="0" eb="2">
      <t>ヨヤク</t>
    </rPh>
    <rPh sb="6" eb="8">
      <t>ウンエイ</t>
    </rPh>
    <rPh sb="8" eb="10">
      <t>ケイヒ</t>
    </rPh>
    <rPh sb="10" eb="11">
      <t>トウ</t>
    </rPh>
    <phoneticPr fontId="5"/>
  </si>
  <si>
    <t>役務費</t>
    <rPh sb="0" eb="2">
      <t>エキム</t>
    </rPh>
    <phoneticPr fontId="5"/>
  </si>
  <si>
    <t>検体搬送経費、医療廃棄処理費、通信費等</t>
    <rPh sb="0" eb="2">
      <t>ケンタイ</t>
    </rPh>
    <rPh sb="2" eb="4">
      <t>ハンソウ</t>
    </rPh>
    <rPh sb="4" eb="6">
      <t>ケイヒ</t>
    </rPh>
    <rPh sb="7" eb="9">
      <t>イリョウ</t>
    </rPh>
    <rPh sb="9" eb="11">
      <t>ハイキ</t>
    </rPh>
    <rPh sb="11" eb="13">
      <t>ショリ</t>
    </rPh>
    <rPh sb="13" eb="14">
      <t>ヒ</t>
    </rPh>
    <rPh sb="15" eb="17">
      <t>ツウシン</t>
    </rPh>
    <rPh sb="17" eb="18">
      <t>ヒ</t>
    </rPh>
    <rPh sb="18" eb="19">
      <t>トウ</t>
    </rPh>
    <phoneticPr fontId="5"/>
  </si>
  <si>
    <t>無料匿名でのHIV検査及び相談事業</t>
    <phoneticPr fontId="5"/>
  </si>
  <si>
    <t>-</t>
    <phoneticPr fontId="5"/>
  </si>
  <si>
    <t>有</t>
  </si>
  <si>
    <t>-</t>
    <phoneticPr fontId="5"/>
  </si>
  <si>
    <t>引き続き、適正に事業執行に努めること。（横田　響子）</t>
    <phoneticPr fontId="5"/>
  </si>
  <si>
    <t>HIV感染の早期発見・早期治療と感染拡大の抑制に必要な事業であり、引き続き、必要な予算額を確保し、適正な執行に努めること。</t>
    <phoneticPr fontId="5"/>
  </si>
  <si>
    <t>-</t>
    <phoneticPr fontId="5"/>
  </si>
  <si>
    <t xml:space="preserve">                                             
                                              -</t>
    <phoneticPr fontId="5"/>
  </si>
  <si>
    <t>個人にとっては早期発見・早期治療に繋がり、社会的には感染拡大防止に繋がる必要性が高い事業であるため、引き続き予算額を確保し、適切に執行を行う。</t>
    <rPh sb="0" eb="2">
      <t>コジン</t>
    </rPh>
    <rPh sb="7" eb="9">
      <t>ソウキ</t>
    </rPh>
    <rPh sb="9" eb="11">
      <t>ハッケン</t>
    </rPh>
    <rPh sb="12" eb="14">
      <t>ソウキ</t>
    </rPh>
    <rPh sb="14" eb="16">
      <t>チリョウ</t>
    </rPh>
    <rPh sb="17" eb="18">
      <t>ツナ</t>
    </rPh>
    <rPh sb="21" eb="23">
      <t>シャカイ</t>
    </rPh>
    <rPh sb="23" eb="24">
      <t>テキ</t>
    </rPh>
    <rPh sb="26" eb="28">
      <t>カンセン</t>
    </rPh>
    <rPh sb="28" eb="30">
      <t>カクダイ</t>
    </rPh>
    <rPh sb="30" eb="32">
      <t>ボウシ</t>
    </rPh>
    <rPh sb="33" eb="34">
      <t>ツナ</t>
    </rPh>
    <rPh sb="36" eb="39">
      <t>ヒツヨウセイ</t>
    </rPh>
    <rPh sb="40" eb="41">
      <t>タカ</t>
    </rPh>
    <rPh sb="42" eb="44">
      <t>ジギョウ</t>
    </rPh>
    <rPh sb="50" eb="51">
      <t>ヒ</t>
    </rPh>
    <rPh sb="52" eb="53">
      <t>ツヅ</t>
    </rPh>
    <rPh sb="54" eb="57">
      <t>ヨサンガク</t>
    </rPh>
    <rPh sb="58" eb="60">
      <t>カクホ</t>
    </rPh>
    <rPh sb="62" eb="64">
      <t>テキセツ</t>
    </rPh>
    <rPh sb="65" eb="67">
      <t>シッコウ</t>
    </rPh>
    <rPh sb="68" eb="69">
      <t>オコナ</t>
    </rPh>
    <phoneticPr fontId="5"/>
  </si>
  <si>
    <t>297,738,000/142,260</t>
    <phoneticPr fontId="5"/>
  </si>
  <si>
    <t>-</t>
    <phoneticPr fontId="5"/>
  </si>
  <si>
    <t>公益社団法人東京都医師会</t>
    <rPh sb="0" eb="2">
      <t>コウエキ</t>
    </rPh>
    <rPh sb="2" eb="4">
      <t>シャダン</t>
    </rPh>
    <rPh sb="4" eb="6">
      <t>ホウジン</t>
    </rPh>
    <rPh sb="6" eb="9">
      <t>トウキョウト</t>
    </rPh>
    <rPh sb="9" eb="12">
      <t>イシカイ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</si>
</sst>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71718</xdr:colOff>
      <xdr:row>268</xdr:row>
      <xdr:rowOff>331694</xdr:rowOff>
    </xdr:from>
    <xdr:to>
      <xdr:col>44</xdr:col>
      <xdr:colOff>146144</xdr:colOff>
      <xdr:row>270</xdr:row>
      <xdr:rowOff>342203</xdr:rowOff>
    </xdr:to>
    <xdr:sp macro="" textlink="">
      <xdr:nvSpPr>
        <xdr:cNvPr id="2" name="正方形/長方形 1"/>
        <xdr:cNvSpPr/>
      </xdr:nvSpPr>
      <xdr:spPr>
        <a:xfrm>
          <a:off x="2223247" y="92587482"/>
          <a:ext cx="5811838" cy="72768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２５２百万円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12</xdr:col>
      <xdr:colOff>62754</xdr:colOff>
      <xdr:row>271</xdr:row>
      <xdr:rowOff>233082</xdr:rowOff>
    </xdr:from>
    <xdr:to>
      <xdr:col>45</xdr:col>
      <xdr:colOff>65184</xdr:colOff>
      <xdr:row>272</xdr:row>
      <xdr:rowOff>202001</xdr:rowOff>
    </xdr:to>
    <xdr:sp macro="" textlink="">
      <xdr:nvSpPr>
        <xdr:cNvPr id="3" name="正方形/長方形 2"/>
        <xdr:cNvSpPr/>
      </xdr:nvSpPr>
      <xdr:spPr>
        <a:xfrm>
          <a:off x="2214283" y="93564635"/>
          <a:ext cx="5919136" cy="32750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12</xdr:col>
      <xdr:colOff>8965</xdr:colOff>
      <xdr:row>272</xdr:row>
      <xdr:rowOff>304801</xdr:rowOff>
    </xdr:from>
    <xdr:to>
      <xdr:col>45</xdr:col>
      <xdr:colOff>131992</xdr:colOff>
      <xdr:row>277</xdr:row>
      <xdr:rowOff>72895</xdr:rowOff>
    </xdr:to>
    <xdr:sp macro="" textlink="">
      <xdr:nvSpPr>
        <xdr:cNvPr id="4" name="正方形/長方形 3"/>
        <xdr:cNvSpPr/>
      </xdr:nvSpPr>
      <xdr:spPr>
        <a:xfrm>
          <a:off x="2160494" y="93994942"/>
          <a:ext cx="6039733" cy="1543106"/>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28</xdr:col>
      <xdr:colOff>51752</xdr:colOff>
      <xdr:row>276</xdr:row>
      <xdr:rowOff>228600</xdr:rowOff>
    </xdr:from>
    <xdr:to>
      <xdr:col>28</xdr:col>
      <xdr:colOff>51752</xdr:colOff>
      <xdr:row>277</xdr:row>
      <xdr:rowOff>253162</xdr:rowOff>
    </xdr:to>
    <xdr:cxnSp macro="">
      <xdr:nvCxnSpPr>
        <xdr:cNvPr id="5" name="直線矢印コネクタ 4"/>
        <xdr:cNvCxnSpPr/>
      </xdr:nvCxnSpPr>
      <xdr:spPr>
        <a:xfrm>
          <a:off x="5094807" y="41404309"/>
          <a:ext cx="0" cy="38478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4483</xdr:colOff>
      <xdr:row>277</xdr:row>
      <xdr:rowOff>285648</xdr:rowOff>
    </xdr:from>
    <xdr:to>
      <xdr:col>39</xdr:col>
      <xdr:colOff>156426</xdr:colOff>
      <xdr:row>279</xdr:row>
      <xdr:rowOff>128827</xdr:rowOff>
    </xdr:to>
    <xdr:sp macro="" textlink="">
      <xdr:nvSpPr>
        <xdr:cNvPr id="6" name="正方形/長方形 5"/>
        <xdr:cNvSpPr/>
      </xdr:nvSpPr>
      <xdr:spPr>
        <a:xfrm>
          <a:off x="3066338" y="41821575"/>
          <a:ext cx="4114343" cy="5636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50936</xdr:colOff>
      <xdr:row>279</xdr:row>
      <xdr:rowOff>250604</xdr:rowOff>
    </xdr:from>
    <xdr:to>
      <xdr:col>40</xdr:col>
      <xdr:colOff>22770</xdr:colOff>
      <xdr:row>281</xdr:row>
      <xdr:rowOff>263152</xdr:rowOff>
    </xdr:to>
    <xdr:sp macro="" textlink="">
      <xdr:nvSpPr>
        <xdr:cNvPr id="7" name="正方形/長方形 6"/>
        <xdr:cNvSpPr/>
      </xdr:nvSpPr>
      <xdr:spPr>
        <a:xfrm>
          <a:off x="3112791" y="42506968"/>
          <a:ext cx="4114343" cy="732984"/>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都道府県、保健所設置市、特別区（１５５団体）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２５２百万円</a:t>
          </a:r>
          <a:endParaRPr kumimoji="1" lang="ja-JP" altLang="en-US" sz="1100">
            <a:solidFill>
              <a:sysClr val="windowText" lastClr="000000"/>
            </a:solidFill>
          </a:endParaRPr>
        </a:p>
      </xdr:txBody>
    </xdr:sp>
    <xdr:clientData/>
  </xdr:twoCellAnchor>
  <xdr:twoCellAnchor>
    <xdr:from>
      <xdr:col>28</xdr:col>
      <xdr:colOff>71718</xdr:colOff>
      <xdr:row>281</xdr:row>
      <xdr:rowOff>303986</xdr:rowOff>
    </xdr:from>
    <xdr:to>
      <xdr:col>28</xdr:col>
      <xdr:colOff>71718</xdr:colOff>
      <xdr:row>282</xdr:row>
      <xdr:rowOff>327854</xdr:rowOff>
    </xdr:to>
    <xdr:cxnSp macro="">
      <xdr:nvCxnSpPr>
        <xdr:cNvPr id="8" name="直線矢印コネクタ 7"/>
        <xdr:cNvCxnSpPr/>
      </xdr:nvCxnSpPr>
      <xdr:spPr>
        <a:xfrm>
          <a:off x="5114773" y="43280786"/>
          <a:ext cx="0" cy="37715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61122</xdr:colOff>
      <xdr:row>282</xdr:row>
      <xdr:rowOff>315803</xdr:rowOff>
    </xdr:from>
    <xdr:to>
      <xdr:col>35</xdr:col>
      <xdr:colOff>51220</xdr:colOff>
      <xdr:row>283</xdr:row>
      <xdr:rowOff>350076</xdr:rowOff>
    </xdr:to>
    <xdr:sp macro="" textlink="">
      <xdr:nvSpPr>
        <xdr:cNvPr id="9" name="正方形/長方形 8"/>
        <xdr:cNvSpPr/>
      </xdr:nvSpPr>
      <xdr:spPr>
        <a:xfrm>
          <a:off x="4023522" y="43645894"/>
          <a:ext cx="2331516" cy="3944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66420</xdr:colOff>
      <xdr:row>284</xdr:row>
      <xdr:rowOff>28931</xdr:rowOff>
    </xdr:from>
    <xdr:to>
      <xdr:col>38</xdr:col>
      <xdr:colOff>167740</xdr:colOff>
      <xdr:row>285</xdr:row>
      <xdr:rowOff>477982</xdr:rowOff>
    </xdr:to>
    <xdr:sp macro="" textlink="">
      <xdr:nvSpPr>
        <xdr:cNvPr id="10" name="正方形/長方形 9"/>
        <xdr:cNvSpPr/>
      </xdr:nvSpPr>
      <xdr:spPr>
        <a:xfrm>
          <a:off x="3488493" y="44093313"/>
          <a:ext cx="3523392" cy="80926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東京都医師会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５３百万円</a:t>
          </a:r>
        </a:p>
      </xdr:txBody>
    </xdr:sp>
    <xdr:clientData/>
  </xdr:twoCellAnchor>
  <xdr:twoCellAnchor>
    <xdr:from>
      <xdr:col>25</xdr:col>
      <xdr:colOff>76203</xdr:colOff>
      <xdr:row>286</xdr:row>
      <xdr:rowOff>44826</xdr:rowOff>
    </xdr:from>
    <xdr:to>
      <xdr:col>32</xdr:col>
      <xdr:colOff>62346</xdr:colOff>
      <xdr:row>286</xdr:row>
      <xdr:rowOff>512619</xdr:rowOff>
    </xdr:to>
    <xdr:sp macro="" textlink="">
      <xdr:nvSpPr>
        <xdr:cNvPr id="11" name="大かっこ 10"/>
        <xdr:cNvSpPr/>
      </xdr:nvSpPr>
      <xdr:spPr>
        <a:xfrm>
          <a:off x="4578930" y="45134444"/>
          <a:ext cx="1246907" cy="46779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・検査・相談事業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0" zoomScaleNormal="75" zoomScaleSheetLayoutView="100" zoomScalePageLayoutView="85" workbookViewId="0">
      <selection activeCell="BH374" sqref="BH37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622</v>
      </c>
      <c r="AK2" s="172"/>
      <c r="AL2" s="172"/>
      <c r="AM2" s="172"/>
      <c r="AN2" s="75" t="s">
        <v>284</v>
      </c>
      <c r="AO2" s="172">
        <v>21</v>
      </c>
      <c r="AP2" s="172"/>
      <c r="AQ2" s="172"/>
      <c r="AR2" s="76" t="s">
        <v>284</v>
      </c>
      <c r="AS2" s="173">
        <v>163</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609</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363</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子ども・若者育成支援、少子化社会対策、男女共同参画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678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315</v>
      </c>
      <c r="Q13" s="217"/>
      <c r="R13" s="217"/>
      <c r="S13" s="217"/>
      <c r="T13" s="217"/>
      <c r="U13" s="217"/>
      <c r="V13" s="218"/>
      <c r="W13" s="216">
        <v>315</v>
      </c>
      <c r="X13" s="217"/>
      <c r="Y13" s="217"/>
      <c r="Z13" s="217"/>
      <c r="AA13" s="217"/>
      <c r="AB13" s="217"/>
      <c r="AC13" s="218"/>
      <c r="AD13" s="216">
        <v>301</v>
      </c>
      <c r="AE13" s="217"/>
      <c r="AF13" s="217"/>
      <c r="AG13" s="217"/>
      <c r="AH13" s="217"/>
      <c r="AI13" s="217"/>
      <c r="AJ13" s="218"/>
      <c r="AK13" s="216">
        <v>288</v>
      </c>
      <c r="AL13" s="217"/>
      <c r="AM13" s="217"/>
      <c r="AN13" s="217"/>
      <c r="AO13" s="217"/>
      <c r="AP13" s="217"/>
      <c r="AQ13" s="218"/>
      <c r="AR13" s="228">
        <v>288</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700</v>
      </c>
      <c r="X14" s="217"/>
      <c r="Y14" s="217"/>
      <c r="Z14" s="217"/>
      <c r="AA14" s="217"/>
      <c r="AB14" s="217"/>
      <c r="AC14" s="218"/>
      <c r="AD14" s="216" t="s">
        <v>616</v>
      </c>
      <c r="AE14" s="217"/>
      <c r="AF14" s="217"/>
      <c r="AG14" s="217"/>
      <c r="AH14" s="217"/>
      <c r="AI14" s="217"/>
      <c r="AJ14" s="218"/>
      <c r="AK14" s="216" t="s">
        <v>616</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700</v>
      </c>
      <c r="X15" s="217"/>
      <c r="Y15" s="217"/>
      <c r="Z15" s="217"/>
      <c r="AA15" s="217"/>
      <c r="AB15" s="217"/>
      <c r="AC15" s="218"/>
      <c r="AD15" s="216" t="s">
        <v>616</v>
      </c>
      <c r="AE15" s="217"/>
      <c r="AF15" s="217"/>
      <c r="AG15" s="217"/>
      <c r="AH15" s="217"/>
      <c r="AI15" s="217"/>
      <c r="AJ15" s="218"/>
      <c r="AK15" s="216" t="s">
        <v>616</v>
      </c>
      <c r="AL15" s="217"/>
      <c r="AM15" s="217"/>
      <c r="AN15" s="217"/>
      <c r="AO15" s="217"/>
      <c r="AP15" s="217"/>
      <c r="AQ15" s="218"/>
      <c r="AR15" s="216" t="s">
        <v>700</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700</v>
      </c>
      <c r="X16" s="217"/>
      <c r="Y16" s="217"/>
      <c r="Z16" s="217"/>
      <c r="AA16" s="217"/>
      <c r="AB16" s="217"/>
      <c r="AC16" s="218"/>
      <c r="AD16" s="216" t="s">
        <v>616</v>
      </c>
      <c r="AE16" s="217"/>
      <c r="AF16" s="217"/>
      <c r="AG16" s="217"/>
      <c r="AH16" s="217"/>
      <c r="AI16" s="217"/>
      <c r="AJ16" s="218"/>
      <c r="AK16" s="216" t="s">
        <v>616</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v>-18</v>
      </c>
      <c r="Q17" s="217"/>
      <c r="R17" s="217"/>
      <c r="S17" s="217"/>
      <c r="T17" s="217"/>
      <c r="U17" s="217"/>
      <c r="V17" s="218"/>
      <c r="W17" s="216">
        <v>-20</v>
      </c>
      <c r="X17" s="217"/>
      <c r="Y17" s="217"/>
      <c r="Z17" s="217"/>
      <c r="AA17" s="217"/>
      <c r="AB17" s="217"/>
      <c r="AC17" s="218"/>
      <c r="AD17" s="216">
        <v>-49</v>
      </c>
      <c r="AE17" s="217"/>
      <c r="AF17" s="217"/>
      <c r="AG17" s="217"/>
      <c r="AH17" s="217"/>
      <c r="AI17" s="217"/>
      <c r="AJ17" s="218"/>
      <c r="AK17" s="216" t="s">
        <v>616</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297</v>
      </c>
      <c r="Q18" s="261"/>
      <c r="R18" s="261"/>
      <c r="S18" s="261"/>
      <c r="T18" s="261"/>
      <c r="U18" s="261"/>
      <c r="V18" s="262"/>
      <c r="W18" s="260">
        <f>SUM(W13:AC17)</f>
        <v>295</v>
      </c>
      <c r="X18" s="261"/>
      <c r="Y18" s="261"/>
      <c r="Z18" s="261"/>
      <c r="AA18" s="261"/>
      <c r="AB18" s="261"/>
      <c r="AC18" s="262"/>
      <c r="AD18" s="260">
        <f>SUM(AD13:AJ17)</f>
        <v>252</v>
      </c>
      <c r="AE18" s="261"/>
      <c r="AF18" s="261"/>
      <c r="AG18" s="261"/>
      <c r="AH18" s="261"/>
      <c r="AI18" s="261"/>
      <c r="AJ18" s="262"/>
      <c r="AK18" s="260">
        <f>SUM(AK13:AQ17)</f>
        <v>288</v>
      </c>
      <c r="AL18" s="261"/>
      <c r="AM18" s="261"/>
      <c r="AN18" s="261"/>
      <c r="AO18" s="261"/>
      <c r="AP18" s="261"/>
      <c r="AQ18" s="262"/>
      <c r="AR18" s="260">
        <f>SUM(AR13:AX17)</f>
        <v>288</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297</v>
      </c>
      <c r="Q19" s="217"/>
      <c r="R19" s="217"/>
      <c r="S19" s="217"/>
      <c r="T19" s="217"/>
      <c r="U19" s="217"/>
      <c r="V19" s="218"/>
      <c r="W19" s="216">
        <v>295</v>
      </c>
      <c r="X19" s="217"/>
      <c r="Y19" s="217"/>
      <c r="Z19" s="217"/>
      <c r="AA19" s="217"/>
      <c r="AB19" s="217"/>
      <c r="AC19" s="218"/>
      <c r="AD19" s="216">
        <v>252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0.94285714285714284</v>
      </c>
      <c r="Q21" s="292"/>
      <c r="R21" s="292"/>
      <c r="S21" s="292"/>
      <c r="T21" s="292"/>
      <c r="U21" s="292"/>
      <c r="V21" s="292"/>
      <c r="W21" s="292">
        <f>IF(W19=0, "-", SUM(W19)/SUM(W13,W14))</f>
        <v>0.93650793650793651</v>
      </c>
      <c r="X21" s="292"/>
      <c r="Y21" s="292"/>
      <c r="Z21" s="292"/>
      <c r="AA21" s="292"/>
      <c r="AB21" s="292"/>
      <c r="AC21" s="292"/>
      <c r="AD21" s="292">
        <f>IF(AD19=0, "-", SUM(AD19)/SUM(AD13,AD14))</f>
        <v>0.83720930232558144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288</v>
      </c>
      <c r="Q23" s="229"/>
      <c r="R23" s="229"/>
      <c r="S23" s="229"/>
      <c r="T23" s="229"/>
      <c r="U23" s="229"/>
      <c r="V23" s="280"/>
      <c r="W23" s="228">
        <v>288</v>
      </c>
      <c r="X23" s="229"/>
      <c r="Y23" s="229"/>
      <c r="Z23" s="229"/>
      <c r="AA23" s="229"/>
      <c r="AB23" s="229"/>
      <c r="AC23" s="280"/>
      <c r="AD23" s="281" t="s">
        <v>701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288</v>
      </c>
      <c r="Q29" s="331"/>
      <c r="R29" s="331"/>
      <c r="S29" s="331"/>
      <c r="T29" s="331"/>
      <c r="U29" s="331"/>
      <c r="V29" s="332"/>
      <c r="W29" s="333">
        <f>AR13</f>
        <v>288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3.95" customHeight="1" x14ac:dyDescent="0.2">
      <c r="A30" s="336" t="s">
        <v>579</v>
      </c>
      <c r="B30" s="337"/>
      <c r="C30" s="337"/>
      <c r="D30" s="337"/>
      <c r="E30" s="337"/>
      <c r="F30" s="338"/>
      <c r="G30" s="339" t="s">
        <v>679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2">
      <c r="A32" s="348"/>
      <c r="B32" s="317"/>
      <c r="C32" s="317"/>
      <c r="D32" s="317"/>
      <c r="E32" s="317"/>
      <c r="F32" s="318"/>
      <c r="G32" s="357" t="s">
        <v>668</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1"/>
      <c r="AD32" s="371"/>
      <c r="AE32" s="372">
        <v>142260</v>
      </c>
      <c r="AF32" s="372"/>
      <c r="AG32" s="372"/>
      <c r="AH32" s="372"/>
      <c r="AI32" s="372">
        <v>68998</v>
      </c>
      <c r="AJ32" s="372"/>
      <c r="AK32" s="372"/>
      <c r="AL32" s="372"/>
      <c r="AM32" s="372">
        <v>58172</v>
      </c>
      <c r="AN32" s="372"/>
      <c r="AO32" s="372"/>
      <c r="AP32" s="372"/>
      <c r="AQ32" s="398" t="s">
        <v>616</v>
      </c>
      <c r="AR32" s="372"/>
      <c r="AS32" s="372"/>
      <c r="AT32" s="372"/>
      <c r="AU32" s="389" t="s">
        <v>616</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1"/>
      <c r="AD33" s="371"/>
      <c r="AE33" s="372">
        <v>130000</v>
      </c>
      <c r="AF33" s="372"/>
      <c r="AG33" s="372"/>
      <c r="AH33" s="372"/>
      <c r="AI33" s="372">
        <v>142260</v>
      </c>
      <c r="AJ33" s="372"/>
      <c r="AK33" s="372"/>
      <c r="AL33" s="372"/>
      <c r="AM33" s="372">
        <v>68998</v>
      </c>
      <c r="AN33" s="372"/>
      <c r="AO33" s="372"/>
      <c r="AP33" s="372"/>
      <c r="AQ33" s="398">
        <v>58172</v>
      </c>
      <c r="AR33" s="372"/>
      <c r="AS33" s="372"/>
      <c r="AT33" s="372"/>
      <c r="AU33" s="389">
        <v>58172</v>
      </c>
      <c r="AV33" s="405"/>
      <c r="AW33" s="405"/>
      <c r="AX33" s="406"/>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669</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v>2093</v>
      </c>
      <c r="AF35" s="398"/>
      <c r="AG35" s="398"/>
      <c r="AH35" s="398"/>
      <c r="AI35" s="398">
        <v>4274</v>
      </c>
      <c r="AJ35" s="398"/>
      <c r="AK35" s="398"/>
      <c r="AL35" s="398"/>
      <c r="AM35" s="398">
        <v>4328</v>
      </c>
      <c r="AN35" s="398"/>
      <c r="AO35" s="398"/>
      <c r="AP35" s="398"/>
      <c r="AQ35" s="389">
        <v>4957</v>
      </c>
      <c r="AR35" s="373"/>
      <c r="AS35" s="373"/>
      <c r="AT35" s="373"/>
      <c r="AU35" s="373"/>
      <c r="AV35" s="373"/>
      <c r="AW35" s="373"/>
      <c r="AX35" s="374"/>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620</v>
      </c>
      <c r="AC36" s="426"/>
      <c r="AD36" s="427"/>
      <c r="AE36" s="428" t="s">
        <v>703</v>
      </c>
      <c r="AF36" s="428"/>
      <c r="AG36" s="428"/>
      <c r="AH36" s="428"/>
      <c r="AI36" s="428" t="s">
        <v>623</v>
      </c>
      <c r="AJ36" s="428"/>
      <c r="AK36" s="428"/>
      <c r="AL36" s="428"/>
      <c r="AM36" s="428" t="s">
        <v>624</v>
      </c>
      <c r="AN36" s="428"/>
      <c r="AO36" s="428"/>
      <c r="AP36" s="428"/>
      <c r="AQ36" s="428" t="s">
        <v>670</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704</v>
      </c>
      <c r="AR38" s="433"/>
      <c r="AS38" s="434" t="s">
        <v>175</v>
      </c>
      <c r="AT38" s="435"/>
      <c r="AU38" s="436">
        <v>4</v>
      </c>
      <c r="AV38" s="436"/>
      <c r="AW38" s="324" t="s">
        <v>166</v>
      </c>
      <c r="AX38" s="329"/>
    </row>
    <row r="39" spans="1:51" ht="23.25" customHeight="1" x14ac:dyDescent="0.2">
      <c r="A39" s="473"/>
      <c r="B39" s="471"/>
      <c r="C39" s="471"/>
      <c r="D39" s="471"/>
      <c r="E39" s="471"/>
      <c r="F39" s="472"/>
      <c r="G39" s="375" t="s">
        <v>672</v>
      </c>
      <c r="H39" s="376"/>
      <c r="I39" s="376"/>
      <c r="J39" s="376"/>
      <c r="K39" s="376"/>
      <c r="L39" s="376"/>
      <c r="M39" s="376"/>
      <c r="N39" s="376"/>
      <c r="O39" s="377"/>
      <c r="P39" s="139" t="s">
        <v>671</v>
      </c>
      <c r="Q39" s="139"/>
      <c r="R39" s="139"/>
      <c r="S39" s="139"/>
      <c r="T39" s="139"/>
      <c r="U39" s="139"/>
      <c r="V39" s="139"/>
      <c r="W39" s="139"/>
      <c r="X39" s="140"/>
      <c r="Y39" s="386" t="s">
        <v>12</v>
      </c>
      <c r="Z39" s="387"/>
      <c r="AA39" s="388"/>
      <c r="AB39" s="370" t="s">
        <v>14</v>
      </c>
      <c r="AC39" s="370"/>
      <c r="AD39" s="370"/>
      <c r="AE39" s="389">
        <v>48</v>
      </c>
      <c r="AF39" s="373"/>
      <c r="AG39" s="373"/>
      <c r="AH39" s="373"/>
      <c r="AI39" s="389">
        <v>39</v>
      </c>
      <c r="AJ39" s="373"/>
      <c r="AK39" s="373"/>
      <c r="AL39" s="373"/>
      <c r="AM39" s="389">
        <v>39</v>
      </c>
      <c r="AN39" s="373"/>
      <c r="AO39" s="373"/>
      <c r="AP39" s="373"/>
      <c r="AQ39" s="391" t="s">
        <v>625</v>
      </c>
      <c r="AR39" s="392"/>
      <c r="AS39" s="392"/>
      <c r="AT39" s="393"/>
      <c r="AU39" s="373" t="s">
        <v>625</v>
      </c>
      <c r="AV39" s="373"/>
      <c r="AW39" s="373"/>
      <c r="AX39" s="374"/>
    </row>
    <row r="40" spans="1:51" ht="23.25" customHeight="1" x14ac:dyDescent="0.2">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14</v>
      </c>
      <c r="AC40" s="448"/>
      <c r="AD40" s="448"/>
      <c r="AE40" s="389">
        <v>41</v>
      </c>
      <c r="AF40" s="373"/>
      <c r="AG40" s="373"/>
      <c r="AH40" s="373"/>
      <c r="AI40" s="389">
        <v>48</v>
      </c>
      <c r="AJ40" s="373"/>
      <c r="AK40" s="373"/>
      <c r="AL40" s="373"/>
      <c r="AM40" s="389">
        <v>39</v>
      </c>
      <c r="AN40" s="373"/>
      <c r="AO40" s="373"/>
      <c r="AP40" s="373"/>
      <c r="AQ40" s="391" t="s">
        <v>704</v>
      </c>
      <c r="AR40" s="392"/>
      <c r="AS40" s="392"/>
      <c r="AT40" s="393"/>
      <c r="AU40" s="373">
        <v>39</v>
      </c>
      <c r="AV40" s="373"/>
      <c r="AW40" s="373"/>
      <c r="AX40" s="374"/>
    </row>
    <row r="41" spans="1:51" ht="23.25" customHeight="1" x14ac:dyDescent="0.2">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117.1</v>
      </c>
      <c r="AF41" s="373"/>
      <c r="AG41" s="373"/>
      <c r="AH41" s="373"/>
      <c r="AI41" s="389">
        <v>81.3</v>
      </c>
      <c r="AJ41" s="373"/>
      <c r="AK41" s="373"/>
      <c r="AL41" s="373"/>
      <c r="AM41" s="389">
        <v>100</v>
      </c>
      <c r="AN41" s="373"/>
      <c r="AO41" s="373"/>
      <c r="AP41" s="373"/>
      <c r="AQ41" s="391" t="s">
        <v>625</v>
      </c>
      <c r="AR41" s="392"/>
      <c r="AS41" s="392"/>
      <c r="AT41" s="393"/>
      <c r="AU41" s="373" t="s">
        <v>625</v>
      </c>
      <c r="AV41" s="373"/>
      <c r="AW41" s="373"/>
      <c r="AX41" s="374"/>
    </row>
    <row r="42" spans="1:51" ht="23.4" customHeight="1" x14ac:dyDescent="0.2">
      <c r="A42" s="461" t="s">
        <v>260</v>
      </c>
      <c r="B42" s="456"/>
      <c r="C42" s="456"/>
      <c r="D42" s="456"/>
      <c r="E42" s="456"/>
      <c r="F42" s="457"/>
      <c r="G42" s="497" t="s">
        <v>673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2.4"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2">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2">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2">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5">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2">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2">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2">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2">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2">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5">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2">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2">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2">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2">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2">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5">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2">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2">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2">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2">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2">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5">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2">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2">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2">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2">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2">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5">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2">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626</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627</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675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674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667</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625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625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4.2"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612</v>
      </c>
      <c r="AE223" s="706"/>
      <c r="AF223" s="706"/>
      <c r="AG223" s="707" t="s">
        <v>628</v>
      </c>
      <c r="AH223" s="708"/>
      <c r="AI223" s="708"/>
      <c r="AJ223" s="708"/>
      <c r="AK223" s="708"/>
      <c r="AL223" s="708"/>
      <c r="AM223" s="708"/>
      <c r="AN223" s="708"/>
      <c r="AO223" s="708"/>
      <c r="AP223" s="708"/>
      <c r="AQ223" s="708"/>
      <c r="AR223" s="708"/>
      <c r="AS223" s="708"/>
      <c r="AT223" s="708"/>
      <c r="AU223" s="708"/>
      <c r="AV223" s="708"/>
      <c r="AW223" s="708"/>
      <c r="AX223" s="709"/>
    </row>
    <row r="224" spans="1:51" ht="90.6"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612</v>
      </c>
      <c r="AE224" s="687"/>
      <c r="AF224" s="687"/>
      <c r="AG224" s="713" t="s">
        <v>629</v>
      </c>
      <c r="AH224" s="714"/>
      <c r="AI224" s="714"/>
      <c r="AJ224" s="714"/>
      <c r="AK224" s="714"/>
      <c r="AL224" s="714"/>
      <c r="AM224" s="714"/>
      <c r="AN224" s="714"/>
      <c r="AO224" s="714"/>
      <c r="AP224" s="714"/>
      <c r="AQ224" s="714"/>
      <c r="AR224" s="714"/>
      <c r="AS224" s="714"/>
      <c r="AT224" s="714"/>
      <c r="AU224" s="714"/>
      <c r="AV224" s="714"/>
      <c r="AW224" s="714"/>
      <c r="AX224" s="715"/>
    </row>
    <row r="225" spans="1:50" ht="66"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612</v>
      </c>
      <c r="AE225" s="720"/>
      <c r="AF225" s="720"/>
      <c r="AG225" s="677" t="s">
        <v>630</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612</v>
      </c>
      <c r="AE226" s="675"/>
      <c r="AF226" s="675"/>
      <c r="AG226" s="361" t="s">
        <v>633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632</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2">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696</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56.4" customHeight="1" x14ac:dyDescent="0.2">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612</v>
      </c>
      <c r="AE229" s="739"/>
      <c r="AF229" s="739"/>
      <c r="AG229" s="740" t="s">
        <v>634</v>
      </c>
      <c r="AH229" s="741"/>
      <c r="AI229" s="741"/>
      <c r="AJ229" s="741"/>
      <c r="AK229" s="741"/>
      <c r="AL229" s="741"/>
      <c r="AM229" s="741"/>
      <c r="AN229" s="741"/>
      <c r="AO229" s="741"/>
      <c r="AP229" s="741"/>
      <c r="AQ229" s="741"/>
      <c r="AR229" s="741"/>
      <c r="AS229" s="741"/>
      <c r="AT229" s="741"/>
      <c r="AU229" s="741"/>
      <c r="AV229" s="741"/>
      <c r="AW229" s="741"/>
      <c r="AX229" s="742"/>
    </row>
    <row r="230" spans="1:50" ht="73.95" customHeight="1" x14ac:dyDescent="0.2">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612</v>
      </c>
      <c r="AE230" s="687"/>
      <c r="AF230" s="687"/>
      <c r="AG230" s="713" t="s">
        <v>676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631</v>
      </c>
      <c r="AE231" s="687"/>
      <c r="AF231" s="687"/>
      <c r="AG231" s="713" t="s">
        <v>625</v>
      </c>
      <c r="AH231" s="714"/>
      <c r="AI231" s="714"/>
      <c r="AJ231" s="714"/>
      <c r="AK231" s="714"/>
      <c r="AL231" s="714"/>
      <c r="AM231" s="714"/>
      <c r="AN231" s="714"/>
      <c r="AO231" s="714"/>
      <c r="AP231" s="714"/>
      <c r="AQ231" s="714"/>
      <c r="AR231" s="714"/>
      <c r="AS231" s="714"/>
      <c r="AT231" s="714"/>
      <c r="AU231" s="714"/>
      <c r="AV231" s="714"/>
      <c r="AW231" s="714"/>
      <c r="AX231" s="715"/>
    </row>
    <row r="232" spans="1:50" ht="47.4" customHeight="1" x14ac:dyDescent="0.2">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612</v>
      </c>
      <c r="AE232" s="687"/>
      <c r="AF232" s="687"/>
      <c r="AG232" s="713" t="s">
        <v>635</v>
      </c>
      <c r="AH232" s="714"/>
      <c r="AI232" s="714"/>
      <c r="AJ232" s="714"/>
      <c r="AK232" s="714"/>
      <c r="AL232" s="714"/>
      <c r="AM232" s="714"/>
      <c r="AN232" s="714"/>
      <c r="AO232" s="714"/>
      <c r="AP232" s="714"/>
      <c r="AQ232" s="714"/>
      <c r="AR232" s="714"/>
      <c r="AS232" s="714"/>
      <c r="AT232" s="714"/>
      <c r="AU232" s="714"/>
      <c r="AV232" s="714"/>
      <c r="AW232" s="714"/>
      <c r="AX232" s="715"/>
    </row>
    <row r="233" spans="1:50" ht="45.6" customHeight="1" x14ac:dyDescent="0.2">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612</v>
      </c>
      <c r="AE233" s="720"/>
      <c r="AF233" s="720"/>
      <c r="AG233" s="735" t="s">
        <v>677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631</v>
      </c>
      <c r="AE234" s="687"/>
      <c r="AF234" s="688"/>
      <c r="AG234" s="713" t="s">
        <v>625</v>
      </c>
      <c r="AH234" s="714"/>
      <c r="AI234" s="714"/>
      <c r="AJ234" s="714"/>
      <c r="AK234" s="714"/>
      <c r="AL234" s="714"/>
      <c r="AM234" s="714"/>
      <c r="AN234" s="714"/>
      <c r="AO234" s="714"/>
      <c r="AP234" s="714"/>
      <c r="AQ234" s="714"/>
      <c r="AR234" s="714"/>
      <c r="AS234" s="714"/>
      <c r="AT234" s="714"/>
      <c r="AU234" s="714"/>
      <c r="AV234" s="714"/>
      <c r="AW234" s="714"/>
      <c r="AX234" s="715"/>
    </row>
    <row r="235" spans="1:50" ht="52.95" customHeight="1" x14ac:dyDescent="0.2">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612</v>
      </c>
      <c r="AE235" s="728"/>
      <c r="AF235" s="729"/>
      <c r="AG235" s="730" t="s">
        <v>636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612</v>
      </c>
      <c r="AE236" s="739"/>
      <c r="AF236" s="749"/>
      <c r="AG236" s="740" t="s">
        <v>637</v>
      </c>
      <c r="AH236" s="741"/>
      <c r="AI236" s="741"/>
      <c r="AJ236" s="741"/>
      <c r="AK236" s="741"/>
      <c r="AL236" s="741"/>
      <c r="AM236" s="741"/>
      <c r="AN236" s="741"/>
      <c r="AO236" s="741"/>
      <c r="AP236" s="741"/>
      <c r="AQ236" s="741"/>
      <c r="AR236" s="741"/>
      <c r="AS236" s="741"/>
      <c r="AT236" s="741"/>
      <c r="AU236" s="741"/>
      <c r="AV236" s="741"/>
      <c r="AW236" s="741"/>
      <c r="AX236" s="742"/>
    </row>
    <row r="237" spans="1:50" ht="86.4" customHeight="1" x14ac:dyDescent="0.2">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612</v>
      </c>
      <c r="AE237" s="754"/>
      <c r="AF237" s="754"/>
      <c r="AG237" s="713" t="s">
        <v>638</v>
      </c>
      <c r="AH237" s="714"/>
      <c r="AI237" s="714"/>
      <c r="AJ237" s="714"/>
      <c r="AK237" s="714"/>
      <c r="AL237" s="714"/>
      <c r="AM237" s="714"/>
      <c r="AN237" s="714"/>
      <c r="AO237" s="714"/>
      <c r="AP237" s="714"/>
      <c r="AQ237" s="714"/>
      <c r="AR237" s="714"/>
      <c r="AS237" s="714"/>
      <c r="AT237" s="714"/>
      <c r="AU237" s="714"/>
      <c r="AV237" s="714"/>
      <c r="AW237" s="714"/>
      <c r="AX237" s="715"/>
    </row>
    <row r="238" spans="1:50" ht="45.6" customHeight="1" x14ac:dyDescent="0.2">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612</v>
      </c>
      <c r="AE238" s="687"/>
      <c r="AF238" s="687"/>
      <c r="AG238" s="713" t="s">
        <v>680</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2">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631</v>
      </c>
      <c r="AE239" s="687"/>
      <c r="AF239" s="687"/>
      <c r="AG239" s="743" t="s">
        <v>625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612</v>
      </c>
      <c r="AE240" s="675"/>
      <c r="AF240" s="766"/>
      <c r="AG240" s="361" t="s">
        <v>641</v>
      </c>
      <c r="AH240" s="139"/>
      <c r="AI240" s="139"/>
      <c r="AJ240" s="139"/>
      <c r="AK240" s="139"/>
      <c r="AL240" s="139"/>
      <c r="AM240" s="139"/>
      <c r="AN240" s="139"/>
      <c r="AO240" s="139"/>
      <c r="AP240" s="139"/>
      <c r="AQ240" s="139"/>
      <c r="AR240" s="139"/>
      <c r="AS240" s="139"/>
      <c r="AT240" s="139"/>
      <c r="AU240" s="139"/>
      <c r="AV240" s="139"/>
      <c r="AW240" s="139"/>
      <c r="AX240" s="676"/>
    </row>
    <row r="241" spans="1:50" ht="19.649999999999999" customHeight="1" x14ac:dyDescent="0.2">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2">
      <c r="A242" s="760"/>
      <c r="B242" s="761"/>
      <c r="C242" s="86">
        <v>2022</v>
      </c>
      <c r="D242" s="87"/>
      <c r="E242" s="88" t="s">
        <v>622</v>
      </c>
      <c r="F242" s="88"/>
      <c r="G242" s="88"/>
      <c r="H242" s="89">
        <v>21</v>
      </c>
      <c r="I242" s="89"/>
      <c r="J242" s="90">
        <v>191</v>
      </c>
      <c r="K242" s="90"/>
      <c r="L242" s="90"/>
      <c r="M242" s="89"/>
      <c r="N242" s="91"/>
      <c r="O242" s="92" t="s">
        <v>639</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2">
      <c r="A243" s="760"/>
      <c r="B243" s="761"/>
      <c r="C243" s="107">
        <v>2022</v>
      </c>
      <c r="D243" s="108"/>
      <c r="E243" s="88" t="s">
        <v>622</v>
      </c>
      <c r="F243" s="88"/>
      <c r="G243" s="88"/>
      <c r="H243" s="89">
        <v>21</v>
      </c>
      <c r="I243" s="89"/>
      <c r="J243" s="755">
        <v>193</v>
      </c>
      <c r="K243" s="755"/>
      <c r="L243" s="755"/>
      <c r="M243" s="756"/>
      <c r="N243" s="757"/>
      <c r="O243" s="95" t="s">
        <v>640</v>
      </c>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2">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59.4" customHeight="1" x14ac:dyDescent="0.2">
      <c r="A247" s="122" t="s">
        <v>45</v>
      </c>
      <c r="B247" s="123"/>
      <c r="C247" s="126" t="s">
        <v>49</v>
      </c>
      <c r="D247" s="127"/>
      <c r="E247" s="127"/>
      <c r="F247" s="128"/>
      <c r="G247" s="129" t="s">
        <v>642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0.200000000000003" customHeight="1" thickBot="1" x14ac:dyDescent="0.25">
      <c r="A248" s="124"/>
      <c r="B248" s="125"/>
      <c r="C248" s="131" t="s">
        <v>53</v>
      </c>
      <c r="D248" s="132"/>
      <c r="E248" s="132"/>
      <c r="F248" s="133"/>
      <c r="G248" s="134" t="s">
        <v>681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3.75" customHeight="1" thickBot="1" x14ac:dyDescent="0.25">
      <c r="A250" s="112" t="s">
        <v>698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33.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3.75" customHeight="1" thickBot="1" x14ac:dyDescent="0.25">
      <c r="A252" s="118" t="s">
        <v>132</v>
      </c>
      <c r="B252" s="119"/>
      <c r="C252" s="119"/>
      <c r="D252" s="119"/>
      <c r="E252" s="120"/>
      <c r="F252" s="121" t="s">
        <v>699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33.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3.8" customHeight="1" thickBot="1" x14ac:dyDescent="0.25">
      <c r="A254" s="118" t="s">
        <v>132</v>
      </c>
      <c r="B254" s="119"/>
      <c r="C254" s="119"/>
      <c r="D254" s="119"/>
      <c r="E254" s="120"/>
      <c r="F254" s="774" t="s">
        <v>702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2">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151.94999999999999" customHeight="1" thickBot="1" x14ac:dyDescent="0.25">
      <c r="A256" s="780" t="s">
        <v>643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2">
      <c r="A258" s="784" t="s">
        <v>277</v>
      </c>
      <c r="B258" s="785"/>
      <c r="C258" s="785"/>
      <c r="D258" s="786"/>
      <c r="E258" s="770" t="s">
        <v>644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2">
      <c r="A259" s="136" t="s">
        <v>276</v>
      </c>
      <c r="B259" s="136"/>
      <c r="C259" s="136"/>
      <c r="D259" s="136"/>
      <c r="E259" s="770" t="s">
        <v>645</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2">
      <c r="A260" s="136" t="s">
        <v>275</v>
      </c>
      <c r="B260" s="136"/>
      <c r="C260" s="136"/>
      <c r="D260" s="136"/>
      <c r="E260" s="770" t="s">
        <v>646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2">
      <c r="A261" s="136" t="s">
        <v>274</v>
      </c>
      <c r="B261" s="136"/>
      <c r="C261" s="136"/>
      <c r="D261" s="136"/>
      <c r="E261" s="770" t="s">
        <v>647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2">
      <c r="A262" s="136" t="s">
        <v>273</v>
      </c>
      <c r="B262" s="136"/>
      <c r="C262" s="136"/>
      <c r="D262" s="136"/>
      <c r="E262" s="770" t="s">
        <v>648</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2">
      <c r="A263" s="136" t="s">
        <v>272</v>
      </c>
      <c r="B263" s="136"/>
      <c r="C263" s="136"/>
      <c r="D263" s="136"/>
      <c r="E263" s="770" t="s">
        <v>649</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2">
      <c r="A264" s="136" t="s">
        <v>271</v>
      </c>
      <c r="B264" s="136"/>
      <c r="C264" s="136"/>
      <c r="D264" s="136"/>
      <c r="E264" s="770" t="s">
        <v>650</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2">
      <c r="A265" s="136" t="s">
        <v>270</v>
      </c>
      <c r="B265" s="136"/>
      <c r="C265" s="136"/>
      <c r="D265" s="136"/>
      <c r="E265" s="770" t="s">
        <v>651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2">
      <c r="A266" s="136" t="s">
        <v>416</v>
      </c>
      <c r="B266" s="136"/>
      <c r="C266" s="136"/>
      <c r="D266" s="136"/>
      <c r="E266" s="789" t="s">
        <v>609</v>
      </c>
      <c r="F266" s="790"/>
      <c r="G266" s="790"/>
      <c r="H266" s="77" t="str">
        <f>IF(E266="","","-")</f>
        <v>-</v>
      </c>
      <c r="I266" s="790"/>
      <c r="J266" s="790"/>
      <c r="K266" s="77" t="str">
        <f>IF(I266="","","-")</f>
        <v/>
      </c>
      <c r="L266" s="106">
        <v>120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2">
      <c r="A267" s="136" t="s">
        <v>596</v>
      </c>
      <c r="B267" s="136"/>
      <c r="C267" s="136"/>
      <c r="D267" s="136"/>
      <c r="E267" s="789" t="s">
        <v>609</v>
      </c>
      <c r="F267" s="790"/>
      <c r="G267" s="790"/>
      <c r="H267" s="77"/>
      <c r="I267" s="790"/>
      <c r="J267" s="790"/>
      <c r="K267" s="77"/>
      <c r="L267" s="106">
        <v>130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2">
      <c r="A268" s="136" t="s">
        <v>384</v>
      </c>
      <c r="B268" s="136"/>
      <c r="C268" s="136"/>
      <c r="D268" s="136"/>
      <c r="E268" s="792">
        <v>2021</v>
      </c>
      <c r="F268" s="137"/>
      <c r="G268" s="790" t="s">
        <v>622</v>
      </c>
      <c r="H268" s="790"/>
      <c r="I268" s="790"/>
      <c r="J268" s="137">
        <v>20</v>
      </c>
      <c r="K268" s="137"/>
      <c r="L268" s="106">
        <v>160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6" t="s">
        <v>266</v>
      </c>
      <c r="B308" s="797"/>
      <c r="C308" s="797"/>
      <c r="D308" s="797"/>
      <c r="E308" s="797"/>
      <c r="F308" s="798"/>
      <c r="G308" s="802" t="s">
        <v>686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687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2">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2">
      <c r="A310" s="799"/>
      <c r="B310" s="800"/>
      <c r="C310" s="800"/>
      <c r="D310" s="800"/>
      <c r="E310" s="800"/>
      <c r="F310" s="801"/>
      <c r="G310" s="823" t="s">
        <v>653</v>
      </c>
      <c r="H310" s="824"/>
      <c r="I310" s="824"/>
      <c r="J310" s="824"/>
      <c r="K310" s="825"/>
      <c r="L310" s="826" t="s">
        <v>682</v>
      </c>
      <c r="M310" s="827"/>
      <c r="N310" s="827"/>
      <c r="O310" s="827"/>
      <c r="P310" s="827"/>
      <c r="Q310" s="827"/>
      <c r="R310" s="827"/>
      <c r="S310" s="827"/>
      <c r="T310" s="827"/>
      <c r="U310" s="827"/>
      <c r="V310" s="827"/>
      <c r="W310" s="827"/>
      <c r="X310" s="828"/>
      <c r="Y310" s="829">
        <v>44</v>
      </c>
      <c r="Z310" s="830"/>
      <c r="AA310" s="830"/>
      <c r="AB310" s="831"/>
      <c r="AC310" s="823" t="s">
        <v>688</v>
      </c>
      <c r="AD310" s="824"/>
      <c r="AE310" s="824"/>
      <c r="AF310" s="824"/>
      <c r="AG310" s="825"/>
      <c r="AH310" s="826" t="s">
        <v>689</v>
      </c>
      <c r="AI310" s="827"/>
      <c r="AJ310" s="827"/>
      <c r="AK310" s="827"/>
      <c r="AL310" s="827"/>
      <c r="AM310" s="827"/>
      <c r="AN310" s="827"/>
      <c r="AO310" s="827"/>
      <c r="AP310" s="827"/>
      <c r="AQ310" s="827"/>
      <c r="AR310" s="827"/>
      <c r="AS310" s="827"/>
      <c r="AT310" s="828"/>
      <c r="AU310" s="829">
        <v>44</v>
      </c>
      <c r="AV310" s="830"/>
      <c r="AW310" s="830"/>
      <c r="AX310" s="832"/>
    </row>
    <row r="311" spans="1:50" ht="24.6" customHeight="1" x14ac:dyDescent="0.2">
      <c r="A311" s="799"/>
      <c r="B311" s="800"/>
      <c r="C311" s="800"/>
      <c r="D311" s="800"/>
      <c r="E311" s="800"/>
      <c r="F311" s="801"/>
      <c r="G311" s="809" t="s">
        <v>685</v>
      </c>
      <c r="H311" s="810"/>
      <c r="I311" s="810"/>
      <c r="J311" s="810"/>
      <c r="K311" s="811"/>
      <c r="L311" s="812" t="s">
        <v>683</v>
      </c>
      <c r="M311" s="813"/>
      <c r="N311" s="813"/>
      <c r="O311" s="813"/>
      <c r="P311" s="813"/>
      <c r="Q311" s="813"/>
      <c r="R311" s="813"/>
      <c r="S311" s="813"/>
      <c r="T311" s="813"/>
      <c r="U311" s="813"/>
      <c r="V311" s="813"/>
      <c r="W311" s="813"/>
      <c r="X311" s="814"/>
      <c r="Y311" s="815">
        <v>9</v>
      </c>
      <c r="Z311" s="816"/>
      <c r="AA311" s="816"/>
      <c r="AB311" s="817"/>
      <c r="AC311" s="809" t="s">
        <v>690</v>
      </c>
      <c r="AD311" s="810"/>
      <c r="AE311" s="810"/>
      <c r="AF311" s="810"/>
      <c r="AG311" s="811"/>
      <c r="AH311" s="812" t="s">
        <v>691</v>
      </c>
      <c r="AI311" s="813"/>
      <c r="AJ311" s="813"/>
      <c r="AK311" s="813"/>
      <c r="AL311" s="813"/>
      <c r="AM311" s="813"/>
      <c r="AN311" s="813"/>
      <c r="AO311" s="813"/>
      <c r="AP311" s="813"/>
      <c r="AQ311" s="813"/>
      <c r="AR311" s="813"/>
      <c r="AS311" s="813"/>
      <c r="AT311" s="814"/>
      <c r="AU311" s="815">
        <v>7</v>
      </c>
      <c r="AV311" s="816"/>
      <c r="AW311" s="816"/>
      <c r="AX311" s="818"/>
    </row>
    <row r="312" spans="1:50" ht="24.75" customHeight="1" x14ac:dyDescent="0.2">
      <c r="A312" s="799"/>
      <c r="B312" s="800"/>
      <c r="C312" s="800"/>
      <c r="D312" s="800"/>
      <c r="E312" s="800"/>
      <c r="F312" s="801"/>
      <c r="G312" s="809" t="s">
        <v>652</v>
      </c>
      <c r="H312" s="810"/>
      <c r="I312" s="810"/>
      <c r="J312" s="810"/>
      <c r="K312" s="811"/>
      <c r="L312" s="812" t="s">
        <v>684</v>
      </c>
      <c r="M312" s="813"/>
      <c r="N312" s="813"/>
      <c r="O312" s="813"/>
      <c r="P312" s="813"/>
      <c r="Q312" s="813"/>
      <c r="R312" s="813"/>
      <c r="S312" s="813"/>
      <c r="T312" s="813"/>
      <c r="U312" s="813"/>
      <c r="V312" s="813"/>
      <c r="W312" s="813"/>
      <c r="X312" s="814"/>
      <c r="Y312" s="815">
        <v>8</v>
      </c>
      <c r="Z312" s="816"/>
      <c r="AA312" s="816"/>
      <c r="AB312" s="817"/>
      <c r="AC312" s="809" t="s">
        <v>692</v>
      </c>
      <c r="AD312" s="810"/>
      <c r="AE312" s="810"/>
      <c r="AF312" s="810"/>
      <c r="AG312" s="811"/>
      <c r="AH312" s="812" t="s">
        <v>693</v>
      </c>
      <c r="AI312" s="813"/>
      <c r="AJ312" s="813"/>
      <c r="AK312" s="813"/>
      <c r="AL312" s="813"/>
      <c r="AM312" s="813"/>
      <c r="AN312" s="813"/>
      <c r="AO312" s="813"/>
      <c r="AP312" s="813"/>
      <c r="AQ312" s="813"/>
      <c r="AR312" s="813"/>
      <c r="AS312" s="813"/>
      <c r="AT312" s="814"/>
      <c r="AU312" s="815">
        <v>2</v>
      </c>
      <c r="AV312" s="816"/>
      <c r="AW312" s="816"/>
      <c r="AX312" s="818"/>
    </row>
    <row r="313" spans="1:50" ht="24.75" customHeight="1" x14ac:dyDescent="0.2">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2">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2">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2">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2">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2">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2">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61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53</v>
      </c>
      <c r="AV320" s="839"/>
      <c r="AW320" s="839"/>
      <c r="AX320" s="841"/>
    </row>
    <row r="321" spans="1:51" ht="24.75" hidden="1" customHeight="1" x14ac:dyDescent="0.2">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2">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2">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2">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2">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2">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2">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2">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2">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2">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2">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2">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2">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2">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2">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2">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2">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2">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2">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2">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2">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2">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2">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2">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2">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2">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2">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2">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2">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2">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2">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2">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2">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2">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2">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2">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2">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5">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17.399999999999999"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4"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2">
      <c r="A366" s="858">
        <v>1</v>
      </c>
      <c r="B366" s="858">
        <v>1</v>
      </c>
      <c r="C366" s="859" t="s">
        <v>654</v>
      </c>
      <c r="D366" s="860"/>
      <c r="E366" s="860"/>
      <c r="F366" s="860"/>
      <c r="G366" s="860"/>
      <c r="H366" s="860"/>
      <c r="I366" s="860"/>
      <c r="J366" s="861">
        <v>8000020130001</v>
      </c>
      <c r="K366" s="862"/>
      <c r="L366" s="862"/>
      <c r="M366" s="862"/>
      <c r="N366" s="862"/>
      <c r="O366" s="862"/>
      <c r="P366" s="863" t="s">
        <v>655</v>
      </c>
      <c r="Q366" s="864"/>
      <c r="R366" s="864"/>
      <c r="S366" s="864"/>
      <c r="T366" s="864"/>
      <c r="U366" s="864"/>
      <c r="V366" s="864"/>
      <c r="W366" s="864"/>
      <c r="X366" s="864"/>
      <c r="Y366" s="865">
        <v>61.1</v>
      </c>
      <c r="Z366" s="866"/>
      <c r="AA366" s="866"/>
      <c r="AB366" s="867"/>
      <c r="AC366" s="868" t="s">
        <v>656</v>
      </c>
      <c r="AD366" s="869"/>
      <c r="AE366" s="869"/>
      <c r="AF366" s="869"/>
      <c r="AG366" s="869"/>
      <c r="AH366" s="852" t="s">
        <v>625</v>
      </c>
      <c r="AI366" s="853"/>
      <c r="AJ366" s="853"/>
      <c r="AK366" s="853"/>
      <c r="AL366" s="854" t="s">
        <v>625</v>
      </c>
      <c r="AM366" s="855"/>
      <c r="AN366" s="855"/>
      <c r="AO366" s="856"/>
      <c r="AP366" s="857" t="s">
        <v>625</v>
      </c>
      <c r="AQ366" s="857"/>
      <c r="AR366" s="857"/>
      <c r="AS366" s="857"/>
      <c r="AT366" s="857"/>
      <c r="AU366" s="857"/>
      <c r="AV366" s="857"/>
      <c r="AW366" s="857"/>
      <c r="AX366" s="857"/>
    </row>
    <row r="367" spans="1:51" ht="30" customHeight="1" x14ac:dyDescent="0.2">
      <c r="A367" s="858">
        <v>2</v>
      </c>
      <c r="B367" s="858">
        <v>1</v>
      </c>
      <c r="C367" s="859" t="s">
        <v>660</v>
      </c>
      <c r="D367" s="860"/>
      <c r="E367" s="860"/>
      <c r="F367" s="860"/>
      <c r="G367" s="860"/>
      <c r="H367" s="860"/>
      <c r="I367" s="860"/>
      <c r="J367" s="861">
        <v>6000020271004</v>
      </c>
      <c r="K367" s="862"/>
      <c r="L367" s="862"/>
      <c r="M367" s="862"/>
      <c r="N367" s="862"/>
      <c r="O367" s="862"/>
      <c r="P367" s="863" t="s">
        <v>658</v>
      </c>
      <c r="Q367" s="864"/>
      <c r="R367" s="864"/>
      <c r="S367" s="864"/>
      <c r="T367" s="864"/>
      <c r="U367" s="864"/>
      <c r="V367" s="864"/>
      <c r="W367" s="864"/>
      <c r="X367" s="864"/>
      <c r="Y367" s="865">
        <v>17.5</v>
      </c>
      <c r="Z367" s="866"/>
      <c r="AA367" s="866"/>
      <c r="AB367" s="867"/>
      <c r="AC367" s="868" t="s">
        <v>656</v>
      </c>
      <c r="AD367" s="869"/>
      <c r="AE367" s="869"/>
      <c r="AF367" s="869"/>
      <c r="AG367" s="869"/>
      <c r="AH367" s="852" t="s">
        <v>625</v>
      </c>
      <c r="AI367" s="853"/>
      <c r="AJ367" s="853"/>
      <c r="AK367" s="853"/>
      <c r="AL367" s="854" t="s">
        <v>625</v>
      </c>
      <c r="AM367" s="855"/>
      <c r="AN367" s="855"/>
      <c r="AO367" s="856"/>
      <c r="AP367" s="857" t="s">
        <v>625</v>
      </c>
      <c r="AQ367" s="857"/>
      <c r="AR367" s="857"/>
      <c r="AS367" s="857"/>
      <c r="AT367" s="857"/>
      <c r="AU367" s="857"/>
      <c r="AV367" s="857"/>
      <c r="AW367" s="857"/>
      <c r="AX367" s="857"/>
      <c r="AY367">
        <f>COUNTA($C$367)</f>
        <v>1</v>
      </c>
    </row>
    <row r="368" spans="1:51" ht="30" customHeight="1" x14ac:dyDescent="0.2">
      <c r="A368" s="858">
        <v>3</v>
      </c>
      <c r="B368" s="858">
        <v>1</v>
      </c>
      <c r="C368" s="859" t="s">
        <v>657</v>
      </c>
      <c r="D368" s="860"/>
      <c r="E368" s="860"/>
      <c r="F368" s="860"/>
      <c r="G368" s="860"/>
      <c r="H368" s="860"/>
      <c r="I368" s="860"/>
      <c r="J368" s="861">
        <v>4000020270008</v>
      </c>
      <c r="K368" s="862"/>
      <c r="L368" s="862"/>
      <c r="M368" s="862"/>
      <c r="N368" s="862"/>
      <c r="O368" s="862"/>
      <c r="P368" s="863" t="s">
        <v>658</v>
      </c>
      <c r="Q368" s="864"/>
      <c r="R368" s="864"/>
      <c r="S368" s="864"/>
      <c r="T368" s="864"/>
      <c r="U368" s="864"/>
      <c r="V368" s="864"/>
      <c r="W368" s="864"/>
      <c r="X368" s="864"/>
      <c r="Y368" s="865">
        <v>17.399999999999999</v>
      </c>
      <c r="Z368" s="866"/>
      <c r="AA368" s="866"/>
      <c r="AB368" s="867"/>
      <c r="AC368" s="868" t="s">
        <v>656</v>
      </c>
      <c r="AD368" s="869"/>
      <c r="AE368" s="869"/>
      <c r="AF368" s="869"/>
      <c r="AG368" s="869"/>
      <c r="AH368" s="870" t="s">
        <v>625</v>
      </c>
      <c r="AI368" s="871"/>
      <c r="AJ368" s="871"/>
      <c r="AK368" s="871"/>
      <c r="AL368" s="854" t="s">
        <v>625</v>
      </c>
      <c r="AM368" s="855"/>
      <c r="AN368" s="855"/>
      <c r="AO368" s="856"/>
      <c r="AP368" s="857" t="s">
        <v>625</v>
      </c>
      <c r="AQ368" s="857"/>
      <c r="AR368" s="857"/>
      <c r="AS368" s="857"/>
      <c r="AT368" s="857"/>
      <c r="AU368" s="857"/>
      <c r="AV368" s="857"/>
      <c r="AW368" s="857"/>
      <c r="AX368" s="857"/>
      <c r="AY368">
        <f>COUNTA($C$368)</f>
        <v>1</v>
      </c>
    </row>
    <row r="369" spans="1:51" ht="30" customHeight="1" x14ac:dyDescent="0.2">
      <c r="A369" s="858">
        <v>4</v>
      </c>
      <c r="B369" s="858">
        <v>1</v>
      </c>
      <c r="C369" s="859" t="s">
        <v>661</v>
      </c>
      <c r="D369" s="860"/>
      <c r="E369" s="860"/>
      <c r="F369" s="860"/>
      <c r="G369" s="860"/>
      <c r="H369" s="860"/>
      <c r="I369" s="860"/>
      <c r="J369" s="861">
        <v>3000020231002</v>
      </c>
      <c r="K369" s="862"/>
      <c r="L369" s="862"/>
      <c r="M369" s="862"/>
      <c r="N369" s="862"/>
      <c r="O369" s="862"/>
      <c r="P369" s="863" t="s">
        <v>658</v>
      </c>
      <c r="Q369" s="864"/>
      <c r="R369" s="864"/>
      <c r="S369" s="864"/>
      <c r="T369" s="864"/>
      <c r="U369" s="864"/>
      <c r="V369" s="864"/>
      <c r="W369" s="864"/>
      <c r="X369" s="864"/>
      <c r="Y369" s="865">
        <v>12.9</v>
      </c>
      <c r="Z369" s="866"/>
      <c r="AA369" s="866"/>
      <c r="AB369" s="867"/>
      <c r="AC369" s="868" t="s">
        <v>656</v>
      </c>
      <c r="AD369" s="869"/>
      <c r="AE369" s="869"/>
      <c r="AF369" s="869"/>
      <c r="AG369" s="869"/>
      <c r="AH369" s="870" t="s">
        <v>625</v>
      </c>
      <c r="AI369" s="871"/>
      <c r="AJ369" s="871"/>
      <c r="AK369" s="871"/>
      <c r="AL369" s="854" t="s">
        <v>625</v>
      </c>
      <c r="AM369" s="855"/>
      <c r="AN369" s="855"/>
      <c r="AO369" s="856"/>
      <c r="AP369" s="857" t="s">
        <v>625</v>
      </c>
      <c r="AQ369" s="857"/>
      <c r="AR369" s="857"/>
      <c r="AS369" s="857"/>
      <c r="AT369" s="857"/>
      <c r="AU369" s="857"/>
      <c r="AV369" s="857"/>
      <c r="AW369" s="857"/>
      <c r="AX369" s="857"/>
      <c r="AY369">
        <f>COUNTA($C$369)</f>
        <v>1</v>
      </c>
    </row>
    <row r="370" spans="1:51" ht="30" customHeight="1" x14ac:dyDescent="0.2">
      <c r="A370" s="858">
        <v>5</v>
      </c>
      <c r="B370" s="858">
        <v>1</v>
      </c>
      <c r="C370" s="859" t="s">
        <v>662</v>
      </c>
      <c r="D370" s="860"/>
      <c r="E370" s="860"/>
      <c r="F370" s="860"/>
      <c r="G370" s="860"/>
      <c r="H370" s="860"/>
      <c r="I370" s="860"/>
      <c r="J370" s="861">
        <v>3000020141003</v>
      </c>
      <c r="K370" s="862"/>
      <c r="L370" s="862"/>
      <c r="M370" s="862"/>
      <c r="N370" s="862"/>
      <c r="O370" s="862"/>
      <c r="P370" s="863" t="s">
        <v>658</v>
      </c>
      <c r="Q370" s="864"/>
      <c r="R370" s="864"/>
      <c r="S370" s="864"/>
      <c r="T370" s="864"/>
      <c r="U370" s="864"/>
      <c r="V370" s="864"/>
      <c r="W370" s="864"/>
      <c r="X370" s="864"/>
      <c r="Y370" s="865">
        <v>7.4</v>
      </c>
      <c r="Z370" s="866"/>
      <c r="AA370" s="866"/>
      <c r="AB370" s="867"/>
      <c r="AC370" s="868" t="s">
        <v>656</v>
      </c>
      <c r="AD370" s="869"/>
      <c r="AE370" s="869"/>
      <c r="AF370" s="869"/>
      <c r="AG370" s="869"/>
      <c r="AH370" s="870" t="s">
        <v>625</v>
      </c>
      <c r="AI370" s="871"/>
      <c r="AJ370" s="871"/>
      <c r="AK370" s="871"/>
      <c r="AL370" s="854" t="s">
        <v>625</v>
      </c>
      <c r="AM370" s="855"/>
      <c r="AN370" s="855"/>
      <c r="AO370" s="856"/>
      <c r="AP370" s="857" t="s">
        <v>625</v>
      </c>
      <c r="AQ370" s="857"/>
      <c r="AR370" s="857"/>
      <c r="AS370" s="857"/>
      <c r="AT370" s="857"/>
      <c r="AU370" s="857"/>
      <c r="AV370" s="857"/>
      <c r="AW370" s="857"/>
      <c r="AX370" s="857"/>
      <c r="AY370">
        <f>COUNTA($C$370)</f>
        <v>1</v>
      </c>
    </row>
    <row r="371" spans="1:51" ht="30" customHeight="1" x14ac:dyDescent="0.2">
      <c r="A371" s="858">
        <v>6</v>
      </c>
      <c r="B371" s="858">
        <v>1</v>
      </c>
      <c r="C371" s="859" t="s">
        <v>663</v>
      </c>
      <c r="D371" s="860"/>
      <c r="E371" s="860"/>
      <c r="F371" s="860"/>
      <c r="G371" s="860"/>
      <c r="H371" s="860"/>
      <c r="I371" s="860"/>
      <c r="J371" s="861">
        <v>7000020141305</v>
      </c>
      <c r="K371" s="862"/>
      <c r="L371" s="862"/>
      <c r="M371" s="862"/>
      <c r="N371" s="862"/>
      <c r="O371" s="862"/>
      <c r="P371" s="863" t="s">
        <v>658</v>
      </c>
      <c r="Q371" s="864"/>
      <c r="R371" s="864"/>
      <c r="S371" s="864"/>
      <c r="T371" s="864"/>
      <c r="U371" s="864"/>
      <c r="V371" s="864"/>
      <c r="W371" s="864"/>
      <c r="X371" s="864"/>
      <c r="Y371" s="865">
        <v>6.6</v>
      </c>
      <c r="Z371" s="866"/>
      <c r="AA371" s="866"/>
      <c r="AB371" s="867"/>
      <c r="AC371" s="868" t="s">
        <v>656</v>
      </c>
      <c r="AD371" s="869"/>
      <c r="AE371" s="869"/>
      <c r="AF371" s="869"/>
      <c r="AG371" s="869"/>
      <c r="AH371" s="870" t="s">
        <v>625</v>
      </c>
      <c r="AI371" s="871"/>
      <c r="AJ371" s="871"/>
      <c r="AK371" s="871"/>
      <c r="AL371" s="854" t="s">
        <v>625</v>
      </c>
      <c r="AM371" s="855"/>
      <c r="AN371" s="855"/>
      <c r="AO371" s="856"/>
      <c r="AP371" s="857" t="s">
        <v>625</v>
      </c>
      <c r="AQ371" s="857"/>
      <c r="AR371" s="857"/>
      <c r="AS371" s="857"/>
      <c r="AT371" s="857"/>
      <c r="AU371" s="857"/>
      <c r="AV371" s="857"/>
      <c r="AW371" s="857"/>
      <c r="AX371" s="857"/>
      <c r="AY371">
        <f>COUNTA($C$371)</f>
        <v>1</v>
      </c>
    </row>
    <row r="372" spans="1:51" ht="30" customHeight="1" x14ac:dyDescent="0.2">
      <c r="A372" s="858">
        <v>7</v>
      </c>
      <c r="B372" s="858">
        <v>1</v>
      </c>
      <c r="C372" s="859" t="s">
        <v>664</v>
      </c>
      <c r="D372" s="860"/>
      <c r="E372" s="860"/>
      <c r="F372" s="860"/>
      <c r="G372" s="860"/>
      <c r="H372" s="860"/>
      <c r="I372" s="860"/>
      <c r="J372" s="861">
        <v>2000020261009</v>
      </c>
      <c r="K372" s="862"/>
      <c r="L372" s="862"/>
      <c r="M372" s="862"/>
      <c r="N372" s="862"/>
      <c r="O372" s="862"/>
      <c r="P372" s="863" t="s">
        <v>658</v>
      </c>
      <c r="Q372" s="864"/>
      <c r="R372" s="864"/>
      <c r="S372" s="864"/>
      <c r="T372" s="864"/>
      <c r="U372" s="864"/>
      <c r="V372" s="864"/>
      <c r="W372" s="864"/>
      <c r="X372" s="864"/>
      <c r="Y372" s="865">
        <v>6.3</v>
      </c>
      <c r="Z372" s="866"/>
      <c r="AA372" s="866"/>
      <c r="AB372" s="867"/>
      <c r="AC372" s="868" t="s">
        <v>656</v>
      </c>
      <c r="AD372" s="869"/>
      <c r="AE372" s="869"/>
      <c r="AF372" s="869"/>
      <c r="AG372" s="869"/>
      <c r="AH372" s="870" t="s">
        <v>625</v>
      </c>
      <c r="AI372" s="871"/>
      <c r="AJ372" s="871"/>
      <c r="AK372" s="871"/>
      <c r="AL372" s="854" t="s">
        <v>625</v>
      </c>
      <c r="AM372" s="855"/>
      <c r="AN372" s="855"/>
      <c r="AO372" s="856"/>
      <c r="AP372" s="857" t="s">
        <v>625</v>
      </c>
      <c r="AQ372" s="857"/>
      <c r="AR372" s="857"/>
      <c r="AS372" s="857"/>
      <c r="AT372" s="857"/>
      <c r="AU372" s="857"/>
      <c r="AV372" s="857"/>
      <c r="AW372" s="857"/>
      <c r="AX372" s="857"/>
      <c r="AY372">
        <f>COUNTA($C$372)</f>
        <v>1</v>
      </c>
    </row>
    <row r="373" spans="1:51" ht="30" customHeight="1" x14ac:dyDescent="0.2">
      <c r="A373" s="858">
        <v>8</v>
      </c>
      <c r="B373" s="858">
        <v>1</v>
      </c>
      <c r="C373" s="859" t="s">
        <v>659</v>
      </c>
      <c r="D373" s="860"/>
      <c r="E373" s="860"/>
      <c r="F373" s="860"/>
      <c r="G373" s="860"/>
      <c r="H373" s="860"/>
      <c r="I373" s="860"/>
      <c r="J373" s="861">
        <v>4000020120006</v>
      </c>
      <c r="K373" s="862"/>
      <c r="L373" s="862"/>
      <c r="M373" s="862"/>
      <c r="N373" s="862"/>
      <c r="O373" s="862"/>
      <c r="P373" s="863" t="s">
        <v>658</v>
      </c>
      <c r="Q373" s="864"/>
      <c r="R373" s="864"/>
      <c r="S373" s="864"/>
      <c r="T373" s="864"/>
      <c r="U373" s="864"/>
      <c r="V373" s="864"/>
      <c r="W373" s="864"/>
      <c r="X373" s="864"/>
      <c r="Y373" s="865">
        <v>6.3</v>
      </c>
      <c r="Z373" s="866"/>
      <c r="AA373" s="866"/>
      <c r="AB373" s="867"/>
      <c r="AC373" s="868" t="s">
        <v>656</v>
      </c>
      <c r="AD373" s="869"/>
      <c r="AE373" s="869"/>
      <c r="AF373" s="869"/>
      <c r="AG373" s="869"/>
      <c r="AH373" s="870" t="s">
        <v>625</v>
      </c>
      <c r="AI373" s="871"/>
      <c r="AJ373" s="871"/>
      <c r="AK373" s="871"/>
      <c r="AL373" s="854" t="s">
        <v>625</v>
      </c>
      <c r="AM373" s="855"/>
      <c r="AN373" s="855"/>
      <c r="AO373" s="856"/>
      <c r="AP373" s="857" t="s">
        <v>625</v>
      </c>
      <c r="AQ373" s="857"/>
      <c r="AR373" s="857"/>
      <c r="AS373" s="857"/>
      <c r="AT373" s="857"/>
      <c r="AU373" s="857"/>
      <c r="AV373" s="857"/>
      <c r="AW373" s="857"/>
      <c r="AX373" s="857"/>
      <c r="AY373">
        <f>COUNTA($C$373)</f>
        <v>1</v>
      </c>
    </row>
    <row r="374" spans="1:51" ht="30" customHeight="1" x14ac:dyDescent="0.2">
      <c r="A374" s="858">
        <v>9</v>
      </c>
      <c r="B374" s="858">
        <v>1</v>
      </c>
      <c r="C374" s="859" t="s">
        <v>665</v>
      </c>
      <c r="D374" s="860"/>
      <c r="E374" s="860"/>
      <c r="F374" s="860"/>
      <c r="G374" s="860"/>
      <c r="H374" s="860"/>
      <c r="I374" s="860"/>
      <c r="J374" s="861">
        <v>3000020401307</v>
      </c>
      <c r="K374" s="862"/>
      <c r="L374" s="862"/>
      <c r="M374" s="862"/>
      <c r="N374" s="862"/>
      <c r="O374" s="862"/>
      <c r="P374" s="863" t="s">
        <v>658</v>
      </c>
      <c r="Q374" s="864"/>
      <c r="R374" s="864"/>
      <c r="S374" s="864"/>
      <c r="T374" s="864"/>
      <c r="U374" s="864"/>
      <c r="V374" s="864"/>
      <c r="W374" s="864"/>
      <c r="X374" s="864"/>
      <c r="Y374" s="865">
        <v>5.5</v>
      </c>
      <c r="Z374" s="866"/>
      <c r="AA374" s="866"/>
      <c r="AB374" s="867"/>
      <c r="AC374" s="868" t="s">
        <v>656</v>
      </c>
      <c r="AD374" s="869"/>
      <c r="AE374" s="869"/>
      <c r="AF374" s="869"/>
      <c r="AG374" s="869"/>
      <c r="AH374" s="870" t="s">
        <v>625</v>
      </c>
      <c r="AI374" s="871"/>
      <c r="AJ374" s="871"/>
      <c r="AK374" s="871"/>
      <c r="AL374" s="854" t="s">
        <v>625</v>
      </c>
      <c r="AM374" s="855"/>
      <c r="AN374" s="855"/>
      <c r="AO374" s="856"/>
      <c r="AP374" s="857" t="s">
        <v>625</v>
      </c>
      <c r="AQ374" s="857"/>
      <c r="AR374" s="857"/>
      <c r="AS374" s="857"/>
      <c r="AT374" s="857"/>
      <c r="AU374" s="857"/>
      <c r="AV374" s="857"/>
      <c r="AW374" s="857"/>
      <c r="AX374" s="857"/>
      <c r="AY374">
        <f>COUNTA($C$374)</f>
        <v>1</v>
      </c>
    </row>
    <row r="375" spans="1:51" ht="30" customHeight="1" x14ac:dyDescent="0.2">
      <c r="A375" s="858">
        <v>10</v>
      </c>
      <c r="B375" s="858">
        <v>1</v>
      </c>
      <c r="C375" s="859" t="s">
        <v>666</v>
      </c>
      <c r="D375" s="860"/>
      <c r="E375" s="860"/>
      <c r="F375" s="860"/>
      <c r="G375" s="860"/>
      <c r="H375" s="860"/>
      <c r="I375" s="860"/>
      <c r="J375" s="861">
        <v>1000020230006</v>
      </c>
      <c r="K375" s="862"/>
      <c r="L375" s="862"/>
      <c r="M375" s="862"/>
      <c r="N375" s="862"/>
      <c r="O375" s="862"/>
      <c r="P375" s="863" t="s">
        <v>658</v>
      </c>
      <c r="Q375" s="864"/>
      <c r="R375" s="864"/>
      <c r="S375" s="864"/>
      <c r="T375" s="864"/>
      <c r="U375" s="864"/>
      <c r="V375" s="864"/>
      <c r="W375" s="864"/>
      <c r="X375" s="864"/>
      <c r="Y375" s="865">
        <v>4.8</v>
      </c>
      <c r="Z375" s="866"/>
      <c r="AA375" s="866"/>
      <c r="AB375" s="867"/>
      <c r="AC375" s="868" t="s">
        <v>656</v>
      </c>
      <c r="AD375" s="869"/>
      <c r="AE375" s="869"/>
      <c r="AF375" s="869"/>
      <c r="AG375" s="869"/>
      <c r="AH375" s="870" t="s">
        <v>625</v>
      </c>
      <c r="AI375" s="871"/>
      <c r="AJ375" s="871"/>
      <c r="AK375" s="871"/>
      <c r="AL375" s="854" t="s">
        <v>625</v>
      </c>
      <c r="AM375" s="855"/>
      <c r="AN375" s="855"/>
      <c r="AO375" s="856"/>
      <c r="AP375" s="857" t="s">
        <v>625</v>
      </c>
      <c r="AQ375" s="857"/>
      <c r="AR375" s="857"/>
      <c r="AS375" s="857"/>
      <c r="AT375" s="857"/>
      <c r="AU375" s="857"/>
      <c r="AV375" s="857"/>
      <c r="AW375" s="857"/>
      <c r="AX375" s="857"/>
      <c r="AY375">
        <f>COUNTA($C$375)</f>
        <v>1</v>
      </c>
    </row>
    <row r="376" spans="1:51" ht="30" hidden="1" customHeight="1" x14ac:dyDescent="0.2">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2">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2">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2">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2">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2">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2">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2">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2">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2">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2">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2">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2">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2">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2">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2">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2">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2">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2">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2">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2">
      <c r="A399" s="858">
        <v>1</v>
      </c>
      <c r="B399" s="858">
        <v>1</v>
      </c>
      <c r="C399" s="859" t="s">
        <v>705</v>
      </c>
      <c r="D399" s="860"/>
      <c r="E399" s="860"/>
      <c r="F399" s="860"/>
      <c r="G399" s="860"/>
      <c r="H399" s="860"/>
      <c r="I399" s="860"/>
      <c r="J399" s="861">
        <v>3010005004538</v>
      </c>
      <c r="K399" s="862"/>
      <c r="L399" s="862"/>
      <c r="M399" s="862"/>
      <c r="N399" s="862"/>
      <c r="O399" s="862"/>
      <c r="P399" s="863" t="s">
        <v>694</v>
      </c>
      <c r="Q399" s="864"/>
      <c r="R399" s="864"/>
      <c r="S399" s="864"/>
      <c r="T399" s="864"/>
      <c r="U399" s="864"/>
      <c r="V399" s="864"/>
      <c r="W399" s="864"/>
      <c r="X399" s="864"/>
      <c r="Y399" s="865">
        <v>53.5</v>
      </c>
      <c r="Z399" s="866"/>
      <c r="AA399" s="866"/>
      <c r="AB399" s="867"/>
      <c r="AC399" s="868" t="s">
        <v>259</v>
      </c>
      <c r="AD399" s="869"/>
      <c r="AE399" s="869"/>
      <c r="AF399" s="869"/>
      <c r="AG399" s="869"/>
      <c r="AH399" s="852" t="s">
        <v>695</v>
      </c>
      <c r="AI399" s="853"/>
      <c r="AJ399" s="853"/>
      <c r="AK399" s="853"/>
      <c r="AL399" s="854" t="s">
        <v>695</v>
      </c>
      <c r="AM399" s="855"/>
      <c r="AN399" s="855"/>
      <c r="AO399" s="856"/>
      <c r="AP399" s="857" t="s">
        <v>695</v>
      </c>
      <c r="AQ399" s="857"/>
      <c r="AR399" s="857"/>
      <c r="AS399" s="857"/>
      <c r="AT399" s="857"/>
      <c r="AU399" s="857"/>
      <c r="AV399" s="857"/>
      <c r="AW399" s="857"/>
      <c r="AX399" s="857"/>
      <c r="AY399">
        <f>$AY$396</f>
        <v>1</v>
      </c>
    </row>
    <row r="400" spans="1:51" ht="30" hidden="1" customHeight="1" x14ac:dyDescent="0.2">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2">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2">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2">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2">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2">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2">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2">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2">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2">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2">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2">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2">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2">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2">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2">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2">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2">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2">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2">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2">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2">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2">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2">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2">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2">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2">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2">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2">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2">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2">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2">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2">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2">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2">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2">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2">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2">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2">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2">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2">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2">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2">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2">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2">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2">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2">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2">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2">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2">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2">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2">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2">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2">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2">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2">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2">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2">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2">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2">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2">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2">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2">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2">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2">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2">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2">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2">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2">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2">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2">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2">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2">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2">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2">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2">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2">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2">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2">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2">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2">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2">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2">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2">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2">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2">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2">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2">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2">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2">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2">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2">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2">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2">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2">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2">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2">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2">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2">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2">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2">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2">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2">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2">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2">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2">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2">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2">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2">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2">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2">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2">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2">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2">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2">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2">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2">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2">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2">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2">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2">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2">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2">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2">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2">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2">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2">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2">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2">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2">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2">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2">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2">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2">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2">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2">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2">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2">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2">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2">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2">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2">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2">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2">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2">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2">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2">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2">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2">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2">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2">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2">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2">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2">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2">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2">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2">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2">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2">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2">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2">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2">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2">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2">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2">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2">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2">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2">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2">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2">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2">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2">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2">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2">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2">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2">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2">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2">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2">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2">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2">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2">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2">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2">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2">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2">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2">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2">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2">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2">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2">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2">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2">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2">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2">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2">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2">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2">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2">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2">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2">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2">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2">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2">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2">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2">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2">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2">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2">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2">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2">
      <c r="A631" s="858">
        <v>1</v>
      </c>
      <c r="B631" s="858">
        <v>1</v>
      </c>
      <c r="C631" s="880"/>
      <c r="D631" s="880"/>
      <c r="E631" s="648" t="s">
        <v>697</v>
      </c>
      <c r="F631" s="881"/>
      <c r="G631" s="881"/>
      <c r="H631" s="881"/>
      <c r="I631" s="881"/>
      <c r="J631" s="861" t="s">
        <v>697</v>
      </c>
      <c r="K631" s="862"/>
      <c r="L631" s="862"/>
      <c r="M631" s="862"/>
      <c r="N631" s="862"/>
      <c r="O631" s="862"/>
      <c r="P631" s="863" t="s">
        <v>697</v>
      </c>
      <c r="Q631" s="864"/>
      <c r="R631" s="864"/>
      <c r="S631" s="864"/>
      <c r="T631" s="864"/>
      <c r="U631" s="864"/>
      <c r="V631" s="864"/>
      <c r="W631" s="864"/>
      <c r="X631" s="864"/>
      <c r="Y631" s="865" t="s">
        <v>697</v>
      </c>
      <c r="Z631" s="866"/>
      <c r="AA631" s="866"/>
      <c r="AB631" s="867"/>
      <c r="AC631" s="868"/>
      <c r="AD631" s="869"/>
      <c r="AE631" s="869"/>
      <c r="AF631" s="869"/>
      <c r="AG631" s="869"/>
      <c r="AH631" s="870" t="s">
        <v>697</v>
      </c>
      <c r="AI631" s="871"/>
      <c r="AJ631" s="871"/>
      <c r="AK631" s="871"/>
      <c r="AL631" s="854" t="s">
        <v>697</v>
      </c>
      <c r="AM631" s="855"/>
      <c r="AN631" s="855"/>
      <c r="AO631" s="856"/>
      <c r="AP631" s="857" t="s">
        <v>697</v>
      </c>
      <c r="AQ631" s="857"/>
      <c r="AR631" s="857"/>
      <c r="AS631" s="857"/>
      <c r="AT631" s="857"/>
      <c r="AU631" s="857"/>
      <c r="AV631" s="857"/>
      <c r="AW631" s="857"/>
      <c r="AX631" s="857"/>
    </row>
    <row r="632" spans="1:51" ht="30" hidden="1" customHeight="1" x14ac:dyDescent="0.2">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2">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2">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2">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2">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2">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2">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2">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2">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2">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2">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2">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2">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2">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2">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2">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2">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2">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2">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2">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2">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2">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2">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2">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2">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2">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2">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2">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2">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17" max="49" man="1"/>
    <brk id="248" max="16383" man="1"/>
    <brk id="268" max="16383" man="1"/>
    <brk id="37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t="s">
        <v>612</v>
      </c>
      <c r="C11" s="13" t="str">
        <f t="shared" si="0"/>
        <v>子ども・若者育成支援</v>
      </c>
      <c r="D11" s="13" t="str">
        <f t="shared" si="8"/>
        <v>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t="s">
        <v>612</v>
      </c>
      <c r="C13" s="13" t="str">
        <f t="shared" si="9"/>
        <v>少子化社会対策</v>
      </c>
      <c r="D13" s="13" t="str">
        <f t="shared" si="8"/>
        <v>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子ども・若者育成支援、少子化社会対策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t="s">
        <v>612</v>
      </c>
      <c r="C15" s="13" t="str">
        <f t="shared" si="9"/>
        <v>男女共同参画</v>
      </c>
      <c r="D15" s="13" t="str">
        <f t="shared" si="8"/>
        <v>子ども・若者育成支援、少子化社会対策、男女共同参画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子ども・若者育成支援、少子化社会対策、男女共同参画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子ども・若者育成支援、少子化社会対策、男女共同参画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子ども・若者育成支援、少子化社会対策、男女共同参画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子ども・若者育成支援、少子化社会対策、男女共同参画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子ども・若者育成支援、少子化社会対策、男女共同参画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子ども・若者育成支援、少子化社会対策、男女共同参画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子ども・若者育成支援、少子化社会対策、男女共同参画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子ども・若者育成支援、少子化社会対策、男女共同参画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子ども・若者育成支援、少子化社会対策、男女共同参画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野澤 文香(nozawa-fumika)</cp:lastModifiedBy>
  <cp:lastPrinted>2022-08-15T02:15:50Z</cp:lastPrinted>
  <dcterms:created xsi:type="dcterms:W3CDTF">2012-03-13T00:50:25Z</dcterms:created>
  <dcterms:modified xsi:type="dcterms:W3CDTF">2022-08-18T04:20:36Z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