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160"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2" i="11" s="1"/>
  <c r="AY397" i="11" l="1"/>
  <c r="AY340" i="11"/>
  <c r="AY341" i="11"/>
  <c r="AY336" i="11"/>
  <c r="AY337" i="11"/>
  <c r="AY338" i="11"/>
  <c r="AY325" i="11"/>
  <c r="AY329" i="11"/>
  <c r="AY333" i="11"/>
  <c r="AY322" i="11"/>
  <c r="AY326" i="11"/>
  <c r="AY330" i="11"/>
  <c r="AY323" i="11"/>
  <c r="AY327" i="11"/>
  <c r="AY331" i="11"/>
  <c r="AY324" i="11"/>
  <c r="AY328" i="11"/>
  <c r="AY398"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00" i="11"/>
  <c r="AY114" i="11"/>
  <c r="AY118" i="11"/>
  <c r="AY126" i="11"/>
  <c r="AY152" i="11"/>
  <c r="AY172" i="11"/>
  <c r="AY176" i="11"/>
  <c r="AY198" i="11"/>
  <c r="AY203" i="11"/>
  <c r="AY207" i="11"/>
  <c r="AY211"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<sst xmlns="http://schemas.openxmlformats.org/spreadsheetml/2006/main" count="2056" uniqueCount="771">
  <si>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</si>
  <si>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</si>
  <si>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</si>
  <si>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</si>
  <si>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</si>
  <si>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</si>
  <si>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</si>
  <si>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</si>
  <si>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</si>
  <si>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</si>
  <si>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</si>
  <si>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</si>
  <si>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</si>
  <si>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</si>
  <si>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</si>
  <si>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</si>
  <si>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</si>
  <si>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</si>
  <si>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</si>
  <si>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</si>
  <si>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</si>
  <si>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</si>
  <si>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</si>
  <si>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</si>
  <si>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</si>
  <si>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</si>
  <si>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</si>
  <si>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</si>
  <si>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</si>
  <si>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</si>
  <si>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</si>
  <si>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</si>
  <si>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</si>
  <si>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</si>
  <si>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</si>
  <si>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</si>
  <si>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</si>
  <si>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</si>
  <si>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</si>
  <si>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</si>
  <si>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</si>
  <si>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</si>
  <si>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</si>
  <si>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</si>
  <si>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</si>
  <si>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</si>
  <si>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</si>
  <si>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</si>
  <si>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</si>
  <si>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</si>
  <si>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</si>
  <si>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</si>
  <si>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</si>
  <si>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</si>
  <si>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</si>
  <si>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</si>
  <si>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</si>
  <si>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</si>
  <si>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</si>
  <si>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</si>
  <si>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</si>
  <si>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</si>
  <si>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</si>
  <si>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</si>
  <si>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</si>
  <si>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</si>
  <si>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</si>
  <si>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</si>
  <si>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</si>
  <si>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</si>
  <si>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</si>
  <si>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</si>
  <si>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</si>
  <si>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</si>
  <si>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</si>
  <si>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</si>
  <si>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</si>
  <si>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</si>
  <si>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</si>
  <si>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</si>
  <si>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</si>
  <si>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</si>
  <si>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</si>
  <si>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</si>
  <si>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</si>
  <si>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</si>
  <si>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</si>
  <si>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</si>
  <si>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</si>
  <si>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</si>
  <si>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</si>
  <si>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</si>
  <si>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</si>
  <si>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</si>
  <si>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</si>
  <si>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</si>
  <si>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</si>
  <si>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</si>
  <si>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</si>
  <si>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</si>
  <si>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</si>
  <si>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</si>
  <si>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</si>
  <si>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</si>
  <si>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</si>
  <si>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</si>
  <si>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</si>
  <si>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</si>
  <si>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</si>
  <si>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</si>
  <si>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</si>
  <si>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</si>
  <si>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</si>
  <si>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</si>
  <si>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</si>
  <si>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</si>
  <si>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</si>
  <si>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</si>
  <si>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</si>
  <si>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</si>
  <si>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</si>
  <si>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</si>
  <si>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</si>
  <si>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</si>
  <si>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</si>
  <si>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</si>
  <si>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</si>
  <si>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</si>
  <si>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</si>
  <si>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</si>
  <si>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</si>
  <si>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</si>
  <si>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</si>
  <si>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</si>
  <si>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</si>
  <si>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</si>
  <si>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</si>
  <si>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</si>
  <si>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</si>
  <si>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</si>
  <si>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</si>
  <si>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</si>
  <si>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</si>
  <si>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</si>
  <si>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</si>
  <si>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</si>
  <si>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</si>
  <si>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</si>
  <si>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</si>
  <si>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</si>
  <si>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</si>
  <si>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</si>
  <si>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</si>
  <si>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</si>
  <si>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</si>
  <si>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</si>
  <si>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</si>
  <si>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</si>
  <si>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</si>
  <si>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</si>
  <si>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</si>
  <si>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</si>
  <si>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</si>
  <si>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</si>
  <si>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</si>
  <si>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</si>
  <si>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</si>
  <si>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</si>
  <si>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</si>
  <si>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</si>
  <si>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</si>
  <si>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</si>
  <si>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</si>
  <si>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</si>
  <si>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</si>
  <si>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</si>
  <si>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</si>
  <si>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</si>
  <si>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</si>
  <si>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</si>
  <si>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</si>
  <si>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</si>
  <si>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</si>
  <si>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</si>
  <si>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</si>
  <si>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</si>
  <si>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</si>
  <si>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</si>
  <si>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</si>
  <si>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</si>
  <si>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</si>
  <si>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</si>
  <si>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</si>
  <si>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</si>
  <si>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</si>
  <si>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</si>
  <si>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</si>
  <si>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</si>
  <si>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</si>
  <si>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</si>
  <si>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</si>
  <si>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</si>
  <si>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</si>
  <si>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</si>
  <si>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</si>
  <si>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</si>
  <si>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</si>
  <si>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</si>
  <si>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</si>
  <si>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</si>
  <si>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</si>
  <si>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</si>
  <si>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</si>
  <si>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</si>
  <si>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</si>
  <si>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</si>
  <si>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</si>
  <si>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</si>
  <si>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</si>
  <si>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</si>
  <si>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</si>
  <si>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</si>
  <si>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</si>
  <si>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</si>
  <si>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</si>
  <si>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</si>
  <si>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</si>
  <si>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</si>
  <si>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</si>
  <si>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</si>
  <si>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</si>
  <si>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</si>
  <si>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</si>
  <si>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</si>
  <si>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</si>
  <si>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</si>
  <si>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</si>
  <si>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</si>
  <si>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</si>
  <si>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</si>
  <si>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</si>
  <si>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</si>
  <si>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</si>
  <si>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</si>
  <si>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</si>
  <si>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</si>
  <si>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</si>
  <si>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</si>
  <si>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</si>
  <si>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</si>
  <si>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</si>
  <si>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</si>
  <si>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</si>
  <si>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</si>
  <si>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</si>
  <si>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</si>
  <si>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</si>
  <si>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</si>
  <si>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</si>
  <si>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</si>
  <si>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</si>
  <si>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</si>
  <si>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</si>
  <si>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</si>
  <si>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</si>
  <si>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</si>
  <si>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</si>
  <si>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</si>
  <si>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</si>
  <si>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</si>
  <si>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</si>
  <si>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</si>
  <si>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</si>
  <si>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</si>
  <si>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</si>
  <si>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</si>
  <si>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</si>
  <si>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</si>
  <si>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</si>
  <si>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</si>
  <si>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</si>
  <si>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</si>
  <si>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</si>
  <si>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</si>
  <si>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</si>
  <si>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</si>
  <si>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</si>
  <si>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</si>
  <si>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</si>
  <si>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</si>
  <si>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</si>
  <si>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</si>
  <si>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</si>
  <si>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</si>
  <si>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</si>
  <si>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</si>
  <si>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</si>
  <si>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</si>
  <si>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</si>
  <si>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</si>
  <si>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</si>
  <si>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</si>
  <si>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</si>
  <si>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</si>
  <si>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</si>
  <si>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</si>
  <si>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</si>
  <si>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</si>
  <si>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</si>
  <si>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</si>
  <si>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</si>
  <si>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</si>
  <si>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</si>
  <si>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</si>
  <si>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</si>
  <si>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</si>
  <si>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</si>
  <si>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</si>
  <si>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</si>
  <si>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</si>
  <si>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</si>
  <si>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</si>
  <si>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</si>
  <si>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</si>
  <si>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</si>
  <si>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</si>
  <si>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</si>
  <si>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</si>
  <si>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</si>
  <si>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</si>
  <si>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</si>
  <si>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</si>
  <si>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</si>
  <si>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</si>
  <si>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</si>
  <si>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</si>
  <si>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</si>
  <si>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</si>
  <si>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</si>
  <si>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</si>
  <si>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</si>
  <si>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</si>
  <si>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</si>
  <si>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</si>
  <si>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</si>
  <si>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</si>
  <si>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</si>
  <si>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</si>
  <si>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</si>
  <si>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</si>
  <si>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</si>
  <si>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</si>
  <si>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</si>
  <si>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</si>
  <si>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</si>
  <si>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</si>
  <si>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</si>
  <si>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</si>
  <si>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</si>
  <si>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</si>
  <si>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</si>
  <si>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</si>
  <si>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</si>
  <si>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</si>
  <si>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</si>
  <si>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</si>
  <si>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</si>
  <si>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</si>
  <si>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</si>
  <si>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</si>
  <si>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</si>
  <si>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</si>
  <si>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</si>
  <si>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</si>
  <si>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</si>
  <si>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</si>
  <si>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</si>
  <si>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</si>
  <si>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</si>
  <si>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</si>
  <si>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</si>
  <si>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</si>
  <si>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</si>
  <si>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</si>
  <si>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</si>
  <si>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</si>
  <si>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</si>
  <si>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</si>
  <si>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</si>
  <si>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</si>
  <si>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</si>
  <si>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</si>
  <si>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</si>
  <si>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</si>
  <si>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</si>
  <si>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</si>
  <si>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</si>
  <si>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</si>
  <si>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</si>
  <si>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</si>
  <si>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</si>
  <si>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</si>
  <si>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</si>
  <si>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</si>
  <si>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</si>
  <si>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</si>
  <si>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</si>
  <si>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</si>
  <si>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</si>
  <si>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</si>
  <si>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</si>
  <si>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</si>
  <si>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</si>
  <si>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</si>
  <si>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</si>
  <si>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</si>
  <si>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</si>
  <si>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</si>
  <si>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</si>
  <si>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</si>
  <si>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</si>
  <si>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</si>
  <si>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</si>
  <si>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</si>
  <si>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</si>
  <si>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</si>
  <si>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</si>
  <si>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</si>
  <si>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</si>
  <si>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</si>
  <si>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</si>
  <si>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</si>
  <si>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</si>
  <si>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</si>
  <si>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</si>
  <si>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</si>
  <si>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</si>
  <si>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</si>
  <si>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</si>
  <si>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</si>
  <si>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</si>
  <si>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</si>
  <si>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</si>
  <si>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</si>
  <si>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</si>
  <si>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</si>
  <si>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</si>
  <si>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</si>
  <si>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</si>
  <si>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</si>
  <si>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</si>
  <si>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</si>
  <si>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</si>
  <si>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</si>
  <si>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</si>
  <si>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</si>
  <si>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</si>
  <si>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</si>
  <si>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</si>
  <si>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</si>
  <si>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</si>
  <si>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</si>
  <si>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</si>
  <si>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</si>
  <si>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</si>
  <si>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</si>
  <si>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</si>
  <si>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</si>
  <si>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</si>
  <si>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</si>
  <si>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</si>
  <si>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</si>
  <si>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</si>
  <si>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</si>
  <si>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</si>
  <si>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</si>
  <si>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</si>
  <si>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</si>
  <si>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</si>
  <si>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</si>
  <si>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</si>
  <si>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</si>
  <si>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</si>
  <si>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</si>
  <si>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</si>
  <si>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</si>
  <si>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</si>
  <si>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</si>
  <si>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</si>
  <si>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</si>
  <si>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</si>
  <si>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</si>
  <si>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</si>
  <si>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</si>
  <si>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</si>
  <si>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</si>
  <si>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</si>
  <si>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</si>
  <si>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</si>
  <si>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</si>
  <si>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</si>
  <si>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</si>
  <si>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</si>
  <si>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</si>
  <si>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</si>
  <si>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</si>
  <si>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</si>
  <si>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</si>
  <si>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</si>
  <si>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</si>
  <si>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</si>
  <si>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</si>
  <si>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</si>
  <si>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</si>
  <si>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</si>
  <si>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</si>
  <si>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</si>
  <si>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</si>
  <si>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</si>
  <si>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</si>
  <si>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</si>
  <si>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</si>
  <si>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</si>
  <si>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</si>
  <si>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</si>
  <si>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</si>
  <si>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</si>
  <si>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</si>
  <si>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</si>
  <si>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</si>
  <si>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</si>
  <si>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</si>
  <si>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</si>
  <si>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</si>
  <si>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</si>
  <si>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</si>
  <si>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</si>
  <si>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</si>
  <si>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</si>
  <si>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</si>
  <si>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</si>
  <si>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</si>
  <si>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</si>
  <si>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</si>
  <si>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</si>
  <si>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</si>
  <si>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</si>
  <si>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</si>
  <si>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</si>
  <si>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</si>
  <si>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</si>
  <si>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</si>
  <si>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</si>
  <si>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</si>
  <si>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</si>
  <si>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</si>
  <si>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</si>
  <si>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</si>
  <si>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</si>
  <si>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</si>
  <si>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</si>
  <si>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</si>
  <si>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</si>
  <si>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</si>
  <si>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</si>
  <si>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</si>
  <si>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</si>
  <si>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</si>
  <si>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</si>
  <si>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</si>
  <si>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</si>
  <si>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</si>
  <si>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</si>
  <si>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</si>
  <si>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</si>
  <si>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</si>
  <si>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</si>
  <si>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</si>
  <si>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</si>
  <si>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</si>
  <si>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</si>
  <si>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</si>
  <si>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</si>
  <si>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</si>
  <si>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</si>
  <si>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</si>
  <si>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</si>
  <si>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</si>
  <si>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</si>
  <si>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</si>
  <si>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</si>
  <si>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</si>
  <si>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</si>
  <si>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</si>
  <si>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</si>
  <si>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</si>
  <si>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</si>
  <si>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</si>
  <si>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</si>
  <si>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</si>
  <si>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</si>
  <si>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</si>
  <si>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</si>
  <si>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</si>
  <si>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</si>
  <si>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</si>
  <si>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</si>
  <si>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</si>
  <si>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</si>
  <si>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</si>
  <si>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</si>
  <si>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</si>
  <si>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</si>
  <si>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</si>
  <si>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</si>
  <si>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</si>
  <si>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</si>
  <si>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</si>
  <si>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</si>
  <si>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</si>
  <si>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</si>
  <si>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</si>
  <si>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</si>
  <si>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</si>
  <si>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</si>
  <si>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</si>
  <si>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</si>
  <si>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</si>
  <si>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</si>
  <si>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</si>
  <si>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</si>
  <si>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</si>
  <si>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</si>
  <si>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</si>
  <si>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</si>
  <si>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</si>
  <si>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</si>
  <si>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</si>
  <si>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</si>
  <si>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</si>
  <si>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</si>
  <si>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</si>
  <si>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</si>
  <si>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</si>
  <si>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</si>
  <si>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</si>
  <si>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</si>
  <si>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</si>
  <si>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</si>
  <si>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</si>
  <si>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</si>
  <si>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</si>
  <si>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</si>
  <si>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</si>
  <si>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</si>
  <si>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</si>
  <si>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</si>
  <si>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</si>
  <si>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</si>
  <si>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</si>
  <si>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</si>
  <si>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</si>
  <si>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</si>
  <si>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</si>
  <si>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</si>
  <si>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</si>
  <si>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</si>
  <si>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</si>
  <si>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</si>
  <si>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</si>
  <si>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</si>
  <si>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</si>
  <si>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</si>
  <si>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</si>
  <si>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</si>
  <si>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</si>
  <si>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</si>
  <si>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</si>
  <si>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</si>
  <si>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</si>
  <si>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</si>
  <si>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</si>
  <si>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</si>
  <si>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</si>
  <si>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</si>
  <si>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</si>
  <si>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</si>
  <si>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</si>
  <si>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</si>
  <si>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</si>
  <si>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</si>
  <si>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国立研究開発法人国立成育医療研究センター施設整備費</t>
  </si>
  <si>
    <t>平成２８年度</t>
  </si>
  <si>
    <t>終了予定なし</t>
  </si>
  <si>
    <t>独立行政法人通則法（平成11年法律第103号）第46条第1項</t>
  </si>
  <si>
    <t>-</t>
  </si>
  <si>
    <t>国立研究開発法人国立成育医療研究センター施設整備費補助金</t>
  </si>
  <si>
    <t>国立成育医療研究センターが施工する施設整備を完了する　　　　　　　　　　　　　　　　　　　　　　　　　　　　　　　　　　　　　　　　　　　　　　　　　　　　　　　　　　　　　　　</t>
  </si>
  <si>
    <t>国立成育医療研究センターが施工する施設整備の完了数　　　　　　　　　　　　　　　　　　　　　　　　　　　　　　　　　　　　　　　　　　　　　　　　　　　　　　　　　　　　　　　</t>
  </si>
  <si>
    <t>数</t>
  </si>
  <si>
    <t>国立成育医療研究センターに対する調査</t>
  </si>
  <si>
    <t>国立成育医療研究センターが施工した施設の整備　　　　　　　　　　　　　　　　　　　　　　　　　　　　　　　　　　　　　　　　　　　　　　　　　　　　　　　　　　　　　　　　　　　　　　　　　　　　※「活動実績」は、整備中の件数である。</t>
  </si>
  <si>
    <t>件</t>
  </si>
  <si>
    <t>単位当たりコスト＝X／Y
X：当該年度執行額
Y：整備中の件数</t>
    <phoneticPr fontId="5"/>
  </si>
  <si>
    <t>百万円</t>
  </si>
  <si>
    <t>　　Ｘ/Ｙ</t>
    <phoneticPr fontId="5"/>
  </si>
  <si>
    <t>823/1</t>
  </si>
  <si>
    <t>／　</t>
    <phoneticPr fontId="5"/>
  </si>
  <si>
    <t>国立研究開発法人国立成育医療研究センター運営費</t>
  </si>
  <si>
    <t>905</t>
  </si>
  <si>
    <t>1034</t>
  </si>
  <si>
    <t>87</t>
  </si>
  <si>
    <t>93</t>
  </si>
  <si>
    <t>98</t>
  </si>
  <si>
    <t>94</t>
  </si>
  <si>
    <t>106</t>
  </si>
  <si>
    <t>114</t>
  </si>
  <si>
    <t>○</t>
  </si>
  <si>
    <t>補助金</t>
    <rPh sb="0" eb="3">
      <t>ホジョキン</t>
    </rPh>
    <phoneticPr fontId="5"/>
  </si>
  <si>
    <t>-</t>
    <phoneticPr fontId="5"/>
  </si>
  <si>
    <t>501/1</t>
    <phoneticPr fontId="5"/>
  </si>
  <si>
    <t>712/1</t>
    <phoneticPr fontId="5"/>
  </si>
  <si>
    <t>施策大目標４　国が医療政策として担うべき医療（政策医療）を推進すること</t>
    <phoneticPr fontId="5"/>
  </si>
  <si>
    <t>施設整備費補助金</t>
    <rPh sb="0" eb="4">
      <t>シセツセイビ</t>
    </rPh>
    <rPh sb="4" eb="5">
      <t>ヒ</t>
    </rPh>
    <rPh sb="5" eb="8">
      <t>ホジョキン</t>
    </rPh>
    <phoneticPr fontId="5"/>
  </si>
  <si>
    <t>建物附属設備</t>
    <rPh sb="0" eb="6">
      <t>タテモノフゾクセツビ</t>
    </rPh>
    <phoneticPr fontId="5"/>
  </si>
  <si>
    <t>国立研究開発法人国立成育医療研究センター</t>
    <rPh sb="0" eb="8">
      <t>コクリツ</t>
    </rPh>
    <rPh sb="8" eb="10">
      <t>コクリツ</t>
    </rPh>
    <rPh sb="10" eb="14">
      <t>セイイクイリョウ</t>
    </rPh>
    <rPh sb="14" eb="16">
      <t>ケンキュウ</t>
    </rPh>
    <phoneticPr fontId="5"/>
  </si>
  <si>
    <t>国立成育医療研究センターの運営</t>
    <phoneticPr fontId="5"/>
  </si>
  <si>
    <t>補助金等交付</t>
  </si>
  <si>
    <t>研究所　空調設備整備その他工事（4期2020年度分)</t>
  </si>
  <si>
    <t>研究所　空調設備整備その他工事（4期2020年度分）の追加工事</t>
  </si>
  <si>
    <t>空調設備等整備工事</t>
    <rPh sb="0" eb="5">
      <t>クウチョウセツビトウ</t>
    </rPh>
    <rPh sb="5" eb="7">
      <t>セイビ</t>
    </rPh>
    <rPh sb="7" eb="9">
      <t>コウジ</t>
    </rPh>
    <phoneticPr fontId="5"/>
  </si>
  <si>
    <t>電気設備等整備工事</t>
    <rPh sb="0" eb="4">
      <t>デンキセツビ</t>
    </rPh>
    <rPh sb="4" eb="5">
      <t>トウ</t>
    </rPh>
    <rPh sb="5" eb="7">
      <t>セイビ</t>
    </rPh>
    <rPh sb="7" eb="9">
      <t>コウジ</t>
    </rPh>
    <phoneticPr fontId="5"/>
  </si>
  <si>
    <t>電気設備整備工事</t>
    <rPh sb="0" eb="4">
      <t>デンキセツビ</t>
    </rPh>
    <rPh sb="4" eb="6">
      <t>セイビ</t>
    </rPh>
    <rPh sb="6" eb="8">
      <t>コウジ</t>
    </rPh>
    <phoneticPr fontId="5"/>
  </si>
  <si>
    <t>自動火災報知設備工事</t>
    <rPh sb="0" eb="8">
      <t>ジドウカサイホウ</t>
    </rPh>
    <rPh sb="8" eb="10">
      <t>コウジ</t>
    </rPh>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</si>
  <si>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</si>
  <si>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</si>
  <si>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有</t>
  </si>
  <si>
    <t>毎年、「独立行政法人の契約状況の点検・見直し」のフォローアップを行い、契約方法の検証をしていることが確認できているため、妥当と考える。</t>
    <phoneticPr fontId="5"/>
  </si>
  <si>
    <t>‐</t>
  </si>
  <si>
    <t>事業計画を確認し、真に必要なものに限定した整備を行っている。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</si>
  <si>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</si>
  <si>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</si>
  <si>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活動実績は見込みに見合ったものになっている。</t>
  </si>
  <si>
    <t>整備された施設については、当センターの事業目的に沿って、活用されている。</t>
  </si>
  <si>
    <t>厚労</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</si>
  <si>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phoneticPr fontId="5"/>
  </si>
  <si>
    <t>国立研究開発法人国立成育医療研究センターの施設の整備のために要する経費を補助するもの。</t>
    <phoneticPr fontId="5"/>
  </si>
  <si>
    <t>国立成育医療研究センターの業務の円滑な実施及び同業務の推進</t>
    <rPh sb="0" eb="2">
      <t>コクリツ</t>
    </rPh>
    <rPh sb="2" eb="4">
      <t>セイイク</t>
    </rPh>
    <rPh sb="4" eb="6">
      <t>イリョウ</t>
    </rPh>
    <rPh sb="6" eb="8">
      <t>ケンキュウ</t>
    </rPh>
    <phoneticPr fontId="5"/>
  </si>
  <si>
    <t>https://www.mhlw.go.jp/wp/seisaku/hyouka/dl/r03_jizenbunseki/I-4-1.pdf</t>
    <phoneticPr fontId="5"/>
  </si>
  <si>
    <t>P.3</t>
    <phoneticPr fontId="5"/>
  </si>
  <si>
    <t>成果実績や活動実績で一定の成果を上げており、事業の効率性や有効性にも問題ないと考える。</t>
    <phoneticPr fontId="5"/>
  </si>
  <si>
    <t>適切に予算を執行し、事業の目標が達成できており、このまま継続して事業を実施する。</t>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</si>
  <si>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
平成31年4月4日厚生労働省発医政0404第37号「平成31年度国立研究開発法人国立成育医療研究センター施設整備費の国庫補助について」
令和2年4月1日厚生労働省発医政0401第10号「令和2年度国立研究開発法人国立成育医療研究センター施設整備費の国庫補助について」
令和3年4月1日厚生労働省発医政0401第3号「令和3年度国立研究開発法人国立成育医療研究センター施設整備費の国庫補助について」
令和4年4月1日厚生労働省発医政0401第3号「令和4年度国立研究開発法人国立成育医療研究センター施設整備費の国庫補助について」</t>
    <phoneticPr fontId="5"/>
  </si>
  <si>
    <t>政策医療を向上・均てん化させること
（施策目標Ⅰ－４－１）</t>
    <phoneticPr fontId="5"/>
  </si>
  <si>
    <t>「国立研究開発法人国立国際医療研究センター運営費交付金」　　
運営費交付金は研究・臨床基盤経費等の費用であり、建物等の整備を行うための費用である施設整備費とは重複しない。</t>
    <phoneticPr fontId="5"/>
  </si>
  <si>
    <t>事業の目的を達成するための必要な経費を計上しており、妥当である。</t>
    <phoneticPr fontId="5"/>
  </si>
  <si>
    <t>A.国立研究開発法人国立成育医療研究センター</t>
    <phoneticPr fontId="5"/>
  </si>
  <si>
    <t>-</t>
    <phoneticPr fontId="5"/>
  </si>
  <si>
    <t>国立研究開発法人国立成育医療研究センターが施工する施設の整備費。平成28年度からの整備内容（予定を含む）は次のとおり。（定額補助）
　・研究所空調設備更新・整備（平成28年度）
　・研究所空調設備等更新整備（平成30年度）
　・研究所空調設備等更新整備（令和元年度）
　・研究所空調設備等更新整備（令和2年度～令和3年度）
　・研究所空調設備等更新整備（令和3年度～令和4年度）
　・研究所空調設備等更新整備（令和4年度）</t>
    <rPh sb="60" eb="62">
      <t>テイガク</t>
    </rPh>
    <rPh sb="62" eb="64">
      <t>ホジョ</t>
    </rPh>
    <rPh sb="183" eb="185">
      <t>レイワ</t>
    </rPh>
    <rPh sb="186" eb="188">
      <t>ネンド</t>
    </rPh>
    <rPh sb="192" eb="195">
      <t>ケンキュウジョ</t>
    </rPh>
    <rPh sb="195" eb="197">
      <t>クウチョウ</t>
    </rPh>
    <rPh sb="197" eb="199">
      <t>セツビ</t>
    </rPh>
    <rPh sb="199" eb="200">
      <t>トウ</t>
    </rPh>
    <rPh sb="200" eb="202">
      <t>コウシン</t>
    </rPh>
    <rPh sb="202" eb="204">
      <t>セイビ</t>
    </rPh>
    <rPh sb="205" eb="207">
      <t>レイワ</t>
    </rPh>
    <rPh sb="208" eb="210">
      <t>ネンド</t>
    </rPh>
    <phoneticPr fontId="5"/>
  </si>
  <si>
    <t>コロナ禍の影響（海外工場の停止や半導体・電子部品の需給逼迫）による工期の変更によるものであり、妥当である。</t>
    <rPh sb="33" eb="35">
      <t>コウキ</t>
    </rPh>
    <rPh sb="36" eb="38">
      <t>ヘンコウ</t>
    </rPh>
    <rPh sb="47" eb="49">
      <t>ダトウ</t>
    </rPh>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</si>
  <si>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</si>
  <si>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</si>
  <si>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</si>
  <si>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B.株式会社朝日工業社</t>
    <rPh sb="2" eb="6">
      <t>カブシキガイシャ</t>
    </rPh>
    <phoneticPr fontId="5"/>
  </si>
  <si>
    <t>C.株式会社きんでん</t>
    <rPh sb="2" eb="6">
      <t>カブシキガイシャ</t>
    </rPh>
    <phoneticPr fontId="5"/>
  </si>
  <si>
    <t>株式会社朝日工業社</t>
    <rPh sb="0" eb="4">
      <t>カブシキガイシャ</t>
    </rPh>
    <phoneticPr fontId="5"/>
  </si>
  <si>
    <t>株式会社きんでん</t>
    <rPh sb="0" eb="4">
      <t>カブシキガイシャ</t>
    </rPh>
    <phoneticPr fontId="5"/>
  </si>
  <si>
    <t>-</t>
    <phoneticPr fontId="5"/>
  </si>
  <si>
    <t>予算要求を行わないため。</t>
    <rPh sb="0" eb="2">
      <t>ヨサン</t>
    </rPh>
    <rPh sb="2" eb="4">
      <t>ヨウキュウ</t>
    </rPh>
    <rPh sb="5" eb="6">
      <t>オコナ</t>
    </rPh>
    <phoneticPr fontId="5"/>
  </si>
  <si>
    <t>点検対象外</t>
    <rPh sb="0" eb="2">
      <t>テンケン</t>
    </rPh>
    <rPh sb="2" eb="5">
      <t>タイショウガイ</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</si>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</sst>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10506</xdr:colOff>
      <xdr:row>273</xdr:row>
      <xdr:rowOff>128868</xdr:rowOff>
    </xdr:from>
    <xdr:to>
      <xdr:col>26</xdr:col>
      <xdr:colOff>12094</xdr:colOff>
      <xdr:row>275</xdr:row>
      <xdr:rowOff>255667</xdr:rowOff>
    </xdr:to>
    <xdr:cxnSp macro="">
      <xdr:nvCxnSpPr>
        <xdr:cNvPr id="2" name="直線矢印コネクタ 1"/>
        <xdr:cNvCxnSpPr/>
      </xdr:nvCxnSpPr>
      <xdr:spPr>
        <a:xfrm rot="5400000">
          <a:off x="4796125" y="543029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85164</xdr:colOff>
      <xdr:row>275</xdr:row>
      <xdr:rowOff>348456</xdr:rowOff>
    </xdr:from>
    <xdr:to>
      <xdr:col>34</xdr:col>
      <xdr:colOff>118781</xdr:colOff>
      <xdr:row>279</xdr:row>
      <xdr:rowOff>203200</xdr:rowOff>
    </xdr:to>
    <xdr:sp macro="" textlink="">
      <xdr:nvSpPr>
        <xdr:cNvPr id="3" name="正方形/長方形 2"/>
        <xdr:cNvSpPr/>
      </xdr:nvSpPr>
      <xdr:spPr>
        <a:xfrm>
          <a:off x="3685614" y="54812406"/>
          <a:ext cx="3234017" cy="12644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latin typeface="ＭＳ Ｐゴシック 本文"/>
            </a:rPr>
            <a:t>５００．５百万</a:t>
          </a:r>
          <a:r>
            <a:rPr kumimoji="1" lang="ja-JP" altLang="en-US" sz="1600"/>
            <a:t>円</a:t>
          </a:r>
        </a:p>
      </xdr:txBody>
    </xdr:sp>
    <xdr:clientData/>
  </xdr:twoCellAnchor>
  <xdr:twoCellAnchor>
    <xdr:from>
      <xdr:col>17</xdr:col>
      <xdr:colOff>48326</xdr:colOff>
      <xdr:row>279</xdr:row>
      <xdr:rowOff>297655</xdr:rowOff>
    </xdr:from>
    <xdr:to>
      <xdr:col>35</xdr:col>
      <xdr:colOff>113412</xdr:colOff>
      <xdr:row>282</xdr:row>
      <xdr:rowOff>107545</xdr:rowOff>
    </xdr:to>
    <xdr:sp macro="" textlink="">
      <xdr:nvSpPr>
        <xdr:cNvPr id="4" name="大かっこ 3"/>
        <xdr:cNvSpPr/>
      </xdr:nvSpPr>
      <xdr:spPr>
        <a:xfrm>
          <a:off x="3448751" y="561713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7</xdr:col>
      <xdr:colOff>16586</xdr:colOff>
      <xdr:row>285</xdr:row>
      <xdr:rowOff>319143</xdr:rowOff>
    </xdr:from>
    <xdr:to>
      <xdr:col>24</xdr:col>
      <xdr:colOff>58720</xdr:colOff>
      <xdr:row>287</xdr:row>
      <xdr:rowOff>57523</xdr:rowOff>
    </xdr:to>
    <xdr:sp macro="" textlink="">
      <xdr:nvSpPr>
        <xdr:cNvPr id="5" name="正方形/長方形 4"/>
        <xdr:cNvSpPr/>
      </xdr:nvSpPr>
      <xdr:spPr>
        <a:xfrm>
          <a:off x="1438986" y="46331243"/>
          <a:ext cx="3496534" cy="1084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600"/>
            <a:t>【</a:t>
          </a:r>
          <a:r>
            <a:rPr kumimoji="1" lang="ja-JP" altLang="en-US" sz="1600"/>
            <a:t>一般競争契約（総合評価）等</a:t>
          </a:r>
          <a:r>
            <a:rPr kumimoji="1" lang="en-US" altLang="ja-JP" sz="1600"/>
            <a:t>】</a:t>
          </a:r>
        </a:p>
        <a:p>
          <a:pPr algn="ctr"/>
          <a:r>
            <a:rPr kumimoji="1" lang="ja-JP" altLang="en-US" sz="1600"/>
            <a:t>Ｂ．株式会社朝日工業社</a:t>
          </a:r>
          <a:endParaRPr kumimoji="1" lang="en-US" altLang="ja-JP" sz="1600"/>
        </a:p>
        <a:p>
          <a:pPr algn="ctr"/>
          <a:r>
            <a:rPr kumimoji="1" lang="ja-JP" altLang="en-US" sz="1600"/>
            <a:t>４００．４百万円</a:t>
          </a:r>
          <a:endParaRPr kumimoji="1" lang="en-US" altLang="ja-JP" sz="1600"/>
        </a:p>
      </xdr:txBody>
    </xdr:sp>
    <xdr:clientData/>
  </xdr:twoCellAnchor>
  <xdr:twoCellAnchor>
    <xdr:from>
      <xdr:col>21</xdr:col>
      <xdr:colOff>49028</xdr:colOff>
      <xdr:row>273</xdr:row>
      <xdr:rowOff>334076</xdr:rowOff>
    </xdr:from>
    <xdr:to>
      <xdr:col>31</xdr:col>
      <xdr:colOff>37269</xdr:colOff>
      <xdr:row>275</xdr:row>
      <xdr:rowOff>18766</xdr:rowOff>
    </xdr:to>
    <xdr:sp macro="" textlink="">
      <xdr:nvSpPr>
        <xdr:cNvPr id="6" name="正方形/長方形 5"/>
        <xdr:cNvSpPr/>
      </xdr:nvSpPr>
      <xdr:spPr>
        <a:xfrm>
          <a:off x="4249553" y="540931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19</xdr:col>
      <xdr:colOff>50800</xdr:colOff>
      <xdr:row>282</xdr:row>
      <xdr:rowOff>15241</xdr:rowOff>
    </xdr:from>
    <xdr:to>
      <xdr:col>19</xdr:col>
      <xdr:colOff>50800</xdr:colOff>
      <xdr:row>285</xdr:row>
      <xdr:rowOff>228600</xdr:rowOff>
    </xdr:to>
    <xdr:cxnSp macro="">
      <xdr:nvCxnSpPr>
        <xdr:cNvPr id="7" name="直線矢印コネクタ 6"/>
        <xdr:cNvCxnSpPr/>
      </xdr:nvCxnSpPr>
      <xdr:spPr>
        <a:xfrm flipH="1">
          <a:off x="3911600" y="44960541"/>
          <a:ext cx="0" cy="128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90101</xdr:colOff>
      <xdr:row>269</xdr:row>
      <xdr:rowOff>334662</xdr:rowOff>
    </xdr:from>
    <xdr:to>
      <xdr:col>34</xdr:col>
      <xdr:colOff>68157</xdr:colOff>
      <xdr:row>272</xdr:row>
      <xdr:rowOff>269961</xdr:rowOff>
    </xdr:to>
    <xdr:sp macro="" textlink="">
      <xdr:nvSpPr>
        <xdr:cNvPr id="8" name="正方形/長方形 7"/>
        <xdr:cNvSpPr/>
      </xdr:nvSpPr>
      <xdr:spPr>
        <a:xfrm>
          <a:off x="3690551" y="52684062"/>
          <a:ext cx="3178456" cy="99257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５００．５百万円</a:t>
          </a:r>
        </a:p>
      </xdr:txBody>
    </xdr:sp>
    <xdr:clientData/>
  </xdr:twoCellAnchor>
  <xdr:twoCellAnchor>
    <xdr:from>
      <xdr:col>7</xdr:col>
      <xdr:colOff>201109</xdr:colOff>
      <xdr:row>287</xdr:row>
      <xdr:rowOff>167939</xdr:rowOff>
    </xdr:from>
    <xdr:to>
      <xdr:col>23</xdr:col>
      <xdr:colOff>93965</xdr:colOff>
      <xdr:row>288</xdr:row>
      <xdr:rowOff>89795</xdr:rowOff>
    </xdr:to>
    <xdr:sp macro="" textlink="">
      <xdr:nvSpPr>
        <xdr:cNvPr id="11" name="正方形/長方形 10"/>
        <xdr:cNvSpPr/>
      </xdr:nvSpPr>
      <xdr:spPr>
        <a:xfrm>
          <a:off x="1623509" y="47526239"/>
          <a:ext cx="3144056" cy="5949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研究所　空調設備等整備工事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0</xdr:colOff>
      <xdr:row>282</xdr:row>
      <xdr:rowOff>0</xdr:rowOff>
    </xdr:from>
    <xdr:to>
      <xdr:col>32</xdr:col>
      <xdr:colOff>0</xdr:colOff>
      <xdr:row>285</xdr:row>
      <xdr:rowOff>213359</xdr:rowOff>
    </xdr:to>
    <xdr:cxnSp macro="">
      <xdr:nvCxnSpPr>
        <xdr:cNvPr id="17" name="直線矢印コネクタ 16"/>
        <xdr:cNvCxnSpPr/>
      </xdr:nvCxnSpPr>
      <xdr:spPr>
        <a:xfrm flipH="1">
          <a:off x="6502400" y="44945300"/>
          <a:ext cx="0" cy="128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29286</xdr:colOff>
      <xdr:row>285</xdr:row>
      <xdr:rowOff>344543</xdr:rowOff>
    </xdr:from>
    <xdr:to>
      <xdr:col>47</xdr:col>
      <xdr:colOff>71420</xdr:colOff>
      <xdr:row>287</xdr:row>
      <xdr:rowOff>82923</xdr:rowOff>
    </xdr:to>
    <xdr:sp macro="" textlink="">
      <xdr:nvSpPr>
        <xdr:cNvPr id="18" name="正方形/長方形 17"/>
        <xdr:cNvSpPr/>
      </xdr:nvSpPr>
      <xdr:spPr>
        <a:xfrm>
          <a:off x="6125286" y="46356643"/>
          <a:ext cx="3496534" cy="1084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600"/>
            <a:t>【</a:t>
          </a:r>
          <a:r>
            <a:rPr kumimoji="1" lang="ja-JP" altLang="en-US" sz="1600"/>
            <a:t>一般競争契約（最低価格）等</a:t>
          </a:r>
          <a:r>
            <a:rPr kumimoji="1" lang="en-US" altLang="ja-JP" sz="1600"/>
            <a:t>】</a:t>
          </a:r>
        </a:p>
        <a:p>
          <a:pPr algn="ctr"/>
          <a:r>
            <a:rPr kumimoji="1" lang="ja-JP" altLang="en-US" sz="1600"/>
            <a:t>Ｃ．株式会社きんでん</a:t>
          </a:r>
          <a:endParaRPr kumimoji="1" lang="en-US" altLang="ja-JP" sz="1600"/>
        </a:p>
        <a:p>
          <a:pPr algn="ctr"/>
          <a:r>
            <a:rPr kumimoji="1" lang="ja-JP" altLang="en-US" sz="1600"/>
            <a:t>１００．１百万円</a:t>
          </a:r>
          <a:endParaRPr kumimoji="1" lang="en-US" altLang="ja-JP" sz="1600"/>
        </a:p>
      </xdr:txBody>
    </xdr:sp>
    <xdr:clientData/>
  </xdr:twoCellAnchor>
  <xdr:twoCellAnchor>
    <xdr:from>
      <xdr:col>31</xdr:col>
      <xdr:colOff>25400</xdr:colOff>
      <xdr:row>287</xdr:row>
      <xdr:rowOff>165100</xdr:rowOff>
    </xdr:from>
    <xdr:to>
      <xdr:col>46</xdr:col>
      <xdr:colOff>121456</xdr:colOff>
      <xdr:row>288</xdr:row>
      <xdr:rowOff>86956</xdr:rowOff>
    </xdr:to>
    <xdr:sp macro="" textlink="">
      <xdr:nvSpPr>
        <xdr:cNvPr id="19" name="正方形/長方形 18"/>
        <xdr:cNvSpPr/>
      </xdr:nvSpPr>
      <xdr:spPr>
        <a:xfrm>
          <a:off x="6324600" y="47523400"/>
          <a:ext cx="3144056" cy="5949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研究所　電気設備等整備工事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104775</xdr:colOff>
      <xdr:row>627</xdr:row>
      <xdr:rowOff>47625</xdr:rowOff>
    </xdr:from>
    <xdr:to>
      <xdr:col>48</xdr:col>
      <xdr:colOff>126851</xdr:colOff>
      <xdr:row>627</xdr:row>
      <xdr:rowOff>638362</xdr:rowOff>
    </xdr:to>
    <xdr:sp macro="" textlink="">
      <xdr:nvSpPr>
        <xdr:cNvPr id="14" name="テキスト ボックス 13">
          <a:extLst>
            <a:ext uri="{FF2B5EF4-FFF2-40B4-BE49-F238E27FC236}">
              <a16:creationId xmlns:a16="http://schemas.microsoft.com/office/drawing/2014/main" id="{00000000-0008-0000-0000-000007000000}"/>
            </a:ext>
          </a:extLst>
        </xdr:cNvPr>
        <xdr:cNvSpPr txBox="1"/>
      </xdr:nvSpPr>
      <xdr:spPr>
        <a:xfrm rot="10800000" flipV="1">
          <a:off x="104775" y="59769375"/>
          <a:ext cx="9623276" cy="5907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C400" sqref="C400:I4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744</v>
      </c>
      <c r="AK2" s="187"/>
      <c r="AL2" s="187"/>
      <c r="AM2" s="187"/>
      <c r="AN2" s="90" t="s">
        <v>366</v>
      </c>
      <c r="AO2" s="187">
        <v>21</v>
      </c>
      <c r="AP2" s="187"/>
      <c r="AQ2" s="187"/>
      <c r="AR2" s="91" t="s">
        <v>366</v>
      </c>
      <c r="AS2" s="188">
        <v>159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760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761</v>
      </c>
      <c r="AF5" s="209"/>
      <c r="AG5" s="209"/>
      <c r="AH5" s="209"/>
      <c r="AI5" s="209"/>
      <c r="AJ5" s="209"/>
      <c r="AK5" s="209"/>
      <c r="AL5" s="209"/>
      <c r="AM5" s="209"/>
      <c r="AN5" s="209"/>
      <c r="AO5" s="209"/>
      <c r="AP5" s="210"/>
      <c r="AQ5" s="211" t="s">
        <v>762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64.7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752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0.75" customHeight="1" x14ac:dyDescent="0.15">
      <c r="A10" s="249" t="s">
        <v>28</v>
      </c>
      <c r="B10" s="250"/>
      <c r="C10" s="250"/>
      <c r="D10" s="250"/>
      <c r="E10" s="250"/>
      <c r="F10" s="250"/>
      <c r="G10" s="251" t="s">
        <v>758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823</v>
      </c>
      <c r="Q13" s="232"/>
      <c r="R13" s="232"/>
      <c r="S13" s="232"/>
      <c r="T13" s="232"/>
      <c r="U13" s="232"/>
      <c r="V13" s="233"/>
      <c r="W13" s="231">
        <v>501</v>
      </c>
      <c r="X13" s="232"/>
      <c r="Y13" s="232"/>
      <c r="Z13" s="232"/>
      <c r="AA13" s="232"/>
      <c r="AB13" s="232"/>
      <c r="AC13" s="233"/>
      <c r="AD13" s="231">
        <v>411</v>
      </c>
      <c r="AE13" s="232"/>
      <c r="AF13" s="232"/>
      <c r="AG13" s="232"/>
      <c r="AH13" s="232"/>
      <c r="AI13" s="232"/>
      <c r="AJ13" s="233"/>
      <c r="AK13" s="231">
        <v>301</v>
      </c>
      <c r="AL13" s="232"/>
      <c r="AM13" s="232"/>
      <c r="AN13" s="232"/>
      <c r="AO13" s="232"/>
      <c r="AP13" s="232"/>
      <c r="AQ13" s="233"/>
      <c r="AR13" s="243" t="s">
        <v>767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v>501</v>
      </c>
      <c r="AE15" s="232"/>
      <c r="AF15" s="232"/>
      <c r="AG15" s="232"/>
      <c r="AH15" s="232"/>
      <c r="AI15" s="232"/>
      <c r="AJ15" s="233"/>
      <c r="AK15" s="231">
        <v>411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v>-501</v>
      </c>
      <c r="X16" s="232"/>
      <c r="Y16" s="232"/>
      <c r="Z16" s="232"/>
      <c r="AA16" s="232"/>
      <c r="AB16" s="232"/>
      <c r="AC16" s="233"/>
      <c r="AD16" s="231">
        <v>-411</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823</v>
      </c>
      <c r="Q18" s="276"/>
      <c r="R18" s="276"/>
      <c r="S18" s="276"/>
      <c r="T18" s="276"/>
      <c r="U18" s="276"/>
      <c r="V18" s="277"/>
      <c r="W18" s="275">
        <f>SUM(W13:AC17)</f>
        <v>0</v>
      </c>
      <c r="X18" s="276"/>
      <c r="Y18" s="276"/>
      <c r="Z18" s="276"/>
      <c r="AA18" s="276"/>
      <c r="AB18" s="276"/>
      <c r="AC18" s="277"/>
      <c r="AD18" s="275">
        <f>SUM(AD13:AJ17)</f>
        <v>501</v>
      </c>
      <c r="AE18" s="276"/>
      <c r="AF18" s="276"/>
      <c r="AG18" s="276"/>
      <c r="AH18" s="276"/>
      <c r="AI18" s="276"/>
      <c r="AJ18" s="277"/>
      <c r="AK18" s="275">
        <f>SUM(AK13:AQ17)</f>
        <v>712</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823</v>
      </c>
      <c r="Q19" s="232"/>
      <c r="R19" s="232"/>
      <c r="S19" s="232"/>
      <c r="T19" s="232"/>
      <c r="U19" s="232"/>
      <c r="V19" s="233"/>
      <c r="W19" s="231">
        <v>0</v>
      </c>
      <c r="X19" s="232"/>
      <c r="Y19" s="232"/>
      <c r="Z19" s="232"/>
      <c r="AA19" s="232"/>
      <c r="AB19" s="232"/>
      <c r="AC19" s="233"/>
      <c r="AD19" s="231">
        <v>501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t="str">
        <f>IF(W18=0, "-", SUM(W19)/W18)</f>
        <v>-</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t="str">
        <f>IF(W19=0, "-", SUM(W19)/SUM(W13,W14))</f>
        <v>-</v>
      </c>
      <c r="X21" s="307"/>
      <c r="Y21" s="307"/>
      <c r="Z21" s="307"/>
      <c r="AA21" s="307"/>
      <c r="AB21" s="307"/>
      <c r="AC21" s="307"/>
      <c r="AD21" s="307">
        <f>IF(AD19=0, "-", SUM(AD19)/SUM(AD13,AD14))</f>
        <v>1.218978102189781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5" customHeight="1" x14ac:dyDescent="0.15">
      <c r="A23" s="318"/>
      <c r="B23" s="319"/>
      <c r="C23" s="319"/>
      <c r="D23" s="319"/>
      <c r="E23" s="319"/>
      <c r="F23" s="320"/>
      <c r="G23" s="292" t="s">
        <v>696</v>
      </c>
      <c r="H23" s="293"/>
      <c r="I23" s="293"/>
      <c r="J23" s="293"/>
      <c r="K23" s="293"/>
      <c r="L23" s="293"/>
      <c r="M23" s="293"/>
      <c r="N23" s="293"/>
      <c r="O23" s="294"/>
      <c r="P23" s="243">
        <v>301</v>
      </c>
      <c r="Q23" s="244"/>
      <c r="R23" s="244"/>
      <c r="S23" s="244"/>
      <c r="T23" s="244"/>
      <c r="U23" s="244"/>
      <c r="V23" s="295"/>
      <c r="W23" s="243" t="s">
        <v>767</v>
      </c>
      <c r="X23" s="244"/>
      <c r="Y23" s="244"/>
      <c r="Z23" s="244"/>
      <c r="AA23" s="244"/>
      <c r="AB23" s="244"/>
      <c r="AC23" s="295"/>
      <c r="AD23" s="296" t="s">
        <v>768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301</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35.1" customHeight="1" x14ac:dyDescent="0.15">
      <c r="A32" s="363"/>
      <c r="B32" s="332"/>
      <c r="C32" s="332"/>
      <c r="D32" s="332"/>
      <c r="E32" s="332"/>
      <c r="F32" s="333"/>
      <c r="G32" s="372" t="s">
        <v>747</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v>1</v>
      </c>
      <c r="AF32" s="386"/>
      <c r="AG32" s="386"/>
      <c r="AH32" s="386"/>
      <c r="AI32" s="386">
        <v>1</v>
      </c>
      <c r="AJ32" s="386"/>
      <c r="AK32" s="386"/>
      <c r="AL32" s="386"/>
      <c r="AM32" s="386">
        <v>1</v>
      </c>
      <c r="AN32" s="386"/>
      <c r="AO32" s="386"/>
      <c r="AP32" s="386"/>
      <c r="AQ32" s="413" t="s">
        <v>719</v>
      </c>
      <c r="AR32" s="386"/>
      <c r="AS32" s="386"/>
      <c r="AT32" s="386"/>
      <c r="AU32" s="404" t="s">
        <v>719</v>
      </c>
      <c r="AV32" s="420"/>
      <c r="AW32" s="420"/>
      <c r="AX32" s="421"/>
    </row>
    <row r="33" spans="1:51" ht="35.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1</v>
      </c>
      <c r="AF33" s="386"/>
      <c r="AG33" s="386"/>
      <c r="AH33" s="386"/>
      <c r="AI33" s="386">
        <v>1</v>
      </c>
      <c r="AJ33" s="386"/>
      <c r="AK33" s="386"/>
      <c r="AL33" s="386"/>
      <c r="AM33" s="386">
        <v>1</v>
      </c>
      <c r="AN33" s="386"/>
      <c r="AO33" s="386"/>
      <c r="AP33" s="386"/>
      <c r="AQ33" s="386">
        <v>1</v>
      </c>
      <c r="AR33" s="386"/>
      <c r="AS33" s="386"/>
      <c r="AT33" s="386"/>
      <c r="AU33" s="404" t="s">
        <v>719</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664</v>
      </c>
      <c r="Z35" s="435"/>
      <c r="AA35" s="436"/>
      <c r="AB35" s="437" t="s">
        <v>704</v>
      </c>
      <c r="AC35" s="438"/>
      <c r="AD35" s="439"/>
      <c r="AE35" s="413">
        <v>823</v>
      </c>
      <c r="AF35" s="413"/>
      <c r="AG35" s="413"/>
      <c r="AH35" s="413"/>
      <c r="AI35" s="413" t="s">
        <v>695</v>
      </c>
      <c r="AJ35" s="413"/>
      <c r="AK35" s="413"/>
      <c r="AL35" s="413"/>
      <c r="AM35" s="413">
        <v>501</v>
      </c>
      <c r="AN35" s="413"/>
      <c r="AO35" s="413"/>
      <c r="AP35" s="413"/>
      <c r="AQ35" s="404">
        <v>712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705</v>
      </c>
      <c r="AC36" s="441"/>
      <c r="AD36" s="442"/>
      <c r="AE36" s="443" t="s">
        <v>706</v>
      </c>
      <c r="AF36" s="443"/>
      <c r="AG36" s="443"/>
      <c r="AH36" s="443"/>
      <c r="AI36" s="443" t="s">
        <v>695</v>
      </c>
      <c r="AJ36" s="443"/>
      <c r="AK36" s="443"/>
      <c r="AL36" s="443"/>
      <c r="AM36" s="445" t="s">
        <v>720</v>
      </c>
      <c r="AN36" s="443"/>
      <c r="AO36" s="443"/>
      <c r="AP36" s="443"/>
      <c r="AQ36" s="445" t="s">
        <v>721</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695</v>
      </c>
      <c r="AR38" s="448"/>
      <c r="AS38" s="449" t="s">
        <v>224</v>
      </c>
      <c r="AT38" s="450"/>
      <c r="AU38" s="451">
        <v>4</v>
      </c>
      <c r="AV38" s="451"/>
      <c r="AW38" s="339" t="s">
        <v>170</v>
      </c>
      <c r="AX38" s="344"/>
    </row>
    <row r="39" spans="1:51" ht="23.25" customHeight="1" x14ac:dyDescent="0.15">
      <c r="A39" s="488"/>
      <c r="B39" s="486"/>
      <c r="C39" s="486"/>
      <c r="D39" s="486"/>
      <c r="E39" s="486"/>
      <c r="F39" s="487"/>
      <c r="G39" s="389" t="s">
        <v>697</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699</v>
      </c>
      <c r="AC39" s="403"/>
      <c r="AD39" s="403"/>
      <c r="AE39" s="404">
        <v>1</v>
      </c>
      <c r="AF39" s="387"/>
      <c r="AG39" s="387"/>
      <c r="AH39" s="387"/>
      <c r="AI39" s="404">
        <v>0</v>
      </c>
      <c r="AJ39" s="387"/>
      <c r="AK39" s="387"/>
      <c r="AL39" s="387"/>
      <c r="AM39" s="404">
        <v>1</v>
      </c>
      <c r="AN39" s="387"/>
      <c r="AO39" s="387"/>
      <c r="AP39" s="387"/>
      <c r="AQ39" s="406" t="s">
        <v>695</v>
      </c>
      <c r="AR39" s="407"/>
      <c r="AS39" s="407"/>
      <c r="AT39" s="408"/>
      <c r="AU39" s="387" t="s">
        <v>695</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699</v>
      </c>
      <c r="AC40" s="463"/>
      <c r="AD40" s="463"/>
      <c r="AE40" s="404">
        <v>1</v>
      </c>
      <c r="AF40" s="387"/>
      <c r="AG40" s="387"/>
      <c r="AH40" s="387"/>
      <c r="AI40" s="404">
        <v>1</v>
      </c>
      <c r="AJ40" s="387"/>
      <c r="AK40" s="387"/>
      <c r="AL40" s="387"/>
      <c r="AM40" s="404">
        <v>1</v>
      </c>
      <c r="AN40" s="387"/>
      <c r="AO40" s="387"/>
      <c r="AP40" s="387"/>
      <c r="AQ40" s="406" t="s">
        <v>695</v>
      </c>
      <c r="AR40" s="407"/>
      <c r="AS40" s="407"/>
      <c r="AT40" s="408"/>
      <c r="AU40" s="387">
        <v>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695</v>
      </c>
      <c r="AR41" s="407"/>
      <c r="AS41" s="407"/>
      <c r="AT41" s="408"/>
      <c r="AU41" s="387" t="s">
        <v>695</v>
      </c>
      <c r="AV41" s="387"/>
      <c r="AW41" s="387"/>
      <c r="AX41" s="388"/>
    </row>
    <row r="42" spans="1:51" ht="23.25" customHeight="1" x14ac:dyDescent="0.15">
      <c r="A42" s="476" t="s">
        <v>342</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753</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748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749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695</v>
      </c>
      <c r="K218" s="658"/>
      <c r="L218" s="658"/>
      <c r="M218" s="658"/>
      <c r="N218" s="658"/>
      <c r="O218" s="658"/>
      <c r="P218" s="658"/>
      <c r="Q218" s="658"/>
      <c r="R218" s="658"/>
      <c r="S218" s="658"/>
      <c r="T218" s="659"/>
      <c r="U218" s="632" t="s">
        <v>366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366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366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04.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717</v>
      </c>
      <c r="AE223" s="722"/>
      <c r="AF223" s="722"/>
      <c r="AG223" s="723" t="s">
        <v>734</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717</v>
      </c>
      <c r="AE224" s="703"/>
      <c r="AF224" s="703"/>
      <c r="AG224" s="729" t="s">
        <v>735</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717</v>
      </c>
      <c r="AE225" s="736"/>
      <c r="AF225" s="736"/>
      <c r="AG225" s="693" t="s">
        <v>735</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691" t="s">
        <v>737</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736</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736</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738</v>
      </c>
      <c r="AE229" s="755"/>
      <c r="AF229" s="755"/>
      <c r="AG229" s="756" t="s">
        <v>695</v>
      </c>
      <c r="AH229" s="757"/>
      <c r="AI229" s="757"/>
      <c r="AJ229" s="757"/>
      <c r="AK229" s="757"/>
      <c r="AL229" s="757"/>
      <c r="AM229" s="757"/>
      <c r="AN229" s="757"/>
      <c r="AO229" s="757"/>
      <c r="AP229" s="757"/>
      <c r="AQ229" s="757"/>
      <c r="AR229" s="757"/>
      <c r="AS229" s="757"/>
      <c r="AT229" s="757"/>
      <c r="AU229" s="757"/>
      <c r="AV229" s="757"/>
      <c r="AW229" s="757"/>
      <c r="AX229" s="758"/>
    </row>
    <row r="230" spans="1:50" ht="31.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717</v>
      </c>
      <c r="AE230" s="703"/>
      <c r="AF230" s="703"/>
      <c r="AG230" s="729" t="s">
        <v>755</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738</v>
      </c>
      <c r="AE231" s="703"/>
      <c r="AF231" s="703"/>
      <c r="AG231" s="729" t="s">
        <v>695</v>
      </c>
      <c r="AH231" s="730"/>
      <c r="AI231" s="730"/>
      <c r="AJ231" s="730"/>
      <c r="AK231" s="730"/>
      <c r="AL231" s="730"/>
      <c r="AM231" s="730"/>
      <c r="AN231" s="730"/>
      <c r="AO231" s="730"/>
      <c r="AP231" s="730"/>
      <c r="AQ231" s="730"/>
      <c r="AR231" s="730"/>
      <c r="AS231" s="730"/>
      <c r="AT231" s="730"/>
      <c r="AU231" s="730"/>
      <c r="AV231" s="730"/>
      <c r="AW231" s="730"/>
      <c r="AX231" s="731"/>
    </row>
    <row r="232" spans="1:50" ht="31.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717</v>
      </c>
      <c r="AE232" s="703"/>
      <c r="AF232" s="703"/>
      <c r="AG232" s="729" t="s">
        <v>739</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738</v>
      </c>
      <c r="AE233" s="736"/>
      <c r="AF233" s="736"/>
      <c r="AG233" s="751" t="s">
        <v>695</v>
      </c>
      <c r="AH233" s="752"/>
      <c r="AI233" s="752"/>
      <c r="AJ233" s="752"/>
      <c r="AK233" s="752"/>
      <c r="AL233" s="752"/>
      <c r="AM233" s="752"/>
      <c r="AN233" s="752"/>
      <c r="AO233" s="752"/>
      <c r="AP233" s="752"/>
      <c r="AQ233" s="752"/>
      <c r="AR233" s="752"/>
      <c r="AS233" s="752"/>
      <c r="AT233" s="752"/>
      <c r="AU233" s="752"/>
      <c r="AV233" s="752"/>
      <c r="AW233" s="752"/>
      <c r="AX233" s="753"/>
    </row>
    <row r="234" spans="1:50" ht="31.5" customHeight="1" x14ac:dyDescent="0.15">
      <c r="A234" s="680"/>
      <c r="B234" s="682"/>
      <c r="C234" s="737" t="s">
        <v>314</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717</v>
      </c>
      <c r="AE234" s="703"/>
      <c r="AF234" s="704"/>
      <c r="AG234" s="729" t="s">
        <v>759</v>
      </c>
      <c r="AH234" s="730"/>
      <c r="AI234" s="730"/>
      <c r="AJ234" s="730"/>
      <c r="AK234" s="730"/>
      <c r="AL234" s="730"/>
      <c r="AM234" s="730"/>
      <c r="AN234" s="730"/>
      <c r="AO234" s="730"/>
      <c r="AP234" s="730"/>
      <c r="AQ234" s="730"/>
      <c r="AR234" s="730"/>
      <c r="AS234" s="730"/>
      <c r="AT234" s="730"/>
      <c r="AU234" s="730"/>
      <c r="AV234" s="730"/>
      <c r="AW234" s="730"/>
      <c r="AX234" s="731"/>
    </row>
    <row r="235" spans="1:50" ht="57.75" customHeight="1" x14ac:dyDescent="0.15">
      <c r="A235" s="683"/>
      <c r="B235" s="684"/>
      <c r="C235" s="740" t="s">
        <v>301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717</v>
      </c>
      <c r="AE235" s="744"/>
      <c r="AF235" s="745"/>
      <c r="AG235" s="746" t="s">
        <v>740</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717</v>
      </c>
      <c r="AE236" s="755"/>
      <c r="AF236" s="765"/>
      <c r="AG236" s="756" t="s">
        <v>741</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738</v>
      </c>
      <c r="AE237" s="770"/>
      <c r="AF237" s="770"/>
      <c r="AG237" s="729" t="s">
        <v>695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717</v>
      </c>
      <c r="AE238" s="703"/>
      <c r="AF238" s="703"/>
      <c r="AG238" s="729" t="s">
        <v>742</v>
      </c>
      <c r="AH238" s="730"/>
      <c r="AI238" s="730"/>
      <c r="AJ238" s="730"/>
      <c r="AK238" s="730"/>
      <c r="AL238" s="730"/>
      <c r="AM238" s="730"/>
      <c r="AN238" s="730"/>
      <c r="AO238" s="730"/>
      <c r="AP238" s="730"/>
      <c r="AQ238" s="730"/>
      <c r="AR238" s="730"/>
      <c r="AS238" s="730"/>
      <c r="AT238" s="730"/>
      <c r="AU238" s="730"/>
      <c r="AV238" s="730"/>
      <c r="AW238" s="730"/>
      <c r="AX238" s="731"/>
    </row>
    <row r="239" spans="1:50" ht="32.25"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717</v>
      </c>
      <c r="AE239" s="703"/>
      <c r="AF239" s="703"/>
      <c r="AG239" s="759" t="s">
        <v>743</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754" t="s">
        <v>717</v>
      </c>
      <c r="AE240" s="755"/>
      <c r="AF240" s="755"/>
      <c r="AG240" s="691" t="s">
        <v>754</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690</v>
      </c>
      <c r="F242" s="103"/>
      <c r="G242" s="103"/>
      <c r="H242" s="104">
        <v>21</v>
      </c>
      <c r="I242" s="104"/>
      <c r="J242" s="105">
        <v>154</v>
      </c>
      <c r="K242" s="105"/>
      <c r="L242" s="105"/>
      <c r="M242" s="104"/>
      <c r="N242" s="106"/>
      <c r="O242" s="107" t="s">
        <v>708</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366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117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127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744</v>
      </c>
      <c r="H268" s="805"/>
      <c r="I268" s="805"/>
      <c r="J268" s="152">
        <v>20</v>
      </c>
      <c r="K268" s="152"/>
      <c r="L268" s="121">
        <v>156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756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718</v>
      </c>
      <c r="H310" s="839"/>
      <c r="I310" s="839"/>
      <c r="J310" s="839"/>
      <c r="K310" s="840"/>
      <c r="L310" s="841" t="s">
        <v>723</v>
      </c>
      <c r="M310" s="842"/>
      <c r="N310" s="842"/>
      <c r="O310" s="842"/>
      <c r="P310" s="842"/>
      <c r="Q310" s="842"/>
      <c r="R310" s="842"/>
      <c r="S310" s="842"/>
      <c r="T310" s="842"/>
      <c r="U310" s="842"/>
      <c r="V310" s="842"/>
      <c r="W310" s="842"/>
      <c r="X310" s="843"/>
      <c r="Y310" s="844">
        <v>500.5</v>
      </c>
      <c r="Z310" s="845"/>
      <c r="AA310" s="845"/>
      <c r="AB310" s="846"/>
      <c r="AC310" s="838" t="s">
        <v>724</v>
      </c>
      <c r="AD310" s="839"/>
      <c r="AE310" s="839"/>
      <c r="AF310" s="839"/>
      <c r="AG310" s="840"/>
      <c r="AH310" s="841" t="s">
        <v>730</v>
      </c>
      <c r="AI310" s="842"/>
      <c r="AJ310" s="842"/>
      <c r="AK310" s="842"/>
      <c r="AL310" s="842"/>
      <c r="AM310" s="842"/>
      <c r="AN310" s="842"/>
      <c r="AO310" s="842"/>
      <c r="AP310" s="842"/>
      <c r="AQ310" s="842"/>
      <c r="AR310" s="842"/>
      <c r="AS310" s="842"/>
      <c r="AT310" s="843"/>
      <c r="AU310" s="844">
        <v>400.4</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500.5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400.4</v>
      </c>
      <c r="AV320" s="854"/>
      <c r="AW320" s="854"/>
      <c r="AX320" s="856"/>
    </row>
    <row r="321" spans="1:51" ht="24.75" customHeight="1" x14ac:dyDescent="0.15">
      <c r="A321" s="814"/>
      <c r="B321" s="815"/>
      <c r="C321" s="815"/>
      <c r="D321" s="815"/>
      <c r="E321" s="815"/>
      <c r="F321" s="816"/>
      <c r="G321" s="817" t="s">
        <v>764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724</v>
      </c>
      <c r="H323" s="839"/>
      <c r="I323" s="839"/>
      <c r="J323" s="839"/>
      <c r="K323" s="840"/>
      <c r="L323" s="841" t="s">
        <v>731</v>
      </c>
      <c r="M323" s="842"/>
      <c r="N323" s="842"/>
      <c r="O323" s="842"/>
      <c r="P323" s="842"/>
      <c r="Q323" s="842"/>
      <c r="R323" s="842"/>
      <c r="S323" s="842"/>
      <c r="T323" s="842"/>
      <c r="U323" s="842"/>
      <c r="V323" s="842"/>
      <c r="W323" s="842"/>
      <c r="X323" s="843"/>
      <c r="Y323" s="844">
        <v>100.1</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100.1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45.75" customHeight="1" x14ac:dyDescent="0.15">
      <c r="A366" s="873">
        <v>1</v>
      </c>
      <c r="B366" s="873">
        <v>1</v>
      </c>
      <c r="C366" s="874" t="s">
        <v>725</v>
      </c>
      <c r="D366" s="875"/>
      <c r="E366" s="875"/>
      <c r="F366" s="875"/>
      <c r="G366" s="875"/>
      <c r="H366" s="875"/>
      <c r="I366" s="875"/>
      <c r="J366" s="876">
        <v>6010905002126</v>
      </c>
      <c r="K366" s="877"/>
      <c r="L366" s="877"/>
      <c r="M366" s="877"/>
      <c r="N366" s="877"/>
      <c r="O366" s="877"/>
      <c r="P366" s="878" t="s">
        <v>726</v>
      </c>
      <c r="Q366" s="879"/>
      <c r="R366" s="879"/>
      <c r="S366" s="879"/>
      <c r="T366" s="879"/>
      <c r="U366" s="879"/>
      <c r="V366" s="879"/>
      <c r="W366" s="879"/>
      <c r="X366" s="879"/>
      <c r="Y366" s="880">
        <v>500.5</v>
      </c>
      <c r="Z366" s="881"/>
      <c r="AA366" s="881"/>
      <c r="AB366" s="882"/>
      <c r="AC366" s="883" t="s">
        <v>727</v>
      </c>
      <c r="AD366" s="884"/>
      <c r="AE366" s="884"/>
      <c r="AF366" s="884"/>
      <c r="AG366" s="884"/>
      <c r="AH366" s="867" t="s">
        <v>719</v>
      </c>
      <c r="AI366" s="868"/>
      <c r="AJ366" s="868"/>
      <c r="AK366" s="868"/>
      <c r="AL366" s="869" t="s">
        <v>366</v>
      </c>
      <c r="AM366" s="870"/>
      <c r="AN366" s="870"/>
      <c r="AO366" s="871"/>
      <c r="AP366" s="872" t="s">
        <v>757</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7.25" customHeight="1" x14ac:dyDescent="0.15">
      <c r="A399" s="873">
        <v>1</v>
      </c>
      <c r="B399" s="873">
        <v>1</v>
      </c>
      <c r="C399" s="874" t="s">
        <v>765</v>
      </c>
      <c r="D399" s="875"/>
      <c r="E399" s="875"/>
      <c r="F399" s="875"/>
      <c r="G399" s="875"/>
      <c r="H399" s="875"/>
      <c r="I399" s="875"/>
      <c r="J399" s="876">
        <v>5010401000023</v>
      </c>
      <c r="K399" s="877"/>
      <c r="L399" s="877"/>
      <c r="M399" s="877"/>
      <c r="N399" s="877"/>
      <c r="O399" s="877"/>
      <c r="P399" s="879" t="s">
        <v>728</v>
      </c>
      <c r="Q399" s="879"/>
      <c r="R399" s="879"/>
      <c r="S399" s="879"/>
      <c r="T399" s="879"/>
      <c r="U399" s="879"/>
      <c r="V399" s="879"/>
      <c r="W399" s="879"/>
      <c r="X399" s="879"/>
      <c r="Y399" s="880">
        <v>352.4</v>
      </c>
      <c r="Z399" s="881"/>
      <c r="AA399" s="881"/>
      <c r="AB399" s="882"/>
      <c r="AC399" s="883" t="s">
        <v>335</v>
      </c>
      <c r="AD399" s="884"/>
      <c r="AE399" s="884"/>
      <c r="AF399" s="884"/>
      <c r="AG399" s="884"/>
      <c r="AH399" s="867">
        <v>1</v>
      </c>
      <c r="AI399" s="868"/>
      <c r="AJ399" s="868"/>
      <c r="AK399" s="868"/>
      <c r="AL399" s="869" t="s">
        <v>719</v>
      </c>
      <c r="AM399" s="870"/>
      <c r="AN399" s="870"/>
      <c r="AO399" s="871"/>
      <c r="AP399" s="872" t="s">
        <v>757</v>
      </c>
      <c r="AQ399" s="872"/>
      <c r="AR399" s="872"/>
      <c r="AS399" s="872"/>
      <c r="AT399" s="872"/>
      <c r="AU399" s="872"/>
      <c r="AV399" s="872"/>
      <c r="AW399" s="872"/>
      <c r="AX399" s="872"/>
      <c r="AY399">
        <f>$AY$396</f>
        <v>1</v>
      </c>
    </row>
    <row r="400" spans="1:51" ht="47.25" customHeight="1" x14ac:dyDescent="0.15">
      <c r="A400" s="873">
        <v>2</v>
      </c>
      <c r="B400" s="873">
        <v>1</v>
      </c>
      <c r="C400" s="874" t="s">
        <v>765</v>
      </c>
      <c r="D400" s="875"/>
      <c r="E400" s="875"/>
      <c r="F400" s="875"/>
      <c r="G400" s="875"/>
      <c r="H400" s="875"/>
      <c r="I400" s="875"/>
      <c r="J400" s="876">
        <v>5010401000023</v>
      </c>
      <c r="K400" s="877"/>
      <c r="L400" s="877"/>
      <c r="M400" s="877"/>
      <c r="N400" s="877"/>
      <c r="O400" s="877"/>
      <c r="P400" s="879" t="s">
        <v>729</v>
      </c>
      <c r="Q400" s="879"/>
      <c r="R400" s="879"/>
      <c r="S400" s="879"/>
      <c r="T400" s="879"/>
      <c r="U400" s="879"/>
      <c r="V400" s="879"/>
      <c r="W400" s="879"/>
      <c r="X400" s="879"/>
      <c r="Y400" s="880">
        <v>48</v>
      </c>
      <c r="Z400" s="881"/>
      <c r="AA400" s="881"/>
      <c r="AB400" s="882"/>
      <c r="AC400" s="883" t="s">
        <v>341</v>
      </c>
      <c r="AD400" s="884"/>
      <c r="AE400" s="884"/>
      <c r="AF400" s="884"/>
      <c r="AG400" s="884"/>
      <c r="AH400" s="867" t="s">
        <v>719</v>
      </c>
      <c r="AI400" s="868"/>
      <c r="AJ400" s="868"/>
      <c r="AK400" s="868"/>
      <c r="AL400" s="869" t="s">
        <v>719</v>
      </c>
      <c r="AM400" s="870"/>
      <c r="AN400" s="870"/>
      <c r="AO400" s="871"/>
      <c r="AP400" s="872" t="s">
        <v>757</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766</v>
      </c>
      <c r="D432" s="875"/>
      <c r="E432" s="875"/>
      <c r="F432" s="875"/>
      <c r="G432" s="875"/>
      <c r="H432" s="875"/>
      <c r="I432" s="875"/>
      <c r="J432" s="876">
        <v>1120001063033</v>
      </c>
      <c r="K432" s="877"/>
      <c r="L432" s="877"/>
      <c r="M432" s="877"/>
      <c r="N432" s="877"/>
      <c r="O432" s="877"/>
      <c r="P432" s="878" t="s">
        <v>732</v>
      </c>
      <c r="Q432" s="879"/>
      <c r="R432" s="879"/>
      <c r="S432" s="879"/>
      <c r="T432" s="879"/>
      <c r="U432" s="879"/>
      <c r="V432" s="879"/>
      <c r="W432" s="879"/>
      <c r="X432" s="879"/>
      <c r="Y432" s="880">
        <v>60.4</v>
      </c>
      <c r="Z432" s="881"/>
      <c r="AA432" s="881"/>
      <c r="AB432" s="882"/>
      <c r="AC432" s="883" t="s">
        <v>334</v>
      </c>
      <c r="AD432" s="884"/>
      <c r="AE432" s="884"/>
      <c r="AF432" s="884"/>
      <c r="AG432" s="884"/>
      <c r="AH432" s="867">
        <v>1</v>
      </c>
      <c r="AI432" s="868"/>
      <c r="AJ432" s="868"/>
      <c r="AK432" s="868"/>
      <c r="AL432" s="869" t="s">
        <v>719</v>
      </c>
      <c r="AM432" s="870"/>
      <c r="AN432" s="870"/>
      <c r="AO432" s="871"/>
      <c r="AP432" s="872" t="s">
        <v>757</v>
      </c>
      <c r="AQ432" s="872"/>
      <c r="AR432" s="872"/>
      <c r="AS432" s="872"/>
      <c r="AT432" s="872"/>
      <c r="AU432" s="872"/>
      <c r="AV432" s="872"/>
      <c r="AW432" s="872"/>
      <c r="AX432" s="872"/>
      <c r="AY432">
        <f>$AY$429</f>
        <v>1</v>
      </c>
    </row>
    <row r="433" spans="1:51" ht="30" customHeight="1" x14ac:dyDescent="0.15">
      <c r="A433" s="873">
        <v>2</v>
      </c>
      <c r="B433" s="873">
        <v>1</v>
      </c>
      <c r="C433" s="874" t="s">
        <v>766</v>
      </c>
      <c r="D433" s="875"/>
      <c r="E433" s="875"/>
      <c r="F433" s="875"/>
      <c r="G433" s="875"/>
      <c r="H433" s="875"/>
      <c r="I433" s="875"/>
      <c r="J433" s="876">
        <v>1120001063033</v>
      </c>
      <c r="K433" s="877"/>
      <c r="L433" s="877"/>
      <c r="M433" s="877"/>
      <c r="N433" s="877"/>
      <c r="O433" s="877"/>
      <c r="P433" s="878" t="s">
        <v>733</v>
      </c>
      <c r="Q433" s="879"/>
      <c r="R433" s="879"/>
      <c r="S433" s="879"/>
      <c r="T433" s="879"/>
      <c r="U433" s="879"/>
      <c r="V433" s="879"/>
      <c r="W433" s="879"/>
      <c r="X433" s="879"/>
      <c r="Y433" s="880">
        <v>39.700000000000003</v>
      </c>
      <c r="Z433" s="881"/>
      <c r="AA433" s="881"/>
      <c r="AB433" s="882"/>
      <c r="AC433" s="883" t="s">
        <v>335</v>
      </c>
      <c r="AD433" s="884"/>
      <c r="AE433" s="884"/>
      <c r="AF433" s="884"/>
      <c r="AG433" s="884"/>
      <c r="AH433" s="867">
        <v>1</v>
      </c>
      <c r="AI433" s="868"/>
      <c r="AJ433" s="868"/>
      <c r="AK433" s="868"/>
      <c r="AL433" s="869" t="s">
        <v>719</v>
      </c>
      <c r="AM433" s="870"/>
      <c r="AN433" s="870"/>
      <c r="AO433" s="871"/>
      <c r="AP433" s="872" t="s">
        <v>757</v>
      </c>
      <c r="AQ433" s="872"/>
      <c r="AR433" s="872"/>
      <c r="AS433" s="872"/>
      <c r="AT433" s="872"/>
      <c r="AU433" s="872"/>
      <c r="AV433" s="872"/>
      <c r="AW433" s="872"/>
      <c r="AX433" s="872"/>
      <c r="AY433">
        <f>COUNTA($C$433)</f>
        <v>1</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65.099999999999994"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15">
      <c r="A631" s="873">
        <v>1</v>
      </c>
      <c r="B631" s="873">
        <v>1</v>
      </c>
      <c r="C631" s="895"/>
      <c r="D631" s="895"/>
      <c r="E631" s="663" t="s">
        <v>757</v>
      </c>
      <c r="F631" s="896"/>
      <c r="G631" s="896"/>
      <c r="H631" s="896"/>
      <c r="I631" s="896"/>
      <c r="J631" s="876" t="s">
        <v>757</v>
      </c>
      <c r="K631" s="877"/>
      <c r="L631" s="877"/>
      <c r="M631" s="877"/>
      <c r="N631" s="877"/>
      <c r="O631" s="877"/>
      <c r="P631" s="878" t="s">
        <v>757</v>
      </c>
      <c r="Q631" s="879"/>
      <c r="R631" s="879"/>
      <c r="S631" s="879"/>
      <c r="T631" s="879"/>
      <c r="U631" s="879"/>
      <c r="V631" s="879"/>
      <c r="W631" s="879"/>
      <c r="X631" s="879"/>
      <c r="Y631" s="880" t="s">
        <v>757</v>
      </c>
      <c r="Z631" s="881"/>
      <c r="AA631" s="881"/>
      <c r="AB631" s="882"/>
      <c r="AC631" s="883"/>
      <c r="AD631" s="884"/>
      <c r="AE631" s="884"/>
      <c r="AF631" s="884"/>
      <c r="AG631" s="884"/>
      <c r="AH631" s="885" t="s">
        <v>757</v>
      </c>
      <c r="AI631" s="886"/>
      <c r="AJ631" s="886"/>
      <c r="AK631" s="886"/>
      <c r="AL631" s="869" t="s">
        <v>757</v>
      </c>
      <c r="AM631" s="870"/>
      <c r="AN631" s="870"/>
      <c r="AO631" s="871"/>
      <c r="AP631" s="872" t="s">
        <v>757</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717</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342</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342</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342</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342</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342</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342</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342</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342</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342</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342</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2022-06-14T10:17:45Z</cp:lastPrinted>
  <dcterms:created xsi:type="dcterms:W3CDTF">2012-03-13T00:50:25Z</dcterms:created>
  <dcterms:modified xsi:type="dcterms:W3CDTF">2022-09-01T04:27:54Z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