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6060" yWindow="-120" windowWidth="29040" windowHeight="1584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セグメントシート!$A$1:$AX$605</definedName>
    <definedName name="_xlnm.Print_Area" localSheetId="2">別紙1!$A$1:$AX$71</definedName>
    <definedName name="_xlnm.Print_Area" localSheetId="3">別紙2!$A$1:$AX$27</definedName>
    <definedName name="_xlnm.Print_Area" localSheetId="4">別紙3!$A$1:$AX$72</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21"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54" i="4" l="1"/>
  <c r="AY117" i="4"/>
  <c r="AY118" i="4"/>
  <c r="AY122" i="4"/>
  <c r="AY131" i="4"/>
  <c r="AY115" i="4"/>
  <c r="AY119" i="4"/>
  <c r="AY123" i="4"/>
  <c r="AY132" i="4"/>
  <c r="AY146" i="4"/>
  <c r="AY199" i="4"/>
  <c r="AY103" i="4"/>
  <c r="AY116"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<sst xmlns="http://schemas.openxmlformats.org/spreadsheetml/2006/main" count="2245" uniqueCount="879">
  <si>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</si>
  <si>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</si>
  <si>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</si>
  <si>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</si>
  <si>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</si>
  <si>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</si>
  <si>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</si>
  <si>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</si>
  <si>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</si>
  <si>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</si>
  <si>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</si>
  <si>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</si>
  <si>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</si>
  <si>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</si>
  <si>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</si>
  <si>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</si>
  <si>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</si>
  <si>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</si>
  <si>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</si>
  <si>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</si>
  <si>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</si>
  <si>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</si>
  <si>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</si>
  <si>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</si>
  <si>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</si>
  <si>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</si>
  <si>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</si>
  <si>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</si>
  <si>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</si>
  <si>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</si>
  <si>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</si>
  <si>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</si>
  <si>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</si>
  <si>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</si>
  <si>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</si>
  <si>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</si>
  <si>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</si>
  <si>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</si>
  <si>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</si>
  <si>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</si>
  <si>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</si>
  <si>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</si>
  <si>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</si>
  <si>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</si>
  <si>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</si>
  <si>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</si>
  <si>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</si>
  <si>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</si>
  <si>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</si>
  <si>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</si>
  <si>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</si>
  <si>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</si>
  <si>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</si>
  <si>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</si>
  <si>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</si>
  <si>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</si>
  <si>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</si>
  <si>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</si>
  <si>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</si>
  <si>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</si>
  <si>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</si>
  <si>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</si>
  <si>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</si>
  <si>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</si>
  <si>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</si>
  <si>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</si>
  <si>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</si>
  <si>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</si>
  <si>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</si>
  <si>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</si>
  <si>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</si>
  <si>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</si>
  <si>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</si>
  <si>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</si>
  <si>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</si>
  <si>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</si>
  <si>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</si>
  <si>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</si>
  <si>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</si>
  <si>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</si>
  <si>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</si>
  <si>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</si>
  <si>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</si>
  <si>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</si>
  <si>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</si>
  <si>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</si>
  <si>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</si>
  <si>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</si>
  <si>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</si>
  <si>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</si>
  <si>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</si>
  <si>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</si>
  <si>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</si>
  <si>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</si>
  <si>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</si>
  <si>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</si>
  <si>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</si>
  <si>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</si>
  <si>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</si>
  <si>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</si>
  <si>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</si>
  <si>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</si>
  <si>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</si>
  <si>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</si>
  <si>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</si>
  <si>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</si>
  <si>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</si>
  <si>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</si>
  <si>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</si>
  <si>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</si>
  <si>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</si>
  <si>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</si>
  <si>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</si>
  <si>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</si>
  <si>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</si>
  <si>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</si>
  <si>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</si>
  <si>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</si>
  <si>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</si>
  <si>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</si>
  <si>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</si>
  <si>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</si>
  <si>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</si>
  <si>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</si>
  <si>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</si>
  <si>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</si>
  <si>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</si>
  <si>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</si>
  <si>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</si>
  <si>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</si>
  <si>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</si>
  <si>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</si>
  <si>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</si>
  <si>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</si>
  <si>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</si>
  <si>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</si>
  <si>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</si>
  <si>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</si>
  <si>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</si>
  <si>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</si>
  <si>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</si>
  <si>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</si>
  <si>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</si>
  <si>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</si>
  <si>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</si>
  <si>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</si>
  <si>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</si>
  <si>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</si>
  <si>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</si>
  <si>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</si>
  <si>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</si>
  <si>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</si>
  <si>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</si>
  <si>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</si>
  <si>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</si>
  <si>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</si>
  <si>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</si>
  <si>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</si>
  <si>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</si>
  <si>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</si>
  <si>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</si>
  <si>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</si>
  <si>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</si>
  <si>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</si>
  <si>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</si>
  <si>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</si>
  <si>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</si>
  <si>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</si>
  <si>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</si>
  <si>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</si>
  <si>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</si>
  <si>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</si>
  <si>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</si>
  <si>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</si>
  <si>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</si>
  <si>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</si>
  <si>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</si>
  <si>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</si>
  <si>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</si>
  <si>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</si>
  <si>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</si>
  <si>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</si>
  <si>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</si>
  <si>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</si>
  <si>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</si>
  <si>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</si>
  <si>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</si>
  <si>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</si>
  <si>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</si>
  <si>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</si>
  <si>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</si>
  <si>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</si>
  <si>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</si>
  <si>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</si>
  <si>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</si>
  <si>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</si>
  <si>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</si>
  <si>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</si>
  <si>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</si>
  <si>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</si>
  <si>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</si>
  <si>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</si>
  <si>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</si>
  <si>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</si>
  <si>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</si>
  <si>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</si>
  <si>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</si>
  <si>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</si>
  <si>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</si>
  <si>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</si>
  <si>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</si>
  <si>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</si>
  <si>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</si>
  <si>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</si>
  <si>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</si>
  <si>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</si>
  <si>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</si>
  <si>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</si>
  <si>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</si>
  <si>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</si>
  <si>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</si>
  <si>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</si>
  <si>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</si>
  <si>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</si>
  <si>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</si>
  <si>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</si>
  <si>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</si>
  <si>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</si>
  <si>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</si>
  <si>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</si>
  <si>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</si>
  <si>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</si>
  <si>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</si>
  <si>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</si>
  <si>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</si>
  <si>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</si>
  <si>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</si>
  <si>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</si>
  <si>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</si>
  <si>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</si>
  <si>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</si>
  <si>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</si>
  <si>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</si>
  <si>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</si>
  <si>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</si>
  <si>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</si>
  <si>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</si>
  <si>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</si>
  <si>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</si>
  <si>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</si>
  <si>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</si>
  <si>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</si>
  <si>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</si>
  <si>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</si>
  <si>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</si>
  <si>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</si>
  <si>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</si>
  <si>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</si>
  <si>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</si>
  <si>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</si>
  <si>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</si>
  <si>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</si>
  <si>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</si>
  <si>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</si>
  <si>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</si>
  <si>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</si>
  <si>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</si>
  <si>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</si>
  <si>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</si>
  <si>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</si>
  <si>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</si>
  <si>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</si>
  <si>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</si>
  <si>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</si>
  <si>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</si>
  <si>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</si>
  <si>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</si>
  <si>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</si>
  <si>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</si>
  <si>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</si>
  <si>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</si>
  <si>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</si>
  <si>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</si>
  <si>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</si>
  <si>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</si>
  <si>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</si>
  <si>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</si>
  <si>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</si>
  <si>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</si>
  <si>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</si>
  <si>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</si>
  <si>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</si>
  <si>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</si>
  <si>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</si>
  <si>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</si>
  <si>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</si>
  <si>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</si>
  <si>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</si>
  <si>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</si>
  <si>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</si>
  <si>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</si>
  <si>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</si>
  <si>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</si>
  <si>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</si>
  <si>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</si>
  <si>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</si>
  <si>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</si>
  <si>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</si>
  <si>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</si>
  <si>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</si>
  <si>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</si>
  <si>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</si>
  <si>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</si>
  <si>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</si>
  <si>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</si>
  <si>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</si>
  <si>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</si>
  <si>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</si>
  <si>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</si>
  <si>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</si>
  <si>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</si>
  <si>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</si>
  <si>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</si>
  <si>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</si>
  <si>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</si>
  <si>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</si>
  <si>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</si>
  <si>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</si>
  <si>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</si>
  <si>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</si>
  <si>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</si>
  <si>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</si>
  <si>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</si>
  <si>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</si>
  <si>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</si>
  <si>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</si>
  <si>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</si>
  <si>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</si>
  <si>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</si>
  <si>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</si>
  <si>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</si>
  <si>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</si>
  <si>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</si>
  <si>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</si>
  <si>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</si>
  <si>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</si>
  <si>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</si>
  <si>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</si>
  <si>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</si>
  <si>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</si>
  <si>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</si>
  <si>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</si>
  <si>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</si>
  <si>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</si>
  <si>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</si>
  <si>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</si>
  <si>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</si>
  <si>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</si>
  <si>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</si>
  <si>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</si>
  <si>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</si>
  <si>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</si>
  <si>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</si>
  <si>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</si>
  <si>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</si>
  <si>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</si>
  <si>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</si>
  <si>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</si>
  <si>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</si>
  <si>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</si>
  <si>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</si>
  <si>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</si>
  <si>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</si>
  <si>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</si>
  <si>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</si>
  <si>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</si>
  <si>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</si>
  <si>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</si>
  <si>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</si>
  <si>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</si>
  <si>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</si>
  <si>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</si>
  <si>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</si>
  <si>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</si>
  <si>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</si>
  <si>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</si>
  <si>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</si>
  <si>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</si>
  <si>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</si>
  <si>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</si>
  <si>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</si>
  <si>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</si>
  <si>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</si>
  <si>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</si>
  <si>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</si>
  <si>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</si>
  <si>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</si>
  <si>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</si>
  <si>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</si>
  <si>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</si>
  <si>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</si>
  <si>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</si>
  <si>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</si>
  <si>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</si>
  <si>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</si>
  <si>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</si>
  <si>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</si>
  <si>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</si>
  <si>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</si>
  <si>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</si>
  <si>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</si>
  <si>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</si>
  <si>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</si>
  <si>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</si>
  <si>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</si>
  <si>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</si>
  <si>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</si>
  <si>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</si>
  <si>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</si>
  <si>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</si>
  <si>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</si>
  <si>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</si>
  <si>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</si>
  <si>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</si>
  <si>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</si>
  <si>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</si>
  <si>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</si>
  <si>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</si>
  <si>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</si>
  <si>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</si>
  <si>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</si>
  <si>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</si>
  <si>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</si>
  <si>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</si>
  <si>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</si>
  <si>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</si>
  <si>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</si>
  <si>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</si>
  <si>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</si>
  <si>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</si>
  <si>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</si>
  <si>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</si>
  <si>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</si>
  <si>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</si>
  <si>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</si>
  <si>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</si>
  <si>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</si>
  <si>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</si>
  <si>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</si>
  <si>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</si>
  <si>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</si>
  <si>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</si>
  <si>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</si>
  <si>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</si>
  <si>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</si>
  <si>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</si>
  <si>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</si>
  <si>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</si>
  <si>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</si>
  <si>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</si>
  <si>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</si>
  <si>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</si>
  <si>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</si>
  <si>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</si>
  <si>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</si>
  <si>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</si>
  <si>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</si>
  <si>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</si>
  <si>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</si>
  <si>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</si>
  <si>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</si>
  <si>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</si>
  <si>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</si>
  <si>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</si>
  <si>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</si>
  <si>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</si>
  <si>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</si>
  <si>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</si>
  <si>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</si>
  <si>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</si>
  <si>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</si>
  <si>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</si>
  <si>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</si>
  <si>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</si>
  <si>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</si>
  <si>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</si>
  <si>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</si>
  <si>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</si>
  <si>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</si>
  <si>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</si>
  <si>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</si>
  <si>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</si>
  <si>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</si>
  <si>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</si>
  <si>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</si>
  <si>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</si>
  <si>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</si>
  <si>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</si>
  <si>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</si>
  <si>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</si>
  <si>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</si>
  <si>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</si>
  <si>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</si>
  <si>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</si>
  <si>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</si>
  <si>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</si>
  <si>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</si>
  <si>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</si>
  <si>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</si>
  <si>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</si>
  <si>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</si>
  <si>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</si>
  <si>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</si>
  <si>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</si>
  <si>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</si>
  <si>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</si>
  <si>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</si>
  <si>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</si>
  <si>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</si>
  <si>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</si>
  <si>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</si>
  <si>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</si>
  <si>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</si>
  <si>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</si>
  <si>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</si>
  <si>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</si>
  <si>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</si>
  <si>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</si>
  <si>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</si>
  <si>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</si>
  <si>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</si>
  <si>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</si>
  <si>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</si>
  <si>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</si>
  <si>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</si>
  <si>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</si>
  <si>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</si>
  <si>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</si>
  <si>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</si>
  <si>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</si>
  <si>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</si>
  <si>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</si>
  <si>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</si>
  <si>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</si>
  <si>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</si>
  <si>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</si>
  <si>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</si>
  <si>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</si>
  <si>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</si>
  <si>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</si>
  <si>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</si>
  <si>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</si>
  <si>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</si>
  <si>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</si>
  <si>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</si>
  <si>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</si>
  <si>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</si>
  <si>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</si>
  <si>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</si>
  <si>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</si>
  <si>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</si>
  <si>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</si>
  <si>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</si>
  <si>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</si>
  <si>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</si>
  <si>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</si>
  <si>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</si>
  <si>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</si>
  <si>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</si>
  <si>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</si>
  <si>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</si>
  <si>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</si>
  <si>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</si>
  <si>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</si>
  <si>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</si>
  <si>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</si>
  <si>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</si>
  <si>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</si>
  <si>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</si>
  <si>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</si>
  <si>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</si>
  <si>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</si>
  <si>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</si>
  <si>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</si>
  <si>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</si>
  <si>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</si>
  <si>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</si>
  <si>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</si>
  <si>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</si>
  <si>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</si>
  <si>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</si>
  <si>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</si>
  <si>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</si>
  <si>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</si>
  <si>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</si>
  <si>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</si>
  <si>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</si>
  <si>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</si>
  <si>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</si>
  <si>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</si>
  <si>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</si>
  <si>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</si>
  <si>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</si>
  <si>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</si>
  <si>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</si>
  <si>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</si>
  <si>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</si>
  <si>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</si>
  <si>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</si>
  <si>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</si>
  <si>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</si>
  <si>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</si>
  <si>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</si>
  <si>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</si>
  <si>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</si>
  <si>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</si>
  <si>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</si>
  <si>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</si>
  <si>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</si>
  <si>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</si>
  <si>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</si>
  <si>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</si>
  <si>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</si>
  <si>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</si>
  <si>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</si>
  <si>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</si>
  <si>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</si>
  <si>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</si>
  <si>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</si>
  <si>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</si>
  <si>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</si>
  <si>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</si>
  <si>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</si>
  <si>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</si>
  <si>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</si>
  <si>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</si>
  <si>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</si>
  <si>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</si>
  <si>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</si>
  <si>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</si>
  <si>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</si>
  <si>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</si>
  <si>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</si>
  <si>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</si>
  <si>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</si>
  <si>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</si>
  <si>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</si>
  <si>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</si>
  <si>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</si>
  <si>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</si>
  <si>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</si>
  <si>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</si>
  <si>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</si>
  <si>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</si>
  <si>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</si>
  <si>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</si>
  <si>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</si>
  <si>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</si>
  <si>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</si>
  <si>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</si>
  <si>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</si>
  <si>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</si>
  <si>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</si>
  <si>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</si>
  <si>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</si>
  <si>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</si>
  <si>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</si>
  <si>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</si>
  <si>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</si>
  <si>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</si>
  <si>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</si>
  <si>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</si>
  <si>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</si>
  <si>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</si>
  <si>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</si>
  <si>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</si>
  <si>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</si>
  <si>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</si>
  <si>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</si>
  <si>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</si>
  <si>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</si>
  <si>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</si>
  <si>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</si>
  <si>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</si>
  <si>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</si>
  <si>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</si>
  <si>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</si>
  <si>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</si>
  <si>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</si>
  <si>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</si>
  <si>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</si>
  <si>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</si>
  <si>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</si>
  <si>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</si>
  <si>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</si>
  <si>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</si>
  <si>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</si>
  <si>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</si>
  <si>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</si>
  <si>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</si>
  <si>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</si>
  <si>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</si>
  <si>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</si>
  <si>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</si>
  <si>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</si>
  <si>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</si>
  <si>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</si>
  <si>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</si>
  <si>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</si>
  <si>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</si>
  <si>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</si>
  <si>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</si>
  <si>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</si>
  <si>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</si>
  <si>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</si>
  <si>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</si>
  <si>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</si>
  <si>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</si>
  <si>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</si>
  <si>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</si>
  <si>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</si>
  <si>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</si>
  <si>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</si>
  <si>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</si>
  <si>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</si>
  <si>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</si>
  <si>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</si>
  <si>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</si>
  <si>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</si>
  <si>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</si>
  <si>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</si>
  <si>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</si>
  <si>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</si>
  <si>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</si>
  <si>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</si>
  <si>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</si>
  <si>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</si>
  <si>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</si>
  <si>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</si>
  <si>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</si>
  <si>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</si>
  <si>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</si>
  <si>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</si>
  <si>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</si>
  <si>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</si>
  <si>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</si>
  <si>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国立循環器病研究センター</t>
  </si>
  <si>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</si>
  <si>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</si>
  <si>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</si>
  <si>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</si>
  <si>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</si>
  <si>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</si>
  <si>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</si>
  <si>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</si>
  <si>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</si>
  <si>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国立研究開発法人国立循環器病研究センター運営費交付金の内数</t>
  </si>
  <si>
    <t>　</t>
    <phoneticPr fontId="6"/>
  </si>
  <si>
    <t>国立循環器病研究センターは、循環器病に係る医療に関し、調査、研究及び技術の開発並びにこれらの業務に密接に関連する医療の提供、技術者の研修等の適正な実施</t>
  </si>
  <si>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</si>
  <si>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</si>
  <si>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</si>
  <si>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</si>
  <si>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</si>
  <si>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</si>
  <si>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</si>
  <si>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3,978/1</t>
  </si>
  <si>
    <t>3,984/1</t>
  </si>
  <si>
    <t>○</t>
  </si>
  <si>
    <t>株式会社新大阪商会</t>
    <rPh sb="0" eb="2">
      <t>カブシキ</t>
    </rPh>
    <rPh sb="2" eb="4">
      <t>ガイシャ</t>
    </rPh>
    <rPh sb="4" eb="5">
      <t>シン</t>
    </rPh>
    <rPh sb="5" eb="7">
      <t>オオサカ</t>
    </rPh>
    <rPh sb="7" eb="9">
      <t>ショウカイ</t>
    </rPh>
    <phoneticPr fontId="6"/>
  </si>
  <si>
    <t>携帯型心電計　300台</t>
    <phoneticPr fontId="6"/>
  </si>
  <si>
    <t>遺伝子検査情報管理ｼｽﾃﾑ改修</t>
    <phoneticPr fontId="6"/>
  </si>
  <si>
    <t>研究用統合画像ｽﾄﾚｰｼﾞ</t>
    <phoneticPr fontId="6"/>
  </si>
  <si>
    <t>実験什器　一式</t>
    <phoneticPr fontId="6"/>
  </si>
  <si>
    <t>画像解析装置　一式</t>
    <phoneticPr fontId="6"/>
  </si>
  <si>
    <t>微量高速冷却遠心機　2台</t>
    <phoneticPr fontId="6"/>
  </si>
  <si>
    <t>電気料金</t>
    <rPh sb="0" eb="2">
      <t>デンキ</t>
    </rPh>
    <rPh sb="2" eb="4">
      <t>リョウキン</t>
    </rPh>
    <phoneticPr fontId="6"/>
  </si>
  <si>
    <t>ゼロワットパワー株式会社</t>
    <rPh sb="8" eb="10">
      <t>カブシキ</t>
    </rPh>
    <rPh sb="10" eb="12">
      <t>ガイシャ</t>
    </rPh>
    <phoneticPr fontId="6"/>
  </si>
  <si>
    <t>NT-proBNP検査</t>
    <phoneticPr fontId="6"/>
  </si>
  <si>
    <t>日本クレア株式会社</t>
    <rPh sb="0" eb="2">
      <t>ニホン</t>
    </rPh>
    <rPh sb="5" eb="7">
      <t>カブシキ</t>
    </rPh>
    <rPh sb="7" eb="9">
      <t>ガイシャ</t>
    </rPh>
    <phoneticPr fontId="6"/>
  </si>
  <si>
    <t>滅菌飼料</t>
    <rPh sb="0" eb="2">
      <t>メッキン</t>
    </rPh>
    <rPh sb="2" eb="4">
      <t>シリョウ</t>
    </rPh>
    <phoneticPr fontId="6"/>
  </si>
  <si>
    <t>ﾊｲﾌﾚｰｸSぼたん</t>
    <phoneticPr fontId="6"/>
  </si>
  <si>
    <t>ｴｺﾁｯﾌﾟ</t>
    <phoneticPr fontId="6"/>
  </si>
  <si>
    <t>設備保守管理業務</t>
    <rPh sb="0" eb="2">
      <t>セツビ</t>
    </rPh>
    <rPh sb="2" eb="4">
      <t>ホシュ</t>
    </rPh>
    <rPh sb="4" eb="6">
      <t>カンリ</t>
    </rPh>
    <rPh sb="6" eb="8">
      <t>ギョウム</t>
    </rPh>
    <phoneticPr fontId="6"/>
  </si>
  <si>
    <t>ターボ冷凍機</t>
    <rPh sb="3" eb="6">
      <t>レイトウキ</t>
    </rPh>
    <phoneticPr fontId="6"/>
  </si>
  <si>
    <t>建築設備定期点検</t>
    <rPh sb="0" eb="2">
      <t>ケンチク</t>
    </rPh>
    <rPh sb="2" eb="4">
      <t>セツビ</t>
    </rPh>
    <rPh sb="4" eb="6">
      <t>テイキ</t>
    </rPh>
    <rPh sb="6" eb="8">
      <t>テンケン</t>
    </rPh>
    <phoneticPr fontId="6"/>
  </si>
  <si>
    <t>株式会社アサヒファシリティズ</t>
    <rPh sb="0" eb="2">
      <t>カブシキ</t>
    </rPh>
    <rPh sb="2" eb="4">
      <t>ガイシャ</t>
    </rPh>
    <phoneticPr fontId="6"/>
  </si>
  <si>
    <t>実験動物屍体処理業務及び糞ﾏｯﾄ処理業務</t>
    <phoneticPr fontId="6"/>
  </si>
  <si>
    <t>日本レドックス株式会社</t>
    <rPh sb="0" eb="2">
      <t>ニホン</t>
    </rPh>
    <rPh sb="7" eb="9">
      <t>カブシキ</t>
    </rPh>
    <rPh sb="9" eb="11">
      <t>ガイシャ</t>
    </rPh>
    <phoneticPr fontId="6"/>
  </si>
  <si>
    <t>13C溶液分極移動装置</t>
    <phoneticPr fontId="6"/>
  </si>
  <si>
    <t>院内清掃業務費</t>
    <phoneticPr fontId="6"/>
  </si>
  <si>
    <t>株式会社カーク</t>
    <phoneticPr fontId="6"/>
  </si>
  <si>
    <t>水槽ｼｽﾃﾑ用飼育水貯水ﾀﾝｸｼｽﾃﾑ</t>
    <phoneticPr fontId="6"/>
  </si>
  <si>
    <t>ｱｸｱ製水槽ｼｽﾃﾑｾｯﾄｱｯﾌ</t>
    <phoneticPr fontId="6"/>
  </si>
  <si>
    <t>医学統計解析ｿﾌﾄｳｪｱ</t>
    <phoneticPr fontId="6"/>
  </si>
  <si>
    <t>A.国立研究開発法人国立循環器病研究センター</t>
    <rPh sb="2" eb="6">
      <t>コクリツケンキュウ</t>
    </rPh>
    <rPh sb="6" eb="8">
      <t>カイハツ</t>
    </rPh>
    <rPh sb="8" eb="10">
      <t>ホウジン</t>
    </rPh>
    <rPh sb="10" eb="12">
      <t>コクリツ</t>
    </rPh>
    <rPh sb="12" eb="16">
      <t>ジュンカンキビョウ</t>
    </rPh>
    <rPh sb="16" eb="18">
      <t>ケンキュウ</t>
    </rPh>
    <phoneticPr fontId="6"/>
  </si>
  <si>
    <t>B.株式会社新大阪商会</t>
    <rPh sb="2" eb="4">
      <t>カブシキ</t>
    </rPh>
    <rPh sb="4" eb="6">
      <t>ガイシャ</t>
    </rPh>
    <rPh sb="6" eb="9">
      <t>シンオオサカ</t>
    </rPh>
    <rPh sb="9" eb="11">
      <t>ショウカイ</t>
    </rPh>
    <phoneticPr fontId="6"/>
  </si>
  <si>
    <t>C.株式会社アーガス・サイエンス</t>
    <rPh sb="2" eb="6">
      <t>カブシキガイシャ</t>
    </rPh>
    <phoneticPr fontId="6"/>
  </si>
  <si>
    <t>国立循環器病研究センターの運営</t>
    <rPh sb="0" eb="2">
      <t>コクリツ</t>
    </rPh>
    <rPh sb="2" eb="6">
      <t>ジュンカンキビョウ</t>
    </rPh>
    <rPh sb="6" eb="8">
      <t>ケンキュウ</t>
    </rPh>
    <rPh sb="13" eb="15">
      <t>ウンエイ</t>
    </rPh>
    <phoneticPr fontId="6"/>
  </si>
  <si>
    <t>D.ゼロワットパワー株式会社</t>
    <rPh sb="10" eb="12">
      <t>カブシキ</t>
    </rPh>
    <rPh sb="12" eb="14">
      <t>ガイシャ</t>
    </rPh>
    <phoneticPr fontId="6"/>
  </si>
  <si>
    <t>F. 日本クレア株式会社</t>
    <rPh sb="3" eb="5">
      <t>ニホン</t>
    </rPh>
    <rPh sb="8" eb="10">
      <t>カブシキ</t>
    </rPh>
    <rPh sb="10" eb="12">
      <t>ガイシャ</t>
    </rPh>
    <phoneticPr fontId="6"/>
  </si>
  <si>
    <t>G.株式会社アサヒファシリティズ</t>
    <rPh sb="2" eb="4">
      <t>カブシキ</t>
    </rPh>
    <rPh sb="4" eb="6">
      <t>ガイシャ</t>
    </rPh>
    <phoneticPr fontId="6"/>
  </si>
  <si>
    <t>I.日本レドックス株式会社</t>
    <rPh sb="2" eb="4">
      <t>ニホン</t>
    </rPh>
    <rPh sb="9" eb="11">
      <t>カブシキ</t>
    </rPh>
    <rPh sb="11" eb="13">
      <t>ガイシャ</t>
    </rPh>
    <phoneticPr fontId="6"/>
  </si>
  <si>
    <t>K.株式会社カーク</t>
    <rPh sb="2" eb="4">
      <t>カブシキ</t>
    </rPh>
    <rPh sb="4" eb="6">
      <t>ガイシャ</t>
    </rPh>
    <phoneticPr fontId="6"/>
  </si>
  <si>
    <t>研究用消耗器具部品等</t>
    <rPh sb="0" eb="2">
      <t>ケンキュウ</t>
    </rPh>
    <rPh sb="2" eb="3">
      <t>ヨウ</t>
    </rPh>
    <rPh sb="3" eb="5">
      <t>ショウモウ</t>
    </rPh>
    <rPh sb="5" eb="7">
      <t>キグ</t>
    </rPh>
    <rPh sb="7" eb="9">
      <t>ブヒン</t>
    </rPh>
    <rPh sb="9" eb="10">
      <t>トウ</t>
    </rPh>
    <phoneticPr fontId="6"/>
  </si>
  <si>
    <t>携帯型心電計　300台　一式等</t>
    <rPh sb="14" eb="15">
      <t>トウ</t>
    </rPh>
    <phoneticPr fontId="6"/>
  </si>
  <si>
    <t>委託費</t>
    <rPh sb="0" eb="3">
      <t>イタクヒ</t>
    </rPh>
    <phoneticPr fontId="6"/>
  </si>
  <si>
    <t>遺伝子検査情報管理ｼｽﾃﾑ改修等</t>
    <rPh sb="15" eb="16">
      <t>トウ</t>
    </rPh>
    <phoneticPr fontId="6"/>
  </si>
  <si>
    <t>その他機械備品</t>
    <rPh sb="2" eb="3">
      <t>タ</t>
    </rPh>
    <rPh sb="3" eb="5">
      <t>キカイ</t>
    </rPh>
    <rPh sb="5" eb="7">
      <t>ビヒン</t>
    </rPh>
    <phoneticPr fontId="6"/>
  </si>
  <si>
    <t>研究材料費</t>
    <rPh sb="0" eb="2">
      <t>ケンキュウ</t>
    </rPh>
    <rPh sb="2" eb="5">
      <t>ザイリョウヒ</t>
    </rPh>
    <phoneticPr fontId="6"/>
  </si>
  <si>
    <t>研究用統合画像ｽﾄﾚｰｼﾞ等</t>
    <rPh sb="13" eb="14">
      <t>トウ</t>
    </rPh>
    <phoneticPr fontId="6"/>
  </si>
  <si>
    <t>BigDyeTerminator v1. 1CycleSequencing Kit 等</t>
    <rPh sb="42" eb="43">
      <t>トウ</t>
    </rPh>
    <phoneticPr fontId="6"/>
  </si>
  <si>
    <t>消耗器具備品費</t>
    <rPh sb="0" eb="2">
      <t>ショウモウ</t>
    </rPh>
    <rPh sb="2" eb="4">
      <t>キグ</t>
    </rPh>
    <rPh sb="4" eb="7">
      <t>ビヒンヒ</t>
    </rPh>
    <phoneticPr fontId="6"/>
  </si>
  <si>
    <t>Dynabook W6PZHS5RAB等</t>
    <rPh sb="19" eb="20">
      <t>トウ</t>
    </rPh>
    <phoneticPr fontId="6"/>
  </si>
  <si>
    <t>消耗品費</t>
    <rPh sb="0" eb="3">
      <t>ショウモウヒン</t>
    </rPh>
    <rPh sb="3" eb="4">
      <t>ヒ</t>
    </rPh>
    <phoneticPr fontId="6"/>
  </si>
  <si>
    <t>CapillaryArray等</t>
    <rPh sb="14" eb="15">
      <t>トウ</t>
    </rPh>
    <phoneticPr fontId="6"/>
  </si>
  <si>
    <t>材料費</t>
    <rPh sb="0" eb="3">
      <t>ザイリョウヒ</t>
    </rPh>
    <phoneticPr fontId="6"/>
  </si>
  <si>
    <t>QIAsymphony SP　Basic　Agreement等</t>
    <rPh sb="30" eb="31">
      <t>トウ</t>
    </rPh>
    <phoneticPr fontId="6"/>
  </si>
  <si>
    <t>実験什器　一式 等</t>
    <rPh sb="8" eb="9">
      <t>トウ</t>
    </rPh>
    <phoneticPr fontId="6"/>
  </si>
  <si>
    <t>その他機械備品費</t>
    <rPh sb="2" eb="3">
      <t>タ</t>
    </rPh>
    <rPh sb="3" eb="5">
      <t>キカイ</t>
    </rPh>
    <rPh sb="5" eb="7">
      <t>ビヒン</t>
    </rPh>
    <rPh sb="7" eb="8">
      <t>ヒ</t>
    </rPh>
    <phoneticPr fontId="6"/>
  </si>
  <si>
    <t>研究用消耗器具備品費</t>
    <rPh sb="0" eb="2">
      <t>ケンキュウ</t>
    </rPh>
    <rPh sb="2" eb="3">
      <t>ヨウ</t>
    </rPh>
    <rPh sb="3" eb="5">
      <t>ショウモウ</t>
    </rPh>
    <rPh sb="5" eb="7">
      <t>キグ</t>
    </rPh>
    <rPh sb="7" eb="10">
      <t>ビヒンヒ</t>
    </rPh>
    <phoneticPr fontId="6"/>
  </si>
  <si>
    <t>電気料</t>
    <rPh sb="0" eb="2">
      <t>デンキ</t>
    </rPh>
    <rPh sb="2" eb="3">
      <t>リョウ</t>
    </rPh>
    <phoneticPr fontId="6"/>
  </si>
  <si>
    <t>MiniAmp　Plus　ｻｰﾏﾙｻｲｸﾗｰ等</t>
    <rPh sb="22" eb="23">
      <t>トウ</t>
    </rPh>
    <phoneticPr fontId="6"/>
  </si>
  <si>
    <t>Fieldlake　NAS　Hard　Drive等</t>
    <rPh sb="24" eb="25">
      <t>トウ</t>
    </rPh>
    <phoneticPr fontId="6"/>
  </si>
  <si>
    <t>滅菌飼料等</t>
    <rPh sb="0" eb="2">
      <t>メッキン</t>
    </rPh>
    <rPh sb="2" eb="4">
      <t>シリョウ</t>
    </rPh>
    <rPh sb="4" eb="5">
      <t>トウ</t>
    </rPh>
    <phoneticPr fontId="6"/>
  </si>
  <si>
    <t>設備保守管理業務</t>
    <phoneticPr fontId="6"/>
  </si>
  <si>
    <t>水槽ｼｽﾃﾑ用飼育水貯水ﾀﾝｸｼｽﾃﾑ　一式</t>
    <phoneticPr fontId="6"/>
  </si>
  <si>
    <t>医学統計解析ｿﾌﾄｳｪｱ 1式</t>
    <phoneticPr fontId="6"/>
  </si>
  <si>
    <t>研究用消耗器具備品費</t>
    <rPh sb="0" eb="3">
      <t>ケンキュウヨウ</t>
    </rPh>
    <rPh sb="3" eb="5">
      <t>ショウモウ</t>
    </rPh>
    <rPh sb="5" eb="7">
      <t>キグ</t>
    </rPh>
    <rPh sb="7" eb="10">
      <t>ビヒンヒ</t>
    </rPh>
    <phoneticPr fontId="6"/>
  </si>
  <si>
    <t>ｱｸｱ製水槽ｼｽﾃﾑｾｯﾄｱｯﾌﾟ費用</t>
    <phoneticPr fontId="6"/>
  </si>
  <si>
    <t>発表論文数（掲載に専門家の審査が必要となる国際的に評価される専門的科学雑誌に掲載された科学論文）</t>
    <phoneticPr fontId="6"/>
  </si>
  <si>
    <t>研修会受入人数</t>
    <phoneticPr fontId="6"/>
  </si>
  <si>
    <t>☑</t>
  </si>
  <si>
    <t>業務達成基準</t>
    <rPh sb="0" eb="2">
      <t>ギョウム</t>
    </rPh>
    <rPh sb="2" eb="4">
      <t>タッセイ</t>
    </rPh>
    <rPh sb="4" eb="6">
      <t>キジュン</t>
    </rPh>
    <phoneticPr fontId="6"/>
  </si>
  <si>
    <t>国立研究開発法人国立循環器病研究センターが行う業務にかかる経費の一部に充てるもの。</t>
    <phoneticPr fontId="6"/>
  </si>
  <si>
    <t>循環器病に係る医療に関し、調査、研究及び技術の開発</t>
    <phoneticPr fontId="6"/>
  </si>
  <si>
    <t>医療従事者への研修</t>
    <rPh sb="0" eb="2">
      <t>イリョウ</t>
    </rPh>
    <rPh sb="2" eb="5">
      <t>ジュウジシャ</t>
    </rPh>
    <rPh sb="7" eb="9">
      <t>ケンシュウ</t>
    </rPh>
    <phoneticPr fontId="6"/>
  </si>
  <si>
    <t>-</t>
    <phoneticPr fontId="6"/>
  </si>
  <si>
    <t>4224/1</t>
    <phoneticPr fontId="6"/>
  </si>
  <si>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</si>
  <si>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</si>
  <si>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</si>
  <si>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</si>
  <si>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</si>
  <si>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</si>
  <si>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</si>
  <si>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</si>
  <si>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</si>
  <si>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有</t>
  </si>
  <si>
    <t>‐</t>
  </si>
  <si>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</si>
  <si>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</si>
  <si>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厚労</t>
  </si>
  <si>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</si>
  <si>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4,224/1</t>
    <phoneticPr fontId="6"/>
  </si>
  <si>
    <t>3,824/1</t>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</si>
  <si>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phoneticPr fontId="6"/>
  </si>
  <si>
    <t>-</t>
    <phoneticPr fontId="6"/>
  </si>
  <si>
    <t>交付金</t>
    <phoneticPr fontId="6"/>
  </si>
  <si>
    <t>運営費</t>
    <phoneticPr fontId="6"/>
  </si>
  <si>
    <t>J.株式会社加藤均総合事務所</t>
    <rPh sb="6" eb="8">
      <t>カトウ</t>
    </rPh>
    <rPh sb="8" eb="9">
      <t>ヒトシ</t>
    </rPh>
    <rPh sb="9" eb="11">
      <t>ソウゴウ</t>
    </rPh>
    <rPh sb="11" eb="13">
      <t>ジム</t>
    </rPh>
    <rPh sb="13" eb="14">
      <t>ショ</t>
    </rPh>
    <phoneticPr fontId="6"/>
  </si>
  <si>
    <t>-</t>
    <phoneticPr fontId="6"/>
  </si>
  <si>
    <t>E.一般財団法人阪大微生物病研究会</t>
    <phoneticPr fontId="6"/>
  </si>
  <si>
    <t>一般財団法人阪大微生物病研究会</t>
    <rPh sb="0" eb="2">
      <t>イッパン</t>
    </rPh>
    <rPh sb="2" eb="4">
      <t>ザイダン</t>
    </rPh>
    <rPh sb="4" eb="6">
      <t>ホウジン</t>
    </rPh>
    <rPh sb="6" eb="8">
      <t>ハンダイ</t>
    </rPh>
    <rPh sb="8" eb="11">
      <t>ビセイブツ</t>
    </rPh>
    <rPh sb="11" eb="12">
      <t>ビョウ</t>
    </rPh>
    <rPh sb="12" eb="15">
      <t>ケンキュウカイ</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</si>
  <si>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元年度～令和３年度において適切に実施されている。</t>
    <phoneticPr fontId="6"/>
  </si>
  <si>
    <t>（支出先 １０百万円）</t>
    <rPh sb="1" eb="4">
      <t>シシュツサキ</t>
    </rPh>
    <rPh sb="7" eb="9">
      <t>ヒャクマン</t>
    </rPh>
    <rPh sb="9" eb="10">
      <t>エン</t>
    </rPh>
    <phoneticPr fontId="6"/>
  </si>
  <si>
    <t>（支出先 ５０百万円）</t>
    <rPh sb="1" eb="4">
      <t>シシュツサキ</t>
    </rPh>
    <rPh sb="7" eb="9">
      <t>ヒャクマン</t>
    </rPh>
    <rPh sb="9" eb="10">
      <t>エン</t>
    </rPh>
    <phoneticPr fontId="6"/>
  </si>
  <si>
    <t>（支出先 ３０百万円）</t>
    <rPh sb="1" eb="4">
      <t>シシュツサキ</t>
    </rPh>
    <rPh sb="7" eb="9">
      <t>ヒャクマン</t>
    </rPh>
    <rPh sb="9" eb="10">
      <t>エン</t>
    </rPh>
    <phoneticPr fontId="6"/>
  </si>
  <si>
    <t>（支出先 １５百万円）</t>
    <rPh sb="1" eb="4">
      <t>シシュツサキ</t>
    </rPh>
    <rPh sb="7" eb="9">
      <t>ヒャクマン</t>
    </rPh>
    <rPh sb="9" eb="10">
      <t>エン</t>
    </rPh>
    <phoneticPr fontId="6"/>
  </si>
  <si>
    <t>（支出先 １４百万円）</t>
    <rPh sb="1" eb="4">
      <t>シシュツサキ</t>
    </rPh>
    <rPh sb="7" eb="9">
      <t>ヒャクマン</t>
    </rPh>
    <rPh sb="9" eb="10">
      <t>エン</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</si>
  <si>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</si>
  <si>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</si>
  <si>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</si>
  <si>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退職者の増加による退職手当の増加。</t>
    <phoneticPr fontId="6"/>
  </si>
  <si>
    <t>国立研究開発法人国立循環器病研究センター</t>
    <rPh sb="8" eb="10">
      <t>コクリツ</t>
    </rPh>
    <rPh sb="10" eb="14">
      <t>ジュンカンキビョウ</t>
    </rPh>
    <rPh sb="14" eb="16">
      <t>ケンキュウ</t>
    </rPh>
    <phoneticPr fontId="6"/>
  </si>
  <si>
    <t>株式会社猪名川動物霊園</t>
    <rPh sb="0" eb="4">
      <t>カブシキカイシャ</t>
    </rPh>
    <phoneticPr fontId="6"/>
  </si>
  <si>
    <t>H.株式会社猪名川動物霊園</t>
    <rPh sb="2" eb="6">
      <t>カブシキカイシャ</t>
    </rPh>
    <rPh sb="6" eb="7">
      <t>イノシシ</t>
    </rPh>
    <rPh sb="7" eb="8">
      <t>ナ</t>
    </rPh>
    <rPh sb="8" eb="9">
      <t>カワ</t>
    </rPh>
    <rPh sb="9" eb="11">
      <t>ドウブツ</t>
    </rPh>
    <rPh sb="11" eb="13">
      <t>レイエン</t>
    </rPh>
    <phoneticPr fontId="6"/>
  </si>
  <si>
    <t>株式会社アーガス・サイエンス</t>
    <rPh sb="0" eb="4">
      <t>カブシキガイシャ</t>
    </rPh>
    <phoneticPr fontId="6"/>
  </si>
  <si>
    <t>株式会社加藤均総合亊務所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</si>
</sst>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14"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0" xfId="1" applyFont="1" applyBorder="1" applyAlignment="1" applyProtection="1">
      <alignment vertical="top"/>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177" fontId="0" fillId="5" borderId="9" xfId="0" applyNumberFormat="1" applyFill="1" applyBorder="1" applyAlignment="1" applyProtection="1">
      <alignment horizontal="center" vertical="center" wrapText="1"/>
      <protection locked="0"/>
    </xf>
    <xf numFmtId="181" fontId="0" fillId="0" borderId="22" xfId="0" applyNumberFormat="1" applyBorder="1" applyAlignment="1" applyProtection="1">
      <alignment horizontal="right" vertical="center" wrapText="1"/>
      <protection locked="0"/>
    </xf>
    <xf numFmtId="181" fontId="0" fillId="0" borderId="23" xfId="0" applyNumberFormat="1" applyBorder="1" applyAlignment="1" applyProtection="1">
      <alignment horizontal="right" vertical="center" wrapText="1"/>
      <protection locked="0"/>
    </xf>
    <xf numFmtId="181" fontId="0" fillId="0" borderId="24" xfId="0" applyNumberFormat="1" applyBorder="1" applyAlignment="1" applyProtection="1">
      <alignment horizontal="right" vertical="center" wrapText="1"/>
      <protection locked="0"/>
    </xf>
    <xf numFmtId="49" fontId="0" fillId="5" borderId="9" xfId="0" applyNumberFormat="1" applyFill="1" applyBorder="1" applyAlignment="1" applyProtection="1">
      <alignment horizontal="center" vertical="center" wrapText="1" shrinkToFit="1"/>
      <protection locked="0"/>
    </xf>
    <xf numFmtId="49" fontId="0" fillId="5" borderId="9" xfId="0" applyNumberFormat="1" applyFill="1" applyBorder="1" applyAlignment="1" applyProtection="1">
      <alignment horizontal="center" vertical="center" shrinkToFi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49" fontId="0" fillId="5" borderId="9" xfId="0" applyNumberForma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shrinkToFi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4" fillId="0" borderId="23" xfId="0" applyNumberFormat="1" applyFont="1" applyFill="1" applyBorder="1" applyAlignment="1" applyProtection="1">
      <alignment horizontal="center" vertical="center" shrinkToFit="1"/>
      <protection locked="0"/>
    </xf>
    <xf numFmtId="177" fontId="4"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0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16108</xdr:colOff>
      <xdr:row>244</xdr:row>
      <xdr:rowOff>35719</xdr:rowOff>
    </xdr:from>
    <xdr:to>
      <xdr:col>36</xdr:col>
      <xdr:colOff>0</xdr:colOff>
      <xdr:row>246</xdr:row>
      <xdr:rowOff>331249</xdr:rowOff>
    </xdr:to>
    <xdr:sp macro="" textlink="">
      <xdr:nvSpPr>
        <xdr:cNvPr id="2" name="正方形/長方形 1">
          <a:extLst>
            <a:ext uri="{FF2B5EF4-FFF2-40B4-BE49-F238E27FC236}">
              <a16:creationId xmlns:a16="http://schemas.microsoft.com/office/drawing/2014/main" id="{BB65062B-AB6E-48BB-A601-0260FEE4B37F}"/>
            </a:ext>
          </a:extLst>
        </xdr:cNvPr>
        <xdr:cNvSpPr/>
      </xdr:nvSpPr>
      <xdr:spPr>
        <a:xfrm>
          <a:off x="4397608" y="35859244"/>
          <a:ext cx="3489092" cy="10575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１，５６１百万円</a:t>
          </a:r>
        </a:p>
      </xdr:txBody>
    </xdr:sp>
    <xdr:clientData/>
  </xdr:twoCellAnchor>
  <xdr:twoCellAnchor>
    <xdr:from>
      <xdr:col>27</xdr:col>
      <xdr:colOff>217816</xdr:colOff>
      <xdr:row>247</xdr:row>
      <xdr:rowOff>119062</xdr:rowOff>
    </xdr:from>
    <xdr:to>
      <xdr:col>27</xdr:col>
      <xdr:colOff>219404</xdr:colOff>
      <xdr:row>249</xdr:row>
      <xdr:rowOff>239511</xdr:rowOff>
    </xdr:to>
    <xdr:cxnSp macro="">
      <xdr:nvCxnSpPr>
        <xdr:cNvPr id="3" name="直線矢印コネクタ 2">
          <a:extLst>
            <a:ext uri="{FF2B5EF4-FFF2-40B4-BE49-F238E27FC236}">
              <a16:creationId xmlns:a16="http://schemas.microsoft.com/office/drawing/2014/main" id="{A3170991-0C09-4A8C-962C-8C02CD02573E}"/>
            </a:ext>
          </a:extLst>
        </xdr:cNvPr>
        <xdr:cNvCxnSpPr/>
      </xdr:nvCxnSpPr>
      <xdr:spPr>
        <a:xfrm rot="5400000">
          <a:off x="5692410" y="37526018"/>
          <a:ext cx="8824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133783</xdr:colOff>
      <xdr:row>247</xdr:row>
      <xdr:rowOff>309563</xdr:rowOff>
    </xdr:from>
    <xdr:to>
      <xdr:col>38</xdr:col>
      <xdr:colOff>114088</xdr:colOff>
      <xdr:row>248</xdr:row>
      <xdr:rowOff>335566</xdr:rowOff>
    </xdr:to>
    <xdr:sp macro="" textlink="">
      <xdr:nvSpPr>
        <xdr:cNvPr id="4" name="正方形/長方形 3">
          <a:extLst>
            <a:ext uri="{FF2B5EF4-FFF2-40B4-BE49-F238E27FC236}">
              <a16:creationId xmlns:a16="http://schemas.microsoft.com/office/drawing/2014/main" id="{28412118-6806-40B9-AC1C-E453563504B2}"/>
            </a:ext>
          </a:extLst>
        </xdr:cNvPr>
        <xdr:cNvSpPr/>
      </xdr:nvSpPr>
      <xdr:spPr>
        <a:xfrm>
          <a:off x="6267883" y="37276088"/>
          <a:ext cx="2171055" cy="4070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25213</xdr:colOff>
      <xdr:row>250</xdr:row>
      <xdr:rowOff>16108</xdr:rowOff>
    </xdr:from>
    <xdr:to>
      <xdr:col>36</xdr:col>
      <xdr:colOff>11206</xdr:colOff>
      <xdr:row>252</xdr:row>
      <xdr:rowOff>324971</xdr:rowOff>
    </xdr:to>
    <xdr:sp macro="" textlink="">
      <xdr:nvSpPr>
        <xdr:cNvPr id="5" name="正方形/長方形 4">
          <a:extLst>
            <a:ext uri="{FF2B5EF4-FFF2-40B4-BE49-F238E27FC236}">
              <a16:creationId xmlns:a16="http://schemas.microsoft.com/office/drawing/2014/main" id="{0356C71F-96E6-4285-BC77-93BA8837AC6C}"/>
            </a:ext>
          </a:extLst>
        </xdr:cNvPr>
        <xdr:cNvSpPr/>
      </xdr:nvSpPr>
      <xdr:spPr>
        <a:xfrm>
          <a:off x="4406713" y="38125633"/>
          <a:ext cx="3491193" cy="10708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１，５６１百万円</a:t>
          </a:r>
        </a:p>
      </xdr:txBody>
    </xdr:sp>
    <xdr:clientData/>
  </xdr:twoCellAnchor>
  <xdr:twoCellAnchor>
    <xdr:from>
      <xdr:col>20</xdr:col>
      <xdr:colOff>0</xdr:colOff>
      <xdr:row>253</xdr:row>
      <xdr:rowOff>90346</xdr:rowOff>
    </xdr:from>
    <xdr:to>
      <xdr:col>36</xdr:col>
      <xdr:colOff>0</xdr:colOff>
      <xdr:row>255</xdr:row>
      <xdr:rowOff>230063</xdr:rowOff>
    </xdr:to>
    <xdr:sp macro="" textlink="">
      <xdr:nvSpPr>
        <xdr:cNvPr id="6" name="大かっこ 5">
          <a:extLst>
            <a:ext uri="{FF2B5EF4-FFF2-40B4-BE49-F238E27FC236}">
              <a16:creationId xmlns:a16="http://schemas.microsoft.com/office/drawing/2014/main" id="{67554DB0-9787-401F-A9FB-DF3F9F70A3B2}"/>
            </a:ext>
          </a:extLst>
        </xdr:cNvPr>
        <xdr:cNvSpPr/>
      </xdr:nvSpPr>
      <xdr:spPr>
        <a:xfrm>
          <a:off x="4381500" y="39342871"/>
          <a:ext cx="3505200" cy="9017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9</xdr:col>
      <xdr:colOff>11207</xdr:colOff>
      <xdr:row>257</xdr:row>
      <xdr:rowOff>12609</xdr:rowOff>
    </xdr:from>
    <xdr:to>
      <xdr:col>23</xdr:col>
      <xdr:colOff>0</xdr:colOff>
      <xdr:row>259</xdr:row>
      <xdr:rowOff>22412</xdr:rowOff>
    </xdr:to>
    <xdr:sp macro="" textlink="">
      <xdr:nvSpPr>
        <xdr:cNvPr id="7" name="正方形/長方形 6">
          <a:extLst>
            <a:ext uri="{FF2B5EF4-FFF2-40B4-BE49-F238E27FC236}">
              <a16:creationId xmlns:a16="http://schemas.microsoft.com/office/drawing/2014/main" id="{77580188-5763-42F3-9E84-2841DA890B81}"/>
            </a:ext>
          </a:extLst>
        </xdr:cNvPr>
        <xdr:cNvSpPr/>
      </xdr:nvSpPr>
      <xdr:spPr>
        <a:xfrm>
          <a:off x="1982882" y="40789134"/>
          <a:ext cx="3055843" cy="771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株式会社新大阪商会　</a:t>
          </a:r>
          <a:endParaRPr kumimoji="1" lang="en-US" altLang="ja-JP" sz="1100"/>
        </a:p>
        <a:p>
          <a:pPr algn="l"/>
          <a:r>
            <a:rPr kumimoji="1" lang="ja-JP" altLang="en-US" sz="1100"/>
            <a:t>　　５０百万円</a:t>
          </a:r>
          <a:endParaRPr kumimoji="1" lang="en-US" altLang="ja-JP" sz="1100"/>
        </a:p>
      </xdr:txBody>
    </xdr:sp>
    <xdr:clientData/>
  </xdr:twoCellAnchor>
  <xdr:twoCellAnchor>
    <xdr:from>
      <xdr:col>33</xdr:col>
      <xdr:colOff>698</xdr:colOff>
      <xdr:row>257</xdr:row>
      <xdr:rowOff>9804</xdr:rowOff>
    </xdr:from>
    <xdr:to>
      <xdr:col>46</xdr:col>
      <xdr:colOff>212911</xdr:colOff>
      <xdr:row>259</xdr:row>
      <xdr:rowOff>11206</xdr:rowOff>
    </xdr:to>
    <xdr:sp macro="" textlink="">
      <xdr:nvSpPr>
        <xdr:cNvPr id="8" name="正方形/長方形 7">
          <a:extLst>
            <a:ext uri="{FF2B5EF4-FFF2-40B4-BE49-F238E27FC236}">
              <a16:creationId xmlns:a16="http://schemas.microsoft.com/office/drawing/2014/main" id="{2EE1A054-FCC1-47CE-B80C-419A8E8E9A25}"/>
            </a:ext>
          </a:extLst>
        </xdr:cNvPr>
        <xdr:cNvSpPr/>
      </xdr:nvSpPr>
      <xdr:spPr>
        <a:xfrm>
          <a:off x="7230173" y="40786329"/>
          <a:ext cx="3060188" cy="763402"/>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株式会社アサヒファシリティズ</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11207</xdr:colOff>
      <xdr:row>261</xdr:row>
      <xdr:rowOff>1</xdr:rowOff>
    </xdr:from>
    <xdr:to>
      <xdr:col>22</xdr:col>
      <xdr:colOff>214592</xdr:colOff>
      <xdr:row>263</xdr:row>
      <xdr:rowOff>22412</xdr:rowOff>
    </xdr:to>
    <xdr:sp macro="" textlink="">
      <xdr:nvSpPr>
        <xdr:cNvPr id="9" name="正方形/長方形 8">
          <a:extLst>
            <a:ext uri="{FF2B5EF4-FFF2-40B4-BE49-F238E27FC236}">
              <a16:creationId xmlns:a16="http://schemas.microsoft.com/office/drawing/2014/main" id="{63004063-8C1F-43DA-AF3F-557CDE465AC6}"/>
            </a:ext>
          </a:extLst>
        </xdr:cNvPr>
        <xdr:cNvSpPr/>
      </xdr:nvSpPr>
      <xdr:spPr>
        <a:xfrm>
          <a:off x="1982882" y="42300526"/>
          <a:ext cx="3051360" cy="7844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株式会社アーガス・サイエンス</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11905</xdr:colOff>
      <xdr:row>261</xdr:row>
      <xdr:rowOff>11207</xdr:rowOff>
    </xdr:from>
    <xdr:to>
      <xdr:col>47</xdr:col>
      <xdr:colOff>11206</xdr:colOff>
      <xdr:row>263</xdr:row>
      <xdr:rowOff>22413</xdr:rowOff>
    </xdr:to>
    <xdr:sp macro="" textlink="">
      <xdr:nvSpPr>
        <xdr:cNvPr id="10" name="正方形/長方形 9">
          <a:extLst>
            <a:ext uri="{FF2B5EF4-FFF2-40B4-BE49-F238E27FC236}">
              <a16:creationId xmlns:a16="http://schemas.microsoft.com/office/drawing/2014/main" id="{4EA03E1A-F3A4-4C9F-A0C7-A516254B08D6}"/>
            </a:ext>
          </a:extLst>
        </xdr:cNvPr>
        <xdr:cNvSpPr/>
      </xdr:nvSpPr>
      <xdr:spPr>
        <a:xfrm>
          <a:off x="7241380" y="42311732"/>
          <a:ext cx="3066351" cy="77320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株式会社猪名川動物霊園</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2</xdr:colOff>
      <xdr:row>265</xdr:row>
      <xdr:rowOff>11208</xdr:rowOff>
    </xdr:from>
    <xdr:to>
      <xdr:col>23</xdr:col>
      <xdr:colOff>0</xdr:colOff>
      <xdr:row>267</xdr:row>
      <xdr:rowOff>22412</xdr:rowOff>
    </xdr:to>
    <xdr:sp macro="" textlink="">
      <xdr:nvSpPr>
        <xdr:cNvPr id="11" name="正方形/長方形 10">
          <a:extLst>
            <a:ext uri="{FF2B5EF4-FFF2-40B4-BE49-F238E27FC236}">
              <a16:creationId xmlns:a16="http://schemas.microsoft.com/office/drawing/2014/main" id="{3F97C1AB-8146-4E4D-98F6-F6482972EA27}"/>
            </a:ext>
          </a:extLst>
        </xdr:cNvPr>
        <xdr:cNvSpPr/>
      </xdr:nvSpPr>
      <xdr:spPr>
        <a:xfrm>
          <a:off x="1971677" y="43835733"/>
          <a:ext cx="3067048" cy="77320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ゼロワットパワー株式会社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33</xdr:col>
      <xdr:colOff>11905</xdr:colOff>
      <xdr:row>265</xdr:row>
      <xdr:rowOff>22413</xdr:rowOff>
    </xdr:from>
    <xdr:to>
      <xdr:col>47</xdr:col>
      <xdr:colOff>0</xdr:colOff>
      <xdr:row>267</xdr:row>
      <xdr:rowOff>22412</xdr:rowOff>
    </xdr:to>
    <xdr:sp macro="" textlink="">
      <xdr:nvSpPr>
        <xdr:cNvPr id="12" name="正方形/長方形 11">
          <a:extLst>
            <a:ext uri="{FF2B5EF4-FFF2-40B4-BE49-F238E27FC236}">
              <a16:creationId xmlns:a16="http://schemas.microsoft.com/office/drawing/2014/main" id="{783B0663-554F-47A1-8D4E-85E2A92F9E32}"/>
            </a:ext>
          </a:extLst>
        </xdr:cNvPr>
        <xdr:cNvSpPr/>
      </xdr:nvSpPr>
      <xdr:spPr>
        <a:xfrm>
          <a:off x="7241380" y="43846938"/>
          <a:ext cx="3055145"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日本レドックス株式会社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11209</xdr:colOff>
      <xdr:row>269</xdr:row>
      <xdr:rowOff>9105</xdr:rowOff>
    </xdr:from>
    <xdr:to>
      <xdr:col>23</xdr:col>
      <xdr:colOff>0</xdr:colOff>
      <xdr:row>271</xdr:row>
      <xdr:rowOff>0</xdr:rowOff>
    </xdr:to>
    <xdr:sp macro="" textlink="">
      <xdr:nvSpPr>
        <xdr:cNvPr id="13" name="正方形/長方形 12">
          <a:extLst>
            <a:ext uri="{FF2B5EF4-FFF2-40B4-BE49-F238E27FC236}">
              <a16:creationId xmlns:a16="http://schemas.microsoft.com/office/drawing/2014/main" id="{37B597F4-4B54-45D5-89A3-B07DABECB95F}"/>
            </a:ext>
          </a:extLst>
        </xdr:cNvPr>
        <xdr:cNvSpPr/>
      </xdr:nvSpPr>
      <xdr:spPr>
        <a:xfrm>
          <a:off x="1982884" y="45357630"/>
          <a:ext cx="3055841" cy="75289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公募）</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一般財団法人阪大微生物病研究会</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１９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11205</xdr:colOff>
      <xdr:row>272</xdr:row>
      <xdr:rowOff>312964</xdr:rowOff>
    </xdr:from>
    <xdr:to>
      <xdr:col>47</xdr:col>
      <xdr:colOff>0</xdr:colOff>
      <xdr:row>275</xdr:row>
      <xdr:rowOff>11205</xdr:rowOff>
    </xdr:to>
    <xdr:sp macro="" textlink="">
      <xdr:nvSpPr>
        <xdr:cNvPr id="14" name="正方形/長方形 13">
          <a:extLst>
            <a:ext uri="{FF2B5EF4-FFF2-40B4-BE49-F238E27FC236}">
              <a16:creationId xmlns:a16="http://schemas.microsoft.com/office/drawing/2014/main" id="{78DE0370-9353-45BA-B83A-2FF89F83AB74}"/>
            </a:ext>
          </a:extLst>
        </xdr:cNvPr>
        <xdr:cNvSpPr/>
      </xdr:nvSpPr>
      <xdr:spPr>
        <a:xfrm>
          <a:off x="7240680" y="46804489"/>
          <a:ext cx="3055845" cy="707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 </a:t>
          </a:r>
          <a:r>
            <a:rPr kumimoji="1" lang="ja-JP" altLang="en-US" sz="1100">
              <a:solidFill>
                <a:schemeClr val="dk1"/>
              </a:solidFill>
              <a:latin typeface="+mn-lt"/>
              <a:ea typeface="+mn-ea"/>
              <a:cs typeface="+mn-cs"/>
            </a:rPr>
            <a:t>株式会社カーク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9</xdr:col>
      <xdr:colOff>11208</xdr:colOff>
      <xdr:row>273</xdr:row>
      <xdr:rowOff>0</xdr:rowOff>
    </xdr:from>
    <xdr:to>
      <xdr:col>23</xdr:col>
      <xdr:colOff>11206</xdr:colOff>
      <xdr:row>275</xdr:row>
      <xdr:rowOff>11206</xdr:rowOff>
    </xdr:to>
    <xdr:sp macro="" textlink="">
      <xdr:nvSpPr>
        <xdr:cNvPr id="15" name="正方形/長方形 14">
          <a:extLst>
            <a:ext uri="{FF2B5EF4-FFF2-40B4-BE49-F238E27FC236}">
              <a16:creationId xmlns:a16="http://schemas.microsoft.com/office/drawing/2014/main" id="{053F5E1E-81F6-4597-9F05-2FBD22E20B50}"/>
            </a:ext>
          </a:extLst>
        </xdr:cNvPr>
        <xdr:cNvSpPr/>
      </xdr:nvSpPr>
      <xdr:spPr>
        <a:xfrm>
          <a:off x="1982883" y="46872525"/>
          <a:ext cx="3067048" cy="63985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日本クレア株式会社</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１５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13305</xdr:colOff>
      <xdr:row>269</xdr:row>
      <xdr:rowOff>8403</xdr:rowOff>
    </xdr:from>
    <xdr:to>
      <xdr:col>46</xdr:col>
      <xdr:colOff>224116</xdr:colOff>
      <xdr:row>271</xdr:row>
      <xdr:rowOff>11206</xdr:rowOff>
    </xdr:to>
    <xdr:sp macro="" textlink="">
      <xdr:nvSpPr>
        <xdr:cNvPr id="16" name="正方形/長方形 15">
          <a:extLst>
            <a:ext uri="{FF2B5EF4-FFF2-40B4-BE49-F238E27FC236}">
              <a16:creationId xmlns:a16="http://schemas.microsoft.com/office/drawing/2014/main" id="{73EC61A0-6F17-4748-B1E9-E6B90530C733}"/>
            </a:ext>
          </a:extLst>
        </xdr:cNvPr>
        <xdr:cNvSpPr/>
      </xdr:nvSpPr>
      <xdr:spPr>
        <a:xfrm>
          <a:off x="7242780" y="45356928"/>
          <a:ext cx="3049261" cy="76480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ja-JP" sz="1100">
              <a:solidFill>
                <a:schemeClr val="dk1"/>
              </a:solidFill>
              <a:effectLst/>
              <a:latin typeface="+mn-lt"/>
              <a:ea typeface="+mn-ea"/>
              <a:cs typeface="+mn-cs"/>
            </a:rPr>
            <a:t>株式会社</a:t>
          </a:r>
          <a:r>
            <a:rPr kumimoji="1" lang="ja-JP" altLang="en-US" sz="1100">
              <a:solidFill>
                <a:schemeClr val="dk1"/>
              </a:solidFill>
              <a:latin typeface="+mn-lt"/>
              <a:ea typeface="+mn-ea"/>
              <a:cs typeface="+mn-cs"/>
            </a:rPr>
            <a:t>加藤均総合事務所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222719</xdr:colOff>
      <xdr:row>256</xdr:row>
      <xdr:rowOff>71438</xdr:rowOff>
    </xdr:from>
    <xdr:to>
      <xdr:col>27</xdr:col>
      <xdr:colOff>222719</xdr:colOff>
      <xdr:row>274</xdr:row>
      <xdr:rowOff>1262</xdr:rowOff>
    </xdr:to>
    <xdr:cxnSp macro="">
      <xdr:nvCxnSpPr>
        <xdr:cNvPr id="17" name="直線コネクタ 16">
          <a:extLst>
            <a:ext uri="{FF2B5EF4-FFF2-40B4-BE49-F238E27FC236}">
              <a16:creationId xmlns:a16="http://schemas.microsoft.com/office/drawing/2014/main" id="{B873A2B2-F348-4AB6-B08D-A0039B55700E}"/>
            </a:ext>
          </a:extLst>
        </xdr:cNvPr>
        <xdr:cNvCxnSpPr/>
      </xdr:nvCxnSpPr>
      <xdr:spPr>
        <a:xfrm>
          <a:off x="6137744" y="40466963"/>
          <a:ext cx="0" cy="67878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11205</xdr:colOff>
      <xdr:row>258</xdr:row>
      <xdr:rowOff>11206</xdr:rowOff>
    </xdr:from>
    <xdr:to>
      <xdr:col>32</xdr:col>
      <xdr:colOff>1</xdr:colOff>
      <xdr:row>258</xdr:row>
      <xdr:rowOff>11206</xdr:rowOff>
    </xdr:to>
    <xdr:cxnSp macro="">
      <xdr:nvCxnSpPr>
        <xdr:cNvPr id="18" name="直線矢印コネクタ 17">
          <a:extLst>
            <a:ext uri="{FF2B5EF4-FFF2-40B4-BE49-F238E27FC236}">
              <a16:creationId xmlns:a16="http://schemas.microsoft.com/office/drawing/2014/main" id="{AB0E6F12-46AE-404C-B52A-DCCE621E1D57}"/>
            </a:ext>
          </a:extLst>
        </xdr:cNvPr>
        <xdr:cNvCxnSpPr/>
      </xdr:nvCxnSpPr>
      <xdr:spPr>
        <a:xfrm>
          <a:off x="5269005" y="41168731"/>
          <a:ext cx="17413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56030</xdr:colOff>
      <xdr:row>277</xdr:row>
      <xdr:rowOff>72128</xdr:rowOff>
    </xdr:from>
    <xdr:to>
      <xdr:col>48</xdr:col>
      <xdr:colOff>174392</xdr:colOff>
      <xdr:row>279</xdr:row>
      <xdr:rowOff>259826</xdr:rowOff>
    </xdr:to>
    <xdr:sp macro="" textlink="">
      <xdr:nvSpPr>
        <xdr:cNvPr id="19" name="テキスト ボックス 18">
          <a:extLst>
            <a:ext uri="{FF2B5EF4-FFF2-40B4-BE49-F238E27FC236}">
              <a16:creationId xmlns:a16="http://schemas.microsoft.com/office/drawing/2014/main" id="{8ED25D6C-B44E-46F2-969D-0338F7333AB4}"/>
            </a:ext>
          </a:extLst>
        </xdr:cNvPr>
        <xdr:cNvSpPr txBox="1"/>
      </xdr:nvSpPr>
      <xdr:spPr>
        <a:xfrm>
          <a:off x="1808630" y="48068603"/>
          <a:ext cx="8881362" cy="6734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・・・１，３６５百万円</a:t>
          </a:r>
          <a:endParaRPr kumimoji="1" lang="en-US" altLang="ja-JP" sz="1400"/>
        </a:p>
      </xdr:txBody>
    </xdr:sp>
    <xdr:clientData/>
  </xdr:twoCellAnchor>
  <xdr:twoCellAnchor>
    <xdr:from>
      <xdr:col>9</xdr:col>
      <xdr:colOff>1</xdr:colOff>
      <xdr:row>259</xdr:row>
      <xdr:rowOff>56032</xdr:rowOff>
    </xdr:from>
    <xdr:to>
      <xdr:col>18</xdr:col>
      <xdr:colOff>11207</xdr:colOff>
      <xdr:row>259</xdr:row>
      <xdr:rowOff>302560</xdr:rowOff>
    </xdr:to>
    <xdr:sp macro="" textlink="">
      <xdr:nvSpPr>
        <xdr:cNvPr id="20" name="正方形/長方形 19">
          <a:extLst>
            <a:ext uri="{FF2B5EF4-FFF2-40B4-BE49-F238E27FC236}">
              <a16:creationId xmlns:a16="http://schemas.microsoft.com/office/drawing/2014/main" id="{470736F7-1154-4D14-8306-E9D71A519A63}"/>
            </a:ext>
          </a:extLst>
        </xdr:cNvPr>
        <xdr:cNvSpPr/>
      </xdr:nvSpPr>
      <xdr:spPr>
        <a:xfrm>
          <a:off x="1971676" y="41594557"/>
          <a:ext cx="1982881"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携帯心電図計等購入費用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11206</xdr:colOff>
      <xdr:row>259</xdr:row>
      <xdr:rowOff>33615</xdr:rowOff>
    </xdr:from>
    <xdr:to>
      <xdr:col>47</xdr:col>
      <xdr:colOff>179295</xdr:colOff>
      <xdr:row>259</xdr:row>
      <xdr:rowOff>326572</xdr:rowOff>
    </xdr:to>
    <xdr:sp macro="" textlink="">
      <xdr:nvSpPr>
        <xdr:cNvPr id="21" name="正方形/長方形 20">
          <a:extLst>
            <a:ext uri="{FF2B5EF4-FFF2-40B4-BE49-F238E27FC236}">
              <a16:creationId xmlns:a16="http://schemas.microsoft.com/office/drawing/2014/main" id="{F9664A41-A2E5-44B7-91FC-F6D1997CFFB3}"/>
            </a:ext>
          </a:extLst>
        </xdr:cNvPr>
        <xdr:cNvSpPr/>
      </xdr:nvSpPr>
      <xdr:spPr>
        <a:xfrm>
          <a:off x="7240681" y="41572140"/>
          <a:ext cx="3235139" cy="2929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設備保守管理業務費用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3</xdr:colOff>
      <xdr:row>263</xdr:row>
      <xdr:rowOff>44824</xdr:rowOff>
    </xdr:from>
    <xdr:to>
      <xdr:col>22</xdr:col>
      <xdr:colOff>44826</xdr:colOff>
      <xdr:row>263</xdr:row>
      <xdr:rowOff>302559</xdr:rowOff>
    </xdr:to>
    <xdr:sp macro="" textlink="">
      <xdr:nvSpPr>
        <xdr:cNvPr id="22" name="正方形/長方形 21">
          <a:extLst>
            <a:ext uri="{FF2B5EF4-FFF2-40B4-BE49-F238E27FC236}">
              <a16:creationId xmlns:a16="http://schemas.microsoft.com/office/drawing/2014/main" id="{D65C2D71-2024-4D7D-A406-49E7B962775C}"/>
            </a:ext>
          </a:extLst>
        </xdr:cNvPr>
        <xdr:cNvSpPr/>
      </xdr:nvSpPr>
      <xdr:spPr>
        <a:xfrm>
          <a:off x="1971678" y="43107349"/>
          <a:ext cx="2892798"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その他機械備品費用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12886</xdr:colOff>
      <xdr:row>263</xdr:row>
      <xdr:rowOff>22412</xdr:rowOff>
    </xdr:from>
    <xdr:to>
      <xdr:col>48</xdr:col>
      <xdr:colOff>56029</xdr:colOff>
      <xdr:row>263</xdr:row>
      <xdr:rowOff>302559</xdr:rowOff>
    </xdr:to>
    <xdr:sp macro="" textlink="">
      <xdr:nvSpPr>
        <xdr:cNvPr id="23" name="正方形/長方形 22">
          <a:extLst>
            <a:ext uri="{FF2B5EF4-FFF2-40B4-BE49-F238E27FC236}">
              <a16:creationId xmlns:a16="http://schemas.microsoft.com/office/drawing/2014/main" id="{FB3C2A50-E59E-455B-9BD9-7E796CBF93EF}"/>
            </a:ext>
          </a:extLst>
        </xdr:cNvPr>
        <xdr:cNvSpPr/>
      </xdr:nvSpPr>
      <xdr:spPr>
        <a:xfrm>
          <a:off x="7242361" y="43084937"/>
          <a:ext cx="3329268"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実験動物屍体処理業務等費用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267</xdr:row>
      <xdr:rowOff>44824</xdr:rowOff>
    </xdr:from>
    <xdr:to>
      <xdr:col>22</xdr:col>
      <xdr:colOff>22414</xdr:colOff>
      <xdr:row>267</xdr:row>
      <xdr:rowOff>302558</xdr:rowOff>
    </xdr:to>
    <xdr:sp macro="" textlink="">
      <xdr:nvSpPr>
        <xdr:cNvPr id="24" name="正方形/長方形 23">
          <a:extLst>
            <a:ext uri="{FF2B5EF4-FFF2-40B4-BE49-F238E27FC236}">
              <a16:creationId xmlns:a16="http://schemas.microsoft.com/office/drawing/2014/main" id="{1780039C-90B2-4800-9D02-8FF072E031CC}"/>
            </a:ext>
          </a:extLst>
        </xdr:cNvPr>
        <xdr:cNvSpPr/>
      </xdr:nvSpPr>
      <xdr:spPr>
        <a:xfrm>
          <a:off x="1971677" y="44631349"/>
          <a:ext cx="2870387"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11206</xdr:colOff>
      <xdr:row>267</xdr:row>
      <xdr:rowOff>56029</xdr:rowOff>
    </xdr:from>
    <xdr:to>
      <xdr:col>47</xdr:col>
      <xdr:colOff>35719</xdr:colOff>
      <xdr:row>268</xdr:row>
      <xdr:rowOff>27214</xdr:rowOff>
    </xdr:to>
    <xdr:sp macro="" textlink="">
      <xdr:nvSpPr>
        <xdr:cNvPr id="25" name="正方形/長方形 24">
          <a:extLst>
            <a:ext uri="{FF2B5EF4-FFF2-40B4-BE49-F238E27FC236}">
              <a16:creationId xmlns:a16="http://schemas.microsoft.com/office/drawing/2014/main" id="{B825734F-7A69-4904-9A02-0942E9594529}"/>
            </a:ext>
          </a:extLst>
        </xdr:cNvPr>
        <xdr:cNvSpPr/>
      </xdr:nvSpPr>
      <xdr:spPr>
        <a:xfrm>
          <a:off x="7240681" y="44642554"/>
          <a:ext cx="3091563" cy="3521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latin typeface="+mn-lt"/>
              <a:ea typeface="+mn-ea"/>
              <a:cs typeface="+mn-cs"/>
            </a:rPr>
            <a:t>その他機械備品費用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xdr:colOff>
      <xdr:row>271</xdr:row>
      <xdr:rowOff>56028</xdr:rowOff>
    </xdr:from>
    <xdr:to>
      <xdr:col>22</xdr:col>
      <xdr:colOff>22414</xdr:colOff>
      <xdr:row>271</xdr:row>
      <xdr:rowOff>313763</xdr:rowOff>
    </xdr:to>
    <xdr:sp macro="" textlink="">
      <xdr:nvSpPr>
        <xdr:cNvPr id="26" name="正方形/長方形 25">
          <a:extLst>
            <a:ext uri="{FF2B5EF4-FFF2-40B4-BE49-F238E27FC236}">
              <a16:creationId xmlns:a16="http://schemas.microsoft.com/office/drawing/2014/main" id="{E95A9D60-ABD2-45B8-9DE3-8EAD67BB7B35}"/>
            </a:ext>
          </a:extLst>
        </xdr:cNvPr>
        <xdr:cNvSpPr/>
      </xdr:nvSpPr>
      <xdr:spPr>
        <a:xfrm>
          <a:off x="1971677" y="46166553"/>
          <a:ext cx="2870387"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NT-proBNP</a:t>
          </a:r>
          <a:r>
            <a:rPr kumimoji="1" lang="ja-JP" altLang="en-US" sz="1100">
              <a:solidFill>
                <a:schemeClr val="dk1"/>
              </a:solidFill>
              <a:effectLst/>
              <a:latin typeface="+mn-lt"/>
              <a:ea typeface="+mn-ea"/>
              <a:cs typeface="+mn-cs"/>
            </a:rPr>
            <a:t>検査費用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11204</xdr:colOff>
      <xdr:row>271</xdr:row>
      <xdr:rowOff>44824</xdr:rowOff>
    </xdr:from>
    <xdr:to>
      <xdr:col>46</xdr:col>
      <xdr:colOff>33615</xdr:colOff>
      <xdr:row>271</xdr:row>
      <xdr:rowOff>302559</xdr:rowOff>
    </xdr:to>
    <xdr:sp macro="" textlink="">
      <xdr:nvSpPr>
        <xdr:cNvPr id="27" name="正方形/長方形 26">
          <a:extLst>
            <a:ext uri="{FF2B5EF4-FFF2-40B4-BE49-F238E27FC236}">
              <a16:creationId xmlns:a16="http://schemas.microsoft.com/office/drawing/2014/main" id="{EDB79739-FD3C-4CA8-8CF2-4F77A446B377}"/>
            </a:ext>
          </a:extLst>
        </xdr:cNvPr>
        <xdr:cNvSpPr/>
      </xdr:nvSpPr>
      <xdr:spPr>
        <a:xfrm>
          <a:off x="7240679" y="46155349"/>
          <a:ext cx="2870386"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院内清掃業務費用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11207</xdr:colOff>
      <xdr:row>275</xdr:row>
      <xdr:rowOff>44824</xdr:rowOff>
    </xdr:from>
    <xdr:to>
      <xdr:col>22</xdr:col>
      <xdr:colOff>33619</xdr:colOff>
      <xdr:row>275</xdr:row>
      <xdr:rowOff>302559</xdr:rowOff>
    </xdr:to>
    <xdr:sp macro="" textlink="">
      <xdr:nvSpPr>
        <xdr:cNvPr id="28" name="正方形/長方形 27">
          <a:extLst>
            <a:ext uri="{FF2B5EF4-FFF2-40B4-BE49-F238E27FC236}">
              <a16:creationId xmlns:a16="http://schemas.microsoft.com/office/drawing/2014/main" id="{86319DD5-FD72-4B8A-8873-70402FABCE7F}"/>
            </a:ext>
          </a:extLst>
        </xdr:cNvPr>
        <xdr:cNvSpPr/>
      </xdr:nvSpPr>
      <xdr:spPr>
        <a:xfrm>
          <a:off x="1982882" y="47545999"/>
          <a:ext cx="2870387" cy="200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滅菌飼料等購入費用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33</xdr:col>
      <xdr:colOff>22412</xdr:colOff>
      <xdr:row>275</xdr:row>
      <xdr:rowOff>56030</xdr:rowOff>
    </xdr:from>
    <xdr:to>
      <xdr:col>46</xdr:col>
      <xdr:colOff>44823</xdr:colOff>
      <xdr:row>275</xdr:row>
      <xdr:rowOff>280146</xdr:rowOff>
    </xdr:to>
    <xdr:sp macro="" textlink="">
      <xdr:nvSpPr>
        <xdr:cNvPr id="29" name="正方形/長方形 28">
          <a:extLst>
            <a:ext uri="{FF2B5EF4-FFF2-40B4-BE49-F238E27FC236}">
              <a16:creationId xmlns:a16="http://schemas.microsoft.com/office/drawing/2014/main" id="{A02962B5-C862-4BCA-8AA4-2EEECEEC7076}"/>
            </a:ext>
          </a:extLst>
        </xdr:cNvPr>
        <xdr:cNvSpPr/>
      </xdr:nvSpPr>
      <xdr:spPr>
        <a:xfrm>
          <a:off x="7251887" y="47557205"/>
          <a:ext cx="2870386" cy="1955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その他機械備品費用）</a:t>
          </a:r>
          <a:endParaRPr lang="ja-JP" altLang="ja-JP">
            <a:effectLst/>
          </a:endParaRPr>
        </a:p>
      </xdr:txBody>
    </xdr:sp>
    <xdr:clientData/>
  </xdr:twoCellAnchor>
  <xdr:twoCellAnchor>
    <xdr:from>
      <xdr:col>24</xdr:col>
      <xdr:colOff>0</xdr:colOff>
      <xdr:row>262</xdr:row>
      <xdr:rowOff>0</xdr:rowOff>
    </xdr:from>
    <xdr:to>
      <xdr:col>31</xdr:col>
      <xdr:colOff>212914</xdr:colOff>
      <xdr:row>262</xdr:row>
      <xdr:rowOff>0</xdr:rowOff>
    </xdr:to>
    <xdr:cxnSp macro="">
      <xdr:nvCxnSpPr>
        <xdr:cNvPr id="30" name="直線矢印コネクタ 29">
          <a:extLst>
            <a:ext uri="{FF2B5EF4-FFF2-40B4-BE49-F238E27FC236}">
              <a16:creationId xmlns:a16="http://schemas.microsoft.com/office/drawing/2014/main" id="{3451C8B9-1D7C-4B17-9D6C-2A923D942A26}"/>
            </a:ext>
          </a:extLst>
        </xdr:cNvPr>
        <xdr:cNvCxnSpPr/>
      </xdr:nvCxnSpPr>
      <xdr:spPr>
        <a:xfrm>
          <a:off x="5257800" y="42681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270</xdr:row>
      <xdr:rowOff>0</xdr:rowOff>
    </xdr:from>
    <xdr:to>
      <xdr:col>31</xdr:col>
      <xdr:colOff>212914</xdr:colOff>
      <xdr:row>270</xdr:row>
      <xdr:rowOff>0</xdr:rowOff>
    </xdr:to>
    <xdr:cxnSp macro="">
      <xdr:nvCxnSpPr>
        <xdr:cNvPr id="31" name="直線矢印コネクタ 30">
          <a:extLst>
            <a:ext uri="{FF2B5EF4-FFF2-40B4-BE49-F238E27FC236}">
              <a16:creationId xmlns:a16="http://schemas.microsoft.com/office/drawing/2014/main" id="{B5080365-C585-482E-87AD-AF52422146A9}"/>
            </a:ext>
          </a:extLst>
        </xdr:cNvPr>
        <xdr:cNvCxnSpPr/>
      </xdr:nvCxnSpPr>
      <xdr:spPr>
        <a:xfrm>
          <a:off x="5257800" y="45729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274</xdr:row>
      <xdr:rowOff>0</xdr:rowOff>
    </xdr:from>
    <xdr:to>
      <xdr:col>31</xdr:col>
      <xdr:colOff>212914</xdr:colOff>
      <xdr:row>274</xdr:row>
      <xdr:rowOff>0</xdr:rowOff>
    </xdr:to>
    <xdr:cxnSp macro="">
      <xdr:nvCxnSpPr>
        <xdr:cNvPr id="32" name="直線矢印コネクタ 31">
          <a:extLst>
            <a:ext uri="{FF2B5EF4-FFF2-40B4-BE49-F238E27FC236}">
              <a16:creationId xmlns:a16="http://schemas.microsoft.com/office/drawing/2014/main" id="{F47CFD99-25E5-47BA-BC75-D72CCAE17200}"/>
            </a:ext>
          </a:extLst>
        </xdr:cNvPr>
        <xdr:cNvCxnSpPr/>
      </xdr:nvCxnSpPr>
      <xdr:spPr>
        <a:xfrm>
          <a:off x="5257800" y="47253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266</xdr:row>
      <xdr:rowOff>0</xdr:rowOff>
    </xdr:from>
    <xdr:to>
      <xdr:col>31</xdr:col>
      <xdr:colOff>212914</xdr:colOff>
      <xdr:row>266</xdr:row>
      <xdr:rowOff>0</xdr:rowOff>
    </xdr:to>
    <xdr:cxnSp macro="">
      <xdr:nvCxnSpPr>
        <xdr:cNvPr id="33" name="直線矢印コネクタ 32">
          <a:extLst>
            <a:ext uri="{FF2B5EF4-FFF2-40B4-BE49-F238E27FC236}">
              <a16:creationId xmlns:a16="http://schemas.microsoft.com/office/drawing/2014/main" id="{DA6F6C0A-F8E9-402A-90B2-81AFB383C481}"/>
            </a:ext>
          </a:extLst>
        </xdr:cNvPr>
        <xdr:cNvCxnSpPr/>
      </xdr:nvCxnSpPr>
      <xdr:spPr>
        <a:xfrm>
          <a:off x="5257800" y="44205525"/>
          <a:ext cx="1746439"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xdr:colOff>
      <xdr:row>54</xdr:row>
      <xdr:rowOff>0</xdr:rowOff>
    </xdr:from>
    <xdr:to>
      <xdr:col>41</xdr:col>
      <xdr:colOff>190499</xdr:colOff>
      <xdr:row>54</xdr:row>
      <xdr:rowOff>2503714</xdr:rowOff>
    </xdr:to>
    <xdr:sp macro="" textlink="">
      <xdr:nvSpPr>
        <xdr:cNvPr id="34"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8" y="16165286"/>
          <a:ext cx="2585357" cy="25037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53</xdr:row>
      <xdr:rowOff>0</xdr:rowOff>
    </xdr:from>
    <xdr:to>
      <xdr:col>33</xdr:col>
      <xdr:colOff>151103</xdr:colOff>
      <xdr:row>53</xdr:row>
      <xdr:rowOff>292211</xdr:rowOff>
    </xdr:to>
    <xdr:sp macro="" textlink="">
      <xdr:nvSpPr>
        <xdr:cNvPr id="35" name="テキスト ボックス 34">
          <a:extLst>
            <a:ext uri="{FF2B5EF4-FFF2-40B4-BE49-F238E27FC236}">
              <a16:creationId xmlns:a16="http://schemas.microsoft.com/office/drawing/2014/main" id="{00000000-0008-0000-0000-000004000000}"/>
            </a:ext>
          </a:extLst>
        </xdr:cNvPr>
        <xdr:cNvSpPr txBox="1"/>
      </xdr:nvSpPr>
      <xdr:spPr>
        <a:xfrm>
          <a:off x="6531429" y="15865929"/>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53</xdr:row>
      <xdr:rowOff>0</xdr:rowOff>
    </xdr:from>
    <xdr:to>
      <xdr:col>37</xdr:col>
      <xdr:colOff>151102</xdr:colOff>
      <xdr:row>53</xdr:row>
      <xdr:rowOff>292211</xdr:rowOff>
    </xdr:to>
    <xdr:sp macro="" textlink="">
      <xdr:nvSpPr>
        <xdr:cNvPr id="36" name="テキスト ボックス 35">
          <a:extLst>
            <a:ext uri="{FF2B5EF4-FFF2-40B4-BE49-F238E27FC236}">
              <a16:creationId xmlns:a16="http://schemas.microsoft.com/office/drawing/2014/main" id="{00000000-0008-0000-0000-000004000000}"/>
            </a:ext>
          </a:extLst>
        </xdr:cNvPr>
        <xdr:cNvSpPr txBox="1"/>
      </xdr:nvSpPr>
      <xdr:spPr>
        <a:xfrm>
          <a:off x="7402286" y="15865929"/>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53</xdr:row>
      <xdr:rowOff>0</xdr:rowOff>
    </xdr:from>
    <xdr:to>
      <xdr:col>41</xdr:col>
      <xdr:colOff>151102</xdr:colOff>
      <xdr:row>53</xdr:row>
      <xdr:rowOff>292211</xdr:rowOff>
    </xdr:to>
    <xdr:sp macro="" textlink="">
      <xdr:nvSpPr>
        <xdr:cNvPr id="37" name="テキスト ボックス 36">
          <a:extLst>
            <a:ext uri="{FF2B5EF4-FFF2-40B4-BE49-F238E27FC236}">
              <a16:creationId xmlns:a16="http://schemas.microsoft.com/office/drawing/2014/main" id="{00000000-0008-0000-0000-000004000000}"/>
            </a:ext>
          </a:extLst>
        </xdr:cNvPr>
        <xdr:cNvSpPr txBox="1"/>
      </xdr:nvSpPr>
      <xdr:spPr>
        <a:xfrm>
          <a:off x="8273143" y="15865929"/>
          <a:ext cx="804245"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52</xdr:row>
      <xdr:rowOff>0</xdr:rowOff>
    </xdr:from>
    <xdr:to>
      <xdr:col>33</xdr:col>
      <xdr:colOff>155344</xdr:colOff>
      <xdr:row>53</xdr:row>
      <xdr:rowOff>11903</xdr:rowOff>
    </xdr:to>
    <xdr:sp macro="" textlink="">
      <xdr:nvSpPr>
        <xdr:cNvPr id="38" name="テキスト ボックス 37">
          <a:extLst>
            <a:ext uri="{FF2B5EF4-FFF2-40B4-BE49-F238E27FC236}">
              <a16:creationId xmlns:a16="http://schemas.microsoft.com/office/drawing/2014/main" id="{00000000-0008-0000-0000-00002A000000}"/>
            </a:ext>
          </a:extLst>
        </xdr:cNvPr>
        <xdr:cNvSpPr txBox="1"/>
      </xdr:nvSpPr>
      <xdr:spPr>
        <a:xfrm>
          <a:off x="6531429" y="15566571"/>
          <a:ext cx="808486"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155342</xdr:colOff>
      <xdr:row>53</xdr:row>
      <xdr:rowOff>11903</xdr:rowOff>
    </xdr:to>
    <xdr:sp macro="" textlink="">
      <xdr:nvSpPr>
        <xdr:cNvPr id="39" name="テキスト ボックス 38">
          <a:extLst>
            <a:ext uri="{FF2B5EF4-FFF2-40B4-BE49-F238E27FC236}">
              <a16:creationId xmlns:a16="http://schemas.microsoft.com/office/drawing/2014/main" id="{00000000-0008-0000-0000-000003000000}"/>
            </a:ext>
          </a:extLst>
        </xdr:cNvPr>
        <xdr:cNvSpPr txBox="1"/>
      </xdr:nvSpPr>
      <xdr:spPr>
        <a:xfrm>
          <a:off x="7402286" y="15566571"/>
          <a:ext cx="808485" cy="311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46</xdr:col>
      <xdr:colOff>0</xdr:colOff>
      <xdr:row>53</xdr:row>
      <xdr:rowOff>0</xdr:rowOff>
    </xdr:from>
    <xdr:to>
      <xdr:col>49</xdr:col>
      <xdr:colOff>312057</xdr:colOff>
      <xdr:row>54</xdr:row>
      <xdr:rowOff>25400</xdr:rowOff>
    </xdr:to>
    <xdr:sp macro="" textlink="">
      <xdr:nvSpPr>
        <xdr:cNvPr id="40" name="テキスト ボックス 39">
          <a:extLst>
            <a:ext uri="{FF2B5EF4-FFF2-40B4-BE49-F238E27FC236}">
              <a16:creationId xmlns:a16="http://schemas.microsoft.com/office/drawing/2014/main" id="{00000000-0008-0000-0000-000005000000}"/>
            </a:ext>
          </a:extLst>
        </xdr:cNvPr>
        <xdr:cNvSpPr txBox="1"/>
      </xdr:nvSpPr>
      <xdr:spPr>
        <a:xfrm>
          <a:off x="10077450" y="18059400"/>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2</xdr:col>
      <xdr:colOff>9525</xdr:colOff>
      <xdr:row>601</xdr:row>
      <xdr:rowOff>57150</xdr:rowOff>
    </xdr:from>
    <xdr:to>
      <xdr:col>47</xdr:col>
      <xdr:colOff>11110</xdr:colOff>
      <xdr:row>602</xdr:row>
      <xdr:rowOff>0</xdr:rowOff>
    </xdr:to>
    <xdr:sp macro="" textlink="">
      <xdr:nvSpPr>
        <xdr:cNvPr id="46" name="テキスト ボックス 45">
          <a:extLst>
            <a:ext uri="{FF2B5EF4-FFF2-40B4-BE49-F238E27FC236}">
              <a16:creationId xmlns:a16="http://schemas.microsoft.com/office/drawing/2014/main" id="{00000000-0008-0000-0000-000027000000}"/>
            </a:ext>
          </a:extLst>
        </xdr:cNvPr>
        <xdr:cNvSpPr txBox="1"/>
      </xdr:nvSpPr>
      <xdr:spPr>
        <a:xfrm>
          <a:off x="447675" y="76409550"/>
          <a:ext cx="9859960"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46</xdr:col>
      <xdr:colOff>47625</xdr:colOff>
      <xdr:row>53</xdr:row>
      <xdr:rowOff>0</xdr:rowOff>
    </xdr:from>
    <xdr:to>
      <xdr:col>49</xdr:col>
      <xdr:colOff>416832</xdr:colOff>
      <xdr:row>54</xdr:row>
      <xdr:rowOff>25400</xdr:rowOff>
    </xdr:to>
    <xdr:sp macro="" textlink="">
      <xdr:nvSpPr>
        <xdr:cNvPr id="42" name="テキスト ボックス 41">
          <a:extLst>
            <a:ext uri="{FF2B5EF4-FFF2-40B4-BE49-F238E27FC236}">
              <a16:creationId xmlns:a16="http://schemas.microsoft.com/office/drawing/2014/main" id="{00000000-0008-0000-0000-000029000000}"/>
            </a:ext>
          </a:extLst>
        </xdr:cNvPr>
        <xdr:cNvSpPr txBox="1"/>
      </xdr:nvSpPr>
      <xdr:spPr>
        <a:xfrm>
          <a:off x="9248775" y="15059025"/>
          <a:ext cx="969282"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37" zoomScale="70" zoomScaleNormal="75" zoomScaleSheetLayoutView="70" zoomScalePageLayoutView="85" workbookViewId="0">
      <selection activeCell="C406" sqref="C406:I406"/>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5"/>
      <c r="AP1" s="35"/>
      <c r="AQ1" s="35"/>
      <c r="AR1" s="35"/>
      <c r="AS1" s="35"/>
      <c r="AT1" s="35"/>
      <c r="AU1" s="35"/>
      <c r="AV1" s="35"/>
      <c r="AW1" s="1"/>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1" t="s">
        <v>0</v>
      </c>
      <c r="Y2" s="80"/>
      <c r="Z2" s="11"/>
      <c r="AA2" s="11"/>
      <c r="AB2" s="11"/>
      <c r="AC2" s="11"/>
      <c r="AD2" s="589">
        <v>2022</v>
      </c>
      <c r="AE2" s="589"/>
      <c r="AF2" s="589"/>
      <c r="AG2" s="589"/>
      <c r="AH2" s="589"/>
      <c r="AI2" s="82" t="s">
        <v>626</v>
      </c>
      <c r="AJ2" s="589" t="s">
        <v>852</v>
      </c>
      <c r="AK2" s="589"/>
      <c r="AL2" s="589"/>
      <c r="AM2" s="589"/>
      <c r="AN2" s="82" t="s">
        <v>365</v>
      </c>
      <c r="AO2" s="589">
        <v>21</v>
      </c>
      <c r="AP2" s="589"/>
      <c r="AQ2" s="589"/>
      <c r="AR2" s="83" t="s">
        <v>728</v>
      </c>
      <c r="AS2" s="588">
        <v>151</v>
      </c>
      <c r="AT2" s="588"/>
      <c r="AU2" s="588"/>
      <c r="AV2" s="82" t="str">
        <f>IF(AW2="","","-")</f>
        <v>-</v>
      </c>
      <c r="AW2" s="587">
        <v>2</v>
      </c>
      <c r="AX2" s="587"/>
      <c r="BH2" s="5"/>
    </row>
    <row r="3" spans="1:60" ht="24" customHeight="1" thickBot="1" x14ac:dyDescent="0.2">
      <c r="A3" s="627" t="s">
        <v>733</v>
      </c>
      <c r="B3" s="628"/>
      <c r="C3" s="628"/>
      <c r="D3" s="628"/>
      <c r="E3" s="628"/>
      <c r="F3" s="628"/>
      <c r="G3" s="628"/>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7" t="s">
        <v>627</v>
      </c>
      <c r="AJ3" s="629" t="s">
        <v>746</v>
      </c>
      <c r="AK3" s="629"/>
      <c r="AL3" s="629"/>
      <c r="AM3" s="629"/>
      <c r="AN3" s="629"/>
      <c r="AO3" s="629"/>
      <c r="AP3" s="629"/>
      <c r="AQ3" s="629"/>
      <c r="AR3" s="629"/>
      <c r="AS3" s="629"/>
      <c r="AT3" s="629"/>
      <c r="AU3" s="629"/>
      <c r="AV3" s="629"/>
      <c r="AW3" s="629"/>
      <c r="AX3" s="8" t="s">
        <v>43</v>
      </c>
    </row>
    <row r="4" spans="1:60" ht="36" customHeight="1" x14ac:dyDescent="0.15">
      <c r="A4" s="604" t="s">
        <v>70</v>
      </c>
      <c r="B4" s="605"/>
      <c r="C4" s="605"/>
      <c r="D4" s="605"/>
      <c r="E4" s="605"/>
      <c r="F4" s="605"/>
      <c r="G4" s="606" t="s">
        <v>747</v>
      </c>
      <c r="H4" s="607"/>
      <c r="I4" s="607"/>
      <c r="J4" s="607"/>
      <c r="K4" s="607"/>
      <c r="L4" s="607"/>
      <c r="M4" s="607"/>
      <c r="N4" s="607"/>
      <c r="O4" s="607"/>
      <c r="P4" s="607"/>
      <c r="Q4" s="607"/>
      <c r="R4" s="607"/>
      <c r="S4" s="607"/>
      <c r="T4" s="607"/>
      <c r="U4" s="607"/>
      <c r="V4" s="607"/>
      <c r="W4" s="607"/>
      <c r="X4" s="607"/>
      <c r="Y4" s="608" t="s">
        <v>1</v>
      </c>
      <c r="Z4" s="609"/>
      <c r="AA4" s="609"/>
      <c r="AB4" s="609"/>
      <c r="AC4" s="609"/>
      <c r="AD4" s="610"/>
      <c r="AE4" s="611" t="s">
        <v>870</v>
      </c>
      <c r="AF4" s="612"/>
      <c r="AG4" s="612"/>
      <c r="AH4" s="612"/>
      <c r="AI4" s="612"/>
      <c r="AJ4" s="612"/>
      <c r="AK4" s="612"/>
      <c r="AL4" s="612"/>
      <c r="AM4" s="612"/>
      <c r="AN4" s="612"/>
      <c r="AO4" s="612"/>
      <c r="AP4" s="613"/>
      <c r="AQ4" s="614" t="s">
        <v>2</v>
      </c>
      <c r="AR4" s="609"/>
      <c r="AS4" s="609"/>
      <c r="AT4" s="609"/>
      <c r="AU4" s="609"/>
      <c r="AV4" s="609"/>
      <c r="AW4" s="609"/>
      <c r="AX4" s="615"/>
    </row>
    <row r="5" spans="1:60" ht="36" customHeight="1" x14ac:dyDescent="0.15">
      <c r="A5" s="616" t="s">
        <v>45</v>
      </c>
      <c r="B5" s="617"/>
      <c r="C5" s="617"/>
      <c r="D5" s="617"/>
      <c r="E5" s="617"/>
      <c r="F5" s="618"/>
      <c r="G5" s="619" t="s">
        <v>748</v>
      </c>
      <c r="H5" s="620"/>
      <c r="I5" s="620"/>
      <c r="J5" s="620"/>
      <c r="K5" s="620"/>
      <c r="L5" s="620"/>
      <c r="M5" s="621" t="s">
        <v>44</v>
      </c>
      <c r="N5" s="622"/>
      <c r="O5" s="622"/>
      <c r="P5" s="622"/>
      <c r="Q5" s="622"/>
      <c r="R5" s="623"/>
      <c r="S5" s="624" t="s">
        <v>749</v>
      </c>
      <c r="T5" s="620"/>
      <c r="U5" s="620"/>
      <c r="V5" s="620"/>
      <c r="W5" s="620"/>
      <c r="X5" s="625"/>
      <c r="Y5" s="626" t="s">
        <v>3</v>
      </c>
      <c r="Z5" s="464"/>
      <c r="AA5" s="464"/>
      <c r="AB5" s="464"/>
      <c r="AC5" s="464"/>
      <c r="AD5" s="465"/>
      <c r="AE5" s="590" t="s">
        <v>871</v>
      </c>
      <c r="AF5" s="590"/>
      <c r="AG5" s="590"/>
      <c r="AH5" s="590"/>
      <c r="AI5" s="590"/>
      <c r="AJ5" s="590"/>
      <c r="AK5" s="590"/>
      <c r="AL5" s="590"/>
      <c r="AM5" s="590"/>
      <c r="AN5" s="590"/>
      <c r="AO5" s="590"/>
      <c r="AP5" s="591"/>
      <c r="AQ5" s="592" t="s">
        <v>872</v>
      </c>
      <c r="AR5" s="593"/>
      <c r="AS5" s="593"/>
      <c r="AT5" s="593"/>
      <c r="AU5" s="593"/>
      <c r="AV5" s="593"/>
      <c r="AW5" s="593"/>
      <c r="AX5" s="594"/>
    </row>
    <row r="6" spans="1:60" ht="36" customHeight="1" x14ac:dyDescent="0.15">
      <c r="A6" s="595" t="s">
        <v>4</v>
      </c>
      <c r="B6" s="596"/>
      <c r="C6" s="596"/>
      <c r="D6" s="596"/>
      <c r="E6" s="596"/>
      <c r="F6" s="596"/>
      <c r="G6" s="597" t="str">
        <f>入力規則等!F39</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row>
    <row r="7" spans="1:60" ht="36" customHeight="1" x14ac:dyDescent="0.15">
      <c r="A7" s="600" t="s">
        <v>74</v>
      </c>
      <c r="B7" s="596"/>
      <c r="C7" s="596"/>
      <c r="D7" s="596"/>
      <c r="E7" s="596"/>
      <c r="F7" s="596"/>
      <c r="G7" s="601" t="s">
        <v>750</v>
      </c>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3"/>
    </row>
    <row r="8" spans="1:60" ht="36" customHeight="1" x14ac:dyDescent="0.15">
      <c r="A8" s="553" t="s">
        <v>71</v>
      </c>
      <c r="B8" s="554"/>
      <c r="C8" s="554"/>
      <c r="D8" s="554"/>
      <c r="E8" s="554"/>
      <c r="F8" s="555"/>
      <c r="G8" s="556" t="s">
        <v>751</v>
      </c>
      <c r="H8" s="557"/>
      <c r="I8" s="557"/>
      <c r="J8" s="557"/>
      <c r="K8" s="557"/>
      <c r="L8" s="557"/>
      <c r="M8" s="557"/>
      <c r="N8" s="557"/>
      <c r="O8" s="557"/>
      <c r="P8" s="557"/>
      <c r="Q8" s="557"/>
      <c r="R8" s="557"/>
      <c r="S8" s="557"/>
      <c r="T8" s="557"/>
      <c r="U8" s="557"/>
      <c r="V8" s="557"/>
      <c r="W8" s="557"/>
      <c r="X8" s="558"/>
      <c r="Y8" s="559" t="s">
        <v>291</v>
      </c>
      <c r="Z8" s="560"/>
      <c r="AA8" s="560"/>
      <c r="AB8" s="560"/>
      <c r="AC8" s="560"/>
      <c r="AD8" s="561"/>
      <c r="AE8" s="562" t="s">
        <v>752</v>
      </c>
      <c r="AF8" s="563"/>
      <c r="AG8" s="563"/>
      <c r="AH8" s="563"/>
      <c r="AI8" s="563"/>
      <c r="AJ8" s="563"/>
      <c r="AK8" s="563"/>
      <c r="AL8" s="563"/>
      <c r="AM8" s="563"/>
      <c r="AN8" s="563"/>
      <c r="AO8" s="563"/>
      <c r="AP8" s="563"/>
      <c r="AQ8" s="563"/>
      <c r="AR8" s="563"/>
      <c r="AS8" s="563"/>
      <c r="AT8" s="563"/>
      <c r="AU8" s="563"/>
      <c r="AV8" s="563"/>
      <c r="AW8" s="563"/>
      <c r="AX8" s="564"/>
    </row>
    <row r="9" spans="1:60" ht="36" customHeight="1" x14ac:dyDescent="0.15">
      <c r="A9" s="553" t="s">
        <v>72</v>
      </c>
      <c r="B9" s="554"/>
      <c r="C9" s="554"/>
      <c r="D9" s="554"/>
      <c r="E9" s="554"/>
      <c r="F9" s="555"/>
      <c r="G9" s="565" t="str">
        <f>入力規則等!A25</f>
        <v>医療分野の研究開発関連、科学技術・イノベーション</v>
      </c>
      <c r="H9" s="566"/>
      <c r="I9" s="566"/>
      <c r="J9" s="566"/>
      <c r="K9" s="566"/>
      <c r="L9" s="566"/>
      <c r="M9" s="566"/>
      <c r="N9" s="566"/>
      <c r="O9" s="566"/>
      <c r="P9" s="566"/>
      <c r="Q9" s="566"/>
      <c r="R9" s="566"/>
      <c r="S9" s="566"/>
      <c r="T9" s="566"/>
      <c r="U9" s="566"/>
      <c r="V9" s="566"/>
      <c r="W9" s="566"/>
      <c r="X9" s="567"/>
      <c r="Y9" s="568" t="s">
        <v>73</v>
      </c>
      <c r="Z9" s="569"/>
      <c r="AA9" s="569"/>
      <c r="AB9" s="569"/>
      <c r="AC9" s="569"/>
      <c r="AD9" s="570"/>
      <c r="AE9" s="571" t="str">
        <f>入力規則等!K13</f>
        <v>社会保障</v>
      </c>
      <c r="AF9" s="566"/>
      <c r="AG9" s="566"/>
      <c r="AH9" s="566"/>
      <c r="AI9" s="566"/>
      <c r="AJ9" s="566"/>
      <c r="AK9" s="566"/>
      <c r="AL9" s="566"/>
      <c r="AM9" s="566"/>
      <c r="AN9" s="566"/>
      <c r="AO9" s="566"/>
      <c r="AP9" s="566"/>
      <c r="AQ9" s="566"/>
      <c r="AR9" s="566"/>
      <c r="AS9" s="566"/>
      <c r="AT9" s="566"/>
      <c r="AU9" s="566"/>
      <c r="AV9" s="566"/>
      <c r="AW9" s="566"/>
      <c r="AX9" s="572"/>
    </row>
    <row r="10" spans="1:60" ht="59.25" customHeight="1" x14ac:dyDescent="0.15">
      <c r="A10" s="524" t="s">
        <v>309</v>
      </c>
      <c r="B10" s="525"/>
      <c r="C10" s="525"/>
      <c r="D10" s="525"/>
      <c r="E10" s="525"/>
      <c r="F10" s="525"/>
      <c r="G10" s="526" t="s">
        <v>753</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15">
      <c r="A11" s="529" t="s">
        <v>310</v>
      </c>
      <c r="B11" s="530"/>
      <c r="C11" s="530"/>
      <c r="D11" s="530"/>
      <c r="E11" s="530"/>
      <c r="F11" s="530"/>
      <c r="G11" s="531" t="s">
        <v>754</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15">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15">
      <c r="A13" s="580" t="s">
        <v>107</v>
      </c>
      <c r="B13" s="581"/>
      <c r="C13" s="581"/>
      <c r="D13" s="581"/>
      <c r="E13" s="581"/>
      <c r="F13" s="582"/>
      <c r="G13" s="584"/>
      <c r="H13" s="585"/>
      <c r="I13" s="585"/>
      <c r="J13" s="585"/>
      <c r="K13" s="585"/>
      <c r="L13" s="585"/>
      <c r="M13" s="585"/>
      <c r="N13" s="585"/>
      <c r="O13" s="585"/>
      <c r="P13" s="449" t="s">
        <v>372</v>
      </c>
      <c r="Q13" s="545"/>
      <c r="R13" s="545"/>
      <c r="S13" s="545"/>
      <c r="T13" s="545"/>
      <c r="U13" s="545"/>
      <c r="V13" s="586"/>
      <c r="W13" s="449" t="s">
        <v>725</v>
      </c>
      <c r="X13" s="545"/>
      <c r="Y13" s="545"/>
      <c r="Z13" s="545"/>
      <c r="AA13" s="545"/>
      <c r="AB13" s="545"/>
      <c r="AC13" s="586"/>
      <c r="AD13" s="449" t="s">
        <v>727</v>
      </c>
      <c r="AE13" s="545"/>
      <c r="AF13" s="545"/>
      <c r="AG13" s="545"/>
      <c r="AH13" s="545"/>
      <c r="AI13" s="545"/>
      <c r="AJ13" s="586"/>
      <c r="AK13" s="449" t="s">
        <v>734</v>
      </c>
      <c r="AL13" s="545"/>
      <c r="AM13" s="545"/>
      <c r="AN13" s="545"/>
      <c r="AO13" s="545"/>
      <c r="AP13" s="545"/>
      <c r="AQ13" s="586"/>
      <c r="AR13" s="449" t="s">
        <v>735</v>
      </c>
      <c r="AS13" s="545"/>
      <c r="AT13" s="545"/>
      <c r="AU13" s="545"/>
      <c r="AV13" s="545"/>
      <c r="AW13" s="545"/>
      <c r="AX13" s="546"/>
    </row>
    <row r="14" spans="1:60" ht="24" customHeight="1" x14ac:dyDescent="0.15">
      <c r="A14" s="351"/>
      <c r="B14" s="352"/>
      <c r="C14" s="352"/>
      <c r="D14" s="352"/>
      <c r="E14" s="352"/>
      <c r="F14" s="353"/>
      <c r="G14" s="507" t="s">
        <v>104</v>
      </c>
      <c r="H14" s="509" t="s">
        <v>95</v>
      </c>
      <c r="I14" s="509"/>
      <c r="J14" s="509"/>
      <c r="K14" s="509"/>
      <c r="L14" s="509"/>
      <c r="M14" s="509"/>
      <c r="N14" s="509"/>
      <c r="O14" s="509"/>
      <c r="P14" s="508">
        <v>3978</v>
      </c>
      <c r="Q14" s="501"/>
      <c r="R14" s="501"/>
      <c r="S14" s="501"/>
      <c r="T14" s="501"/>
      <c r="U14" s="501"/>
      <c r="V14" s="501"/>
      <c r="W14" s="501">
        <v>3984</v>
      </c>
      <c r="X14" s="501"/>
      <c r="Y14" s="501"/>
      <c r="Z14" s="501"/>
      <c r="AA14" s="501"/>
      <c r="AB14" s="501"/>
      <c r="AC14" s="501"/>
      <c r="AD14" s="501">
        <v>4224</v>
      </c>
      <c r="AE14" s="501"/>
      <c r="AF14" s="501"/>
      <c r="AG14" s="501"/>
      <c r="AH14" s="501"/>
      <c r="AI14" s="501"/>
      <c r="AJ14" s="501"/>
      <c r="AK14" s="501">
        <v>3824</v>
      </c>
      <c r="AL14" s="501"/>
      <c r="AM14" s="501"/>
      <c r="AN14" s="501"/>
      <c r="AO14" s="501"/>
      <c r="AP14" s="501"/>
      <c r="AQ14" s="501"/>
      <c r="AR14" s="501">
        <v>4134</v>
      </c>
      <c r="AS14" s="501"/>
      <c r="AT14" s="501"/>
      <c r="AU14" s="501"/>
      <c r="AV14" s="501"/>
      <c r="AW14" s="501"/>
      <c r="AX14" s="514"/>
    </row>
    <row r="15" spans="1:60" ht="24" customHeight="1" x14ac:dyDescent="0.15">
      <c r="A15" s="351"/>
      <c r="B15" s="352"/>
      <c r="C15" s="352"/>
      <c r="D15" s="352"/>
      <c r="E15" s="352"/>
      <c r="F15" s="353"/>
      <c r="G15" s="507"/>
      <c r="H15" s="509" t="s">
        <v>96</v>
      </c>
      <c r="I15" s="509" t="s">
        <v>100</v>
      </c>
      <c r="J15" s="509"/>
      <c r="K15" s="509"/>
      <c r="L15" s="509"/>
      <c r="M15" s="509"/>
      <c r="N15" s="509"/>
      <c r="O15" s="509"/>
      <c r="P15" s="518">
        <v>1628</v>
      </c>
      <c r="Q15" s="519"/>
      <c r="R15" s="519"/>
      <c r="S15" s="519"/>
      <c r="T15" s="519"/>
      <c r="U15" s="519"/>
      <c r="V15" s="520"/>
      <c r="W15" s="521">
        <v>1638</v>
      </c>
      <c r="X15" s="522"/>
      <c r="Y15" s="522"/>
      <c r="Z15" s="522"/>
      <c r="AA15" s="522"/>
      <c r="AB15" s="522"/>
      <c r="AC15" s="523"/>
      <c r="AD15" s="521">
        <v>1561</v>
      </c>
      <c r="AE15" s="522"/>
      <c r="AF15" s="522"/>
      <c r="AG15" s="522"/>
      <c r="AH15" s="522"/>
      <c r="AI15" s="522"/>
      <c r="AJ15" s="523"/>
      <c r="AK15" s="573"/>
      <c r="AL15" s="574"/>
      <c r="AM15" s="574"/>
      <c r="AN15" s="574"/>
      <c r="AO15" s="574"/>
      <c r="AP15" s="574"/>
      <c r="AQ15" s="576"/>
      <c r="AR15" s="573"/>
      <c r="AS15" s="574"/>
      <c r="AT15" s="574"/>
      <c r="AU15" s="574"/>
      <c r="AV15" s="574"/>
      <c r="AW15" s="574"/>
      <c r="AX15" s="575"/>
    </row>
    <row r="16" spans="1:60" ht="24" customHeight="1" x14ac:dyDescent="0.15">
      <c r="A16" s="351"/>
      <c r="B16" s="352"/>
      <c r="C16" s="352"/>
      <c r="D16" s="352"/>
      <c r="E16" s="352"/>
      <c r="F16" s="353"/>
      <c r="G16" s="507"/>
      <c r="H16" s="509"/>
      <c r="I16" s="509" t="s">
        <v>101</v>
      </c>
      <c r="J16" s="509"/>
      <c r="K16" s="509"/>
      <c r="L16" s="509"/>
      <c r="M16" s="509"/>
      <c r="N16" s="509"/>
      <c r="O16" s="509"/>
      <c r="P16" s="538">
        <v>3</v>
      </c>
      <c r="Q16" s="539"/>
      <c r="R16" s="539"/>
      <c r="S16" s="539"/>
      <c r="T16" s="539"/>
      <c r="U16" s="539"/>
      <c r="V16" s="540"/>
      <c r="W16" s="538">
        <v>10</v>
      </c>
      <c r="X16" s="539"/>
      <c r="Y16" s="539"/>
      <c r="Z16" s="539"/>
      <c r="AA16" s="539"/>
      <c r="AB16" s="539"/>
      <c r="AC16" s="540"/>
      <c r="AD16" s="538">
        <v>61</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15">
      <c r="A17" s="351"/>
      <c r="B17" s="352"/>
      <c r="C17" s="352"/>
      <c r="D17" s="352"/>
      <c r="E17" s="352"/>
      <c r="F17" s="353"/>
      <c r="G17" s="507"/>
      <c r="H17" s="509"/>
      <c r="I17" s="509" t="s">
        <v>102</v>
      </c>
      <c r="J17" s="509"/>
      <c r="K17" s="509"/>
      <c r="L17" s="509"/>
      <c r="M17" s="509"/>
      <c r="N17" s="509"/>
      <c r="O17" s="509"/>
      <c r="P17" s="538">
        <v>438</v>
      </c>
      <c r="Q17" s="539"/>
      <c r="R17" s="539"/>
      <c r="S17" s="539"/>
      <c r="T17" s="539"/>
      <c r="U17" s="539"/>
      <c r="V17" s="540"/>
      <c r="W17" s="538">
        <v>121</v>
      </c>
      <c r="X17" s="539"/>
      <c r="Y17" s="539"/>
      <c r="Z17" s="539"/>
      <c r="AA17" s="539"/>
      <c r="AB17" s="539"/>
      <c r="AC17" s="540"/>
      <c r="AD17" s="538">
        <v>634</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15">
      <c r="A18" s="351"/>
      <c r="B18" s="352"/>
      <c r="C18" s="352"/>
      <c r="D18" s="352"/>
      <c r="E18" s="352"/>
      <c r="F18" s="353"/>
      <c r="G18" s="507"/>
      <c r="H18" s="509"/>
      <c r="I18" s="509" t="s">
        <v>97</v>
      </c>
      <c r="J18" s="509"/>
      <c r="K18" s="509"/>
      <c r="L18" s="509"/>
      <c r="M18" s="509"/>
      <c r="N18" s="509"/>
      <c r="O18" s="509"/>
      <c r="P18" s="577">
        <f>SUM(P15:V17)</f>
        <v>2069</v>
      </c>
      <c r="Q18" s="578"/>
      <c r="R18" s="578"/>
      <c r="S18" s="578"/>
      <c r="T18" s="578"/>
      <c r="U18" s="578"/>
      <c r="V18" s="579"/>
      <c r="W18" s="577">
        <f t="shared" ref="W18" si="0">SUM(W15:AC17)</f>
        <v>1769</v>
      </c>
      <c r="X18" s="578"/>
      <c r="Y18" s="578"/>
      <c r="Z18" s="578"/>
      <c r="AA18" s="578"/>
      <c r="AB18" s="578"/>
      <c r="AC18" s="579"/>
      <c r="AD18" s="577">
        <f t="shared" ref="AD18" si="1">SUM(AD15:AJ17)</f>
        <v>2256</v>
      </c>
      <c r="AE18" s="578"/>
      <c r="AF18" s="578"/>
      <c r="AG18" s="578"/>
      <c r="AH18" s="578"/>
      <c r="AI18" s="578"/>
      <c r="AJ18" s="579"/>
      <c r="AK18" s="541"/>
      <c r="AL18" s="542"/>
      <c r="AM18" s="542"/>
      <c r="AN18" s="542"/>
      <c r="AO18" s="542"/>
      <c r="AP18" s="542"/>
      <c r="AQ18" s="543"/>
      <c r="AR18" s="541"/>
      <c r="AS18" s="542"/>
      <c r="AT18" s="542"/>
      <c r="AU18" s="542"/>
      <c r="AV18" s="542"/>
      <c r="AW18" s="542"/>
      <c r="AX18" s="544"/>
    </row>
    <row r="19" spans="1:50" ht="36" customHeight="1" x14ac:dyDescent="0.15">
      <c r="A19" s="351"/>
      <c r="B19" s="352"/>
      <c r="C19" s="352"/>
      <c r="D19" s="352"/>
      <c r="E19" s="352"/>
      <c r="F19" s="353"/>
      <c r="G19" s="507"/>
      <c r="H19" s="509" t="s">
        <v>105</v>
      </c>
      <c r="I19" s="509"/>
      <c r="J19" s="509"/>
      <c r="K19" s="509"/>
      <c r="L19" s="509"/>
      <c r="M19" s="509"/>
      <c r="N19" s="509"/>
      <c r="O19" s="509"/>
      <c r="P19" s="552">
        <f>P15/P18</f>
        <v>0.78685355244079269</v>
      </c>
      <c r="Q19" s="552"/>
      <c r="R19" s="552"/>
      <c r="S19" s="552"/>
      <c r="T19" s="552"/>
      <c r="U19" s="552"/>
      <c r="V19" s="552"/>
      <c r="W19" s="552">
        <f>W15/W18</f>
        <v>0.92594686263425663</v>
      </c>
      <c r="X19" s="552"/>
      <c r="Y19" s="552"/>
      <c r="Z19" s="552"/>
      <c r="AA19" s="552"/>
      <c r="AB19" s="552"/>
      <c r="AC19" s="552"/>
      <c r="AD19" s="552">
        <f>AD15/AD18</f>
        <v>0.69193262411347523</v>
      </c>
      <c r="AE19" s="552"/>
      <c r="AF19" s="552"/>
      <c r="AG19" s="552"/>
      <c r="AH19" s="552"/>
      <c r="AI19" s="552"/>
      <c r="AJ19" s="552"/>
      <c r="AK19" s="498"/>
      <c r="AL19" s="498"/>
      <c r="AM19" s="498"/>
      <c r="AN19" s="498"/>
      <c r="AO19" s="498"/>
      <c r="AP19" s="498"/>
      <c r="AQ19" s="498"/>
      <c r="AR19" s="498"/>
      <c r="AS19" s="498"/>
      <c r="AT19" s="498"/>
      <c r="AU19" s="498"/>
      <c r="AV19" s="498"/>
      <c r="AW19" s="498"/>
      <c r="AX19" s="499"/>
    </row>
    <row r="20" spans="1:50" ht="36" customHeight="1" x14ac:dyDescent="0.15">
      <c r="A20" s="351"/>
      <c r="B20" s="352"/>
      <c r="C20" s="352"/>
      <c r="D20" s="352"/>
      <c r="E20" s="352"/>
      <c r="F20" s="353"/>
      <c r="G20" s="507"/>
      <c r="H20" s="509" t="s">
        <v>106</v>
      </c>
      <c r="I20" s="509"/>
      <c r="J20" s="509"/>
      <c r="K20" s="509"/>
      <c r="L20" s="509"/>
      <c r="M20" s="509"/>
      <c r="N20" s="509"/>
      <c r="O20" s="509"/>
      <c r="P20" s="547" t="s">
        <v>755</v>
      </c>
      <c r="Q20" s="548"/>
      <c r="R20" s="548"/>
      <c r="S20" s="548"/>
      <c r="T20" s="548"/>
      <c r="U20" s="548"/>
      <c r="V20" s="548"/>
      <c r="W20" s="548" t="s">
        <v>755</v>
      </c>
      <c r="X20" s="548"/>
      <c r="Y20" s="548"/>
      <c r="Z20" s="548"/>
      <c r="AA20" s="548"/>
      <c r="AB20" s="548"/>
      <c r="AC20" s="548"/>
      <c r="AD20" s="548" t="s">
        <v>755</v>
      </c>
      <c r="AE20" s="548"/>
      <c r="AF20" s="548"/>
      <c r="AG20" s="548"/>
      <c r="AH20" s="548"/>
      <c r="AI20" s="548"/>
      <c r="AJ20" s="548"/>
      <c r="AK20" s="547" t="s">
        <v>833</v>
      </c>
      <c r="AL20" s="548"/>
      <c r="AM20" s="548"/>
      <c r="AN20" s="548"/>
      <c r="AO20" s="548"/>
      <c r="AP20" s="548"/>
      <c r="AQ20" s="548"/>
      <c r="AR20" s="549"/>
      <c r="AS20" s="549"/>
      <c r="AT20" s="549"/>
      <c r="AU20" s="550"/>
      <c r="AV20" s="550"/>
      <c r="AW20" s="550"/>
      <c r="AX20" s="551"/>
    </row>
    <row r="21" spans="1:50" ht="24" customHeight="1" x14ac:dyDescent="0.15">
      <c r="A21" s="351"/>
      <c r="B21" s="352"/>
      <c r="C21" s="352"/>
      <c r="D21" s="352"/>
      <c r="E21" s="352"/>
      <c r="F21" s="353"/>
      <c r="G21" s="507" t="s">
        <v>103</v>
      </c>
      <c r="H21" s="500" t="s">
        <v>98</v>
      </c>
      <c r="I21" s="500"/>
      <c r="J21" s="500"/>
      <c r="K21" s="500"/>
      <c r="L21" s="500"/>
      <c r="M21" s="500"/>
      <c r="N21" s="500"/>
      <c r="O21" s="500"/>
      <c r="P21" s="508">
        <v>2223</v>
      </c>
      <c r="Q21" s="501"/>
      <c r="R21" s="501"/>
      <c r="S21" s="501"/>
      <c r="T21" s="501"/>
      <c r="U21" s="501"/>
      <c r="V21" s="501"/>
      <c r="W21" s="501">
        <v>1570</v>
      </c>
      <c r="X21" s="501"/>
      <c r="Y21" s="501"/>
      <c r="Z21" s="501"/>
      <c r="AA21" s="501"/>
      <c r="AB21" s="501"/>
      <c r="AC21" s="501"/>
      <c r="AD21" s="501">
        <v>1861</v>
      </c>
      <c r="AE21" s="501"/>
      <c r="AF21" s="501"/>
      <c r="AG21" s="501"/>
      <c r="AH21" s="501"/>
      <c r="AI21" s="501"/>
      <c r="AJ21" s="501"/>
      <c r="AK21" s="501">
        <v>1530</v>
      </c>
      <c r="AL21" s="501"/>
      <c r="AM21" s="501"/>
      <c r="AN21" s="501"/>
      <c r="AO21" s="501"/>
      <c r="AP21" s="501"/>
      <c r="AQ21" s="501"/>
      <c r="AR21" s="501"/>
      <c r="AS21" s="501"/>
      <c r="AT21" s="501"/>
      <c r="AU21" s="501"/>
      <c r="AV21" s="501"/>
      <c r="AW21" s="501"/>
      <c r="AX21" s="514"/>
    </row>
    <row r="22" spans="1:50" ht="24" customHeight="1" x14ac:dyDescent="0.15">
      <c r="A22" s="351"/>
      <c r="B22" s="352"/>
      <c r="C22" s="352"/>
      <c r="D22" s="352"/>
      <c r="E22" s="352"/>
      <c r="F22" s="353"/>
      <c r="G22" s="507"/>
      <c r="H22" s="500" t="s">
        <v>96</v>
      </c>
      <c r="I22" s="500"/>
      <c r="J22" s="500"/>
      <c r="K22" s="500"/>
      <c r="L22" s="500"/>
      <c r="M22" s="500"/>
      <c r="N22" s="500"/>
      <c r="O22" s="500"/>
      <c r="P22" s="501">
        <v>1890</v>
      </c>
      <c r="Q22" s="501"/>
      <c r="R22" s="501"/>
      <c r="S22" s="501"/>
      <c r="T22" s="501"/>
      <c r="U22" s="501"/>
      <c r="V22" s="501"/>
      <c r="W22" s="501">
        <v>1833</v>
      </c>
      <c r="X22" s="501"/>
      <c r="Y22" s="501"/>
      <c r="Z22" s="501"/>
      <c r="AA22" s="501"/>
      <c r="AB22" s="501"/>
      <c r="AC22" s="501"/>
      <c r="AD22" s="501">
        <v>1972</v>
      </c>
      <c r="AE22" s="501"/>
      <c r="AF22" s="501"/>
      <c r="AG22" s="501"/>
      <c r="AH22" s="501"/>
      <c r="AI22" s="501"/>
      <c r="AJ22" s="501"/>
      <c r="AK22" s="502"/>
      <c r="AL22" s="502"/>
      <c r="AM22" s="502"/>
      <c r="AN22" s="502"/>
      <c r="AO22" s="502"/>
      <c r="AP22" s="502"/>
      <c r="AQ22" s="502"/>
      <c r="AR22" s="502"/>
      <c r="AS22" s="502"/>
      <c r="AT22" s="502"/>
      <c r="AU22" s="502"/>
      <c r="AV22" s="502"/>
      <c r="AW22" s="502"/>
      <c r="AX22" s="503"/>
    </row>
    <row r="23" spans="1:50" ht="24" customHeight="1" x14ac:dyDescent="0.15">
      <c r="A23" s="524"/>
      <c r="B23" s="525"/>
      <c r="C23" s="525"/>
      <c r="D23" s="525"/>
      <c r="E23" s="525"/>
      <c r="F23" s="583"/>
      <c r="G23" s="507"/>
      <c r="H23" s="509" t="s">
        <v>99</v>
      </c>
      <c r="I23" s="509"/>
      <c r="J23" s="509"/>
      <c r="K23" s="509"/>
      <c r="L23" s="509"/>
      <c r="M23" s="509"/>
      <c r="N23" s="509"/>
      <c r="O23" s="509"/>
      <c r="P23" s="488">
        <f>IF(P21=0, "-",P22/P21)</f>
        <v>0.8502024291497976</v>
      </c>
      <c r="Q23" s="488"/>
      <c r="R23" s="488"/>
      <c r="S23" s="488"/>
      <c r="T23" s="488"/>
      <c r="U23" s="488"/>
      <c r="V23" s="488"/>
      <c r="W23" s="488">
        <f t="shared" ref="W23" si="2">IF(W21=0, "-",W22/W21)</f>
        <v>1.1675159235668791</v>
      </c>
      <c r="X23" s="488"/>
      <c r="Y23" s="488"/>
      <c r="Z23" s="488"/>
      <c r="AA23" s="488"/>
      <c r="AB23" s="488"/>
      <c r="AC23" s="488"/>
      <c r="AD23" s="488">
        <f>IF(AD21=0, "-",AD22/AD21)</f>
        <v>1.0596453519613112</v>
      </c>
      <c r="AE23" s="488"/>
      <c r="AF23" s="488"/>
      <c r="AG23" s="488"/>
      <c r="AH23" s="488"/>
      <c r="AI23" s="488"/>
      <c r="AJ23" s="488"/>
      <c r="AK23" s="502"/>
      <c r="AL23" s="502"/>
      <c r="AM23" s="502"/>
      <c r="AN23" s="502"/>
      <c r="AO23" s="502"/>
      <c r="AP23" s="502"/>
      <c r="AQ23" s="512"/>
      <c r="AR23" s="502"/>
      <c r="AS23" s="502"/>
      <c r="AT23" s="502"/>
      <c r="AU23" s="502"/>
      <c r="AV23" s="502"/>
      <c r="AW23" s="502"/>
      <c r="AX23" s="503"/>
    </row>
    <row r="24" spans="1:50" ht="45" customHeight="1" x14ac:dyDescent="0.15">
      <c r="A24" s="630" t="s">
        <v>736</v>
      </c>
      <c r="B24" s="631"/>
      <c r="C24" s="482" t="s">
        <v>76</v>
      </c>
      <c r="D24" s="482"/>
      <c r="E24" s="482"/>
      <c r="F24" s="482"/>
      <c r="G24" s="482"/>
      <c r="H24" s="482"/>
      <c r="I24" s="482"/>
      <c r="J24" s="482"/>
      <c r="K24" s="510"/>
      <c r="L24" s="261" t="s">
        <v>737</v>
      </c>
      <c r="M24" s="261"/>
      <c r="N24" s="261"/>
      <c r="O24" s="261"/>
      <c r="P24" s="261"/>
      <c r="Q24" s="261"/>
      <c r="R24" s="261" t="s">
        <v>735</v>
      </c>
      <c r="S24" s="261"/>
      <c r="T24" s="261"/>
      <c r="U24" s="261"/>
      <c r="V24" s="261"/>
      <c r="W24" s="261"/>
      <c r="X24" s="511" t="s">
        <v>77</v>
      </c>
      <c r="Y24" s="482"/>
      <c r="Z24" s="482"/>
      <c r="AA24" s="482"/>
      <c r="AB24" s="482"/>
      <c r="AC24" s="482"/>
      <c r="AD24" s="482"/>
      <c r="AE24" s="482"/>
      <c r="AF24" s="482"/>
      <c r="AG24" s="482"/>
      <c r="AH24" s="482"/>
      <c r="AI24" s="482"/>
      <c r="AJ24" s="482"/>
      <c r="AK24" s="482"/>
      <c r="AL24" s="482"/>
      <c r="AM24" s="482"/>
      <c r="AN24" s="482"/>
      <c r="AO24" s="482"/>
      <c r="AP24" s="482"/>
      <c r="AQ24" s="482"/>
      <c r="AR24" s="482"/>
      <c r="AS24" s="482"/>
      <c r="AT24" s="482"/>
      <c r="AU24" s="482"/>
      <c r="AV24" s="482"/>
      <c r="AW24" s="482"/>
      <c r="AX24" s="483"/>
    </row>
    <row r="25" spans="1:50" ht="45" customHeight="1" x14ac:dyDescent="0.15">
      <c r="A25" s="632"/>
      <c r="B25" s="633"/>
      <c r="C25" s="650" t="s">
        <v>756</v>
      </c>
      <c r="D25" s="650"/>
      <c r="E25" s="650"/>
      <c r="F25" s="650"/>
      <c r="G25" s="650"/>
      <c r="H25" s="650"/>
      <c r="I25" s="650"/>
      <c r="J25" s="650"/>
      <c r="K25" s="651"/>
      <c r="L25" s="518">
        <v>3824</v>
      </c>
      <c r="M25" s="519"/>
      <c r="N25" s="519"/>
      <c r="O25" s="519"/>
      <c r="P25" s="519"/>
      <c r="Q25" s="520"/>
      <c r="R25" s="652">
        <v>4134</v>
      </c>
      <c r="S25" s="653"/>
      <c r="T25" s="653"/>
      <c r="U25" s="653"/>
      <c r="V25" s="653"/>
      <c r="W25" s="654"/>
      <c r="X25" s="655" t="s">
        <v>873</v>
      </c>
      <c r="Y25" s="656"/>
      <c r="Z25" s="656"/>
      <c r="AA25" s="656"/>
      <c r="AB25" s="656"/>
      <c r="AC25" s="656"/>
      <c r="AD25" s="656"/>
      <c r="AE25" s="656"/>
      <c r="AF25" s="656"/>
      <c r="AG25" s="656"/>
      <c r="AH25" s="656"/>
      <c r="AI25" s="656"/>
      <c r="AJ25" s="656"/>
      <c r="AK25" s="656"/>
      <c r="AL25" s="656"/>
      <c r="AM25" s="656"/>
      <c r="AN25" s="656"/>
      <c r="AO25" s="656"/>
      <c r="AP25" s="656"/>
      <c r="AQ25" s="656"/>
      <c r="AR25" s="656"/>
      <c r="AS25" s="656"/>
      <c r="AT25" s="656"/>
      <c r="AU25" s="656"/>
      <c r="AV25" s="656"/>
      <c r="AW25" s="656"/>
      <c r="AX25" s="657"/>
    </row>
    <row r="26" spans="1:50" ht="27" hidden="1" customHeight="1" x14ac:dyDescent="0.15">
      <c r="A26" s="632"/>
      <c r="B26" s="633"/>
      <c r="C26" s="636"/>
      <c r="D26" s="636"/>
      <c r="E26" s="636"/>
      <c r="F26" s="636"/>
      <c r="G26" s="636"/>
      <c r="H26" s="636"/>
      <c r="I26" s="636"/>
      <c r="J26" s="636"/>
      <c r="K26" s="637"/>
      <c r="L26" s="518"/>
      <c r="M26" s="519"/>
      <c r="N26" s="519"/>
      <c r="O26" s="519"/>
      <c r="P26" s="519"/>
      <c r="Q26" s="520"/>
      <c r="R26" s="518"/>
      <c r="S26" s="519"/>
      <c r="T26" s="519"/>
      <c r="U26" s="519"/>
      <c r="V26" s="519"/>
      <c r="W26" s="520"/>
      <c r="X26" s="658"/>
      <c r="Y26" s="659"/>
      <c r="Z26" s="659"/>
      <c r="AA26" s="659"/>
      <c r="AB26" s="659"/>
      <c r="AC26" s="659"/>
      <c r="AD26" s="659"/>
      <c r="AE26" s="659"/>
      <c r="AF26" s="659"/>
      <c r="AG26" s="659"/>
      <c r="AH26" s="659"/>
      <c r="AI26" s="659"/>
      <c r="AJ26" s="659"/>
      <c r="AK26" s="659"/>
      <c r="AL26" s="659"/>
      <c r="AM26" s="659"/>
      <c r="AN26" s="659"/>
      <c r="AO26" s="659"/>
      <c r="AP26" s="659"/>
      <c r="AQ26" s="659"/>
      <c r="AR26" s="659"/>
      <c r="AS26" s="659"/>
      <c r="AT26" s="659"/>
      <c r="AU26" s="659"/>
      <c r="AV26" s="659"/>
      <c r="AW26" s="659"/>
      <c r="AX26" s="660"/>
    </row>
    <row r="27" spans="1:50" ht="27" hidden="1" customHeight="1" x14ac:dyDescent="0.15">
      <c r="A27" s="632"/>
      <c r="B27" s="633"/>
      <c r="C27" s="636"/>
      <c r="D27" s="636"/>
      <c r="E27" s="636"/>
      <c r="F27" s="636"/>
      <c r="G27" s="636"/>
      <c r="H27" s="636"/>
      <c r="I27" s="636"/>
      <c r="J27" s="636"/>
      <c r="K27" s="637"/>
      <c r="L27" s="518"/>
      <c r="M27" s="519"/>
      <c r="N27" s="519"/>
      <c r="O27" s="519"/>
      <c r="P27" s="519"/>
      <c r="Q27" s="520"/>
      <c r="R27" s="518"/>
      <c r="S27" s="519"/>
      <c r="T27" s="519"/>
      <c r="U27" s="519"/>
      <c r="V27" s="519"/>
      <c r="W27" s="520"/>
      <c r="X27" s="658"/>
      <c r="Y27" s="659"/>
      <c r="Z27" s="659"/>
      <c r="AA27" s="659"/>
      <c r="AB27" s="659"/>
      <c r="AC27" s="659"/>
      <c r="AD27" s="659"/>
      <c r="AE27" s="659"/>
      <c r="AF27" s="659"/>
      <c r="AG27" s="659"/>
      <c r="AH27" s="659"/>
      <c r="AI27" s="659"/>
      <c r="AJ27" s="659"/>
      <c r="AK27" s="659"/>
      <c r="AL27" s="659"/>
      <c r="AM27" s="659"/>
      <c r="AN27" s="659"/>
      <c r="AO27" s="659"/>
      <c r="AP27" s="659"/>
      <c r="AQ27" s="659"/>
      <c r="AR27" s="659"/>
      <c r="AS27" s="659"/>
      <c r="AT27" s="659"/>
      <c r="AU27" s="659"/>
      <c r="AV27" s="659"/>
      <c r="AW27" s="659"/>
      <c r="AX27" s="660"/>
    </row>
    <row r="28" spans="1:50" ht="27" hidden="1" customHeight="1" x14ac:dyDescent="0.15">
      <c r="A28" s="632"/>
      <c r="B28" s="633"/>
      <c r="C28" s="636"/>
      <c r="D28" s="636"/>
      <c r="E28" s="636"/>
      <c r="F28" s="636"/>
      <c r="G28" s="636"/>
      <c r="H28" s="636"/>
      <c r="I28" s="636"/>
      <c r="J28" s="636"/>
      <c r="K28" s="637"/>
      <c r="L28" s="518"/>
      <c r="M28" s="519"/>
      <c r="N28" s="519"/>
      <c r="O28" s="519"/>
      <c r="P28" s="519"/>
      <c r="Q28" s="520"/>
      <c r="R28" s="518"/>
      <c r="S28" s="519"/>
      <c r="T28" s="519"/>
      <c r="U28" s="519"/>
      <c r="V28" s="519"/>
      <c r="W28" s="520"/>
      <c r="X28" s="658"/>
      <c r="Y28" s="659"/>
      <c r="Z28" s="659"/>
      <c r="AA28" s="659"/>
      <c r="AB28" s="659"/>
      <c r="AC28" s="659"/>
      <c r="AD28" s="659"/>
      <c r="AE28" s="659"/>
      <c r="AF28" s="659"/>
      <c r="AG28" s="659"/>
      <c r="AH28" s="659"/>
      <c r="AI28" s="659"/>
      <c r="AJ28" s="659"/>
      <c r="AK28" s="659"/>
      <c r="AL28" s="659"/>
      <c r="AM28" s="659"/>
      <c r="AN28" s="659"/>
      <c r="AO28" s="659"/>
      <c r="AP28" s="659"/>
      <c r="AQ28" s="659"/>
      <c r="AR28" s="659"/>
      <c r="AS28" s="659"/>
      <c r="AT28" s="659"/>
      <c r="AU28" s="659"/>
      <c r="AV28" s="659"/>
      <c r="AW28" s="659"/>
      <c r="AX28" s="660"/>
    </row>
    <row r="29" spans="1:50" ht="27" hidden="1" customHeight="1" x14ac:dyDescent="0.15">
      <c r="A29" s="632"/>
      <c r="B29" s="633"/>
      <c r="C29" s="636"/>
      <c r="D29" s="636"/>
      <c r="E29" s="636"/>
      <c r="F29" s="636"/>
      <c r="G29" s="636"/>
      <c r="H29" s="636"/>
      <c r="I29" s="636"/>
      <c r="J29" s="636"/>
      <c r="K29" s="637"/>
      <c r="L29" s="518"/>
      <c r="M29" s="519"/>
      <c r="N29" s="519"/>
      <c r="O29" s="519"/>
      <c r="P29" s="519"/>
      <c r="Q29" s="520"/>
      <c r="R29" s="518"/>
      <c r="S29" s="519"/>
      <c r="T29" s="519"/>
      <c r="U29" s="519"/>
      <c r="V29" s="519"/>
      <c r="W29" s="520"/>
      <c r="X29" s="658"/>
      <c r="Y29" s="659"/>
      <c r="Z29" s="659"/>
      <c r="AA29" s="659"/>
      <c r="AB29" s="659"/>
      <c r="AC29" s="659"/>
      <c r="AD29" s="659"/>
      <c r="AE29" s="659"/>
      <c r="AF29" s="659"/>
      <c r="AG29" s="659"/>
      <c r="AH29" s="659"/>
      <c r="AI29" s="659"/>
      <c r="AJ29" s="659"/>
      <c r="AK29" s="659"/>
      <c r="AL29" s="659"/>
      <c r="AM29" s="659"/>
      <c r="AN29" s="659"/>
      <c r="AO29" s="659"/>
      <c r="AP29" s="659"/>
      <c r="AQ29" s="659"/>
      <c r="AR29" s="659"/>
      <c r="AS29" s="659"/>
      <c r="AT29" s="659"/>
      <c r="AU29" s="659"/>
      <c r="AV29" s="659"/>
      <c r="AW29" s="659"/>
      <c r="AX29" s="660"/>
    </row>
    <row r="30" spans="1:50" ht="27" hidden="1" customHeight="1" x14ac:dyDescent="0.15">
      <c r="A30" s="632"/>
      <c r="B30" s="633"/>
      <c r="C30" s="686" t="s">
        <v>102</v>
      </c>
      <c r="D30" s="686"/>
      <c r="E30" s="686"/>
      <c r="F30" s="686"/>
      <c r="G30" s="686"/>
      <c r="H30" s="686"/>
      <c r="I30" s="686"/>
      <c r="J30" s="686"/>
      <c r="K30" s="687"/>
      <c r="L30" s="688">
        <f>L31-SUM(L25:L29)</f>
        <v>0</v>
      </c>
      <c r="M30" s="689"/>
      <c r="N30" s="689"/>
      <c r="O30" s="689"/>
      <c r="P30" s="689"/>
      <c r="Q30" s="690"/>
      <c r="R30" s="691">
        <f>R31-SUM(R25:R29)</f>
        <v>0</v>
      </c>
      <c r="S30" s="692"/>
      <c r="T30" s="692"/>
      <c r="U30" s="692"/>
      <c r="V30" s="692"/>
      <c r="W30" s="693"/>
      <c r="X30" s="658"/>
      <c r="Y30" s="659"/>
      <c r="Z30" s="659"/>
      <c r="AA30" s="659"/>
      <c r="AB30" s="659"/>
      <c r="AC30" s="659"/>
      <c r="AD30" s="659"/>
      <c r="AE30" s="659"/>
      <c r="AF30" s="659"/>
      <c r="AG30" s="659"/>
      <c r="AH30" s="659"/>
      <c r="AI30" s="659"/>
      <c r="AJ30" s="659"/>
      <c r="AK30" s="659"/>
      <c r="AL30" s="659"/>
      <c r="AM30" s="659"/>
      <c r="AN30" s="659"/>
      <c r="AO30" s="659"/>
      <c r="AP30" s="659"/>
      <c r="AQ30" s="659"/>
      <c r="AR30" s="659"/>
      <c r="AS30" s="659"/>
      <c r="AT30" s="659"/>
      <c r="AU30" s="659"/>
      <c r="AV30" s="659"/>
      <c r="AW30" s="659"/>
      <c r="AX30" s="660"/>
    </row>
    <row r="31" spans="1:50" ht="27" customHeight="1" thickBot="1" x14ac:dyDescent="0.2">
      <c r="A31" s="634"/>
      <c r="B31" s="635"/>
      <c r="C31" s="694" t="s">
        <v>16</v>
      </c>
      <c r="D31" s="694"/>
      <c r="E31" s="694"/>
      <c r="F31" s="694"/>
      <c r="G31" s="694"/>
      <c r="H31" s="694"/>
      <c r="I31" s="694"/>
      <c r="J31" s="694"/>
      <c r="K31" s="695"/>
      <c r="L31" s="696">
        <f>AK14</f>
        <v>3824</v>
      </c>
      <c r="M31" s="697"/>
      <c r="N31" s="697"/>
      <c r="O31" s="697"/>
      <c r="P31" s="697"/>
      <c r="Q31" s="698"/>
      <c r="R31" s="696">
        <f>AR14</f>
        <v>4134</v>
      </c>
      <c r="S31" s="697"/>
      <c r="T31" s="697"/>
      <c r="U31" s="697"/>
      <c r="V31" s="697"/>
      <c r="W31" s="698"/>
      <c r="X31" s="661"/>
      <c r="Y31" s="662"/>
      <c r="Z31" s="662"/>
      <c r="AA31" s="662"/>
      <c r="AB31" s="662"/>
      <c r="AC31" s="662"/>
      <c r="AD31" s="662"/>
      <c r="AE31" s="662"/>
      <c r="AF31" s="662"/>
      <c r="AG31" s="662"/>
      <c r="AH31" s="662"/>
      <c r="AI31" s="662"/>
      <c r="AJ31" s="662"/>
      <c r="AK31" s="662"/>
      <c r="AL31" s="662"/>
      <c r="AM31" s="662"/>
      <c r="AN31" s="662"/>
      <c r="AO31" s="662"/>
      <c r="AP31" s="662"/>
      <c r="AQ31" s="662"/>
      <c r="AR31" s="662"/>
      <c r="AS31" s="662"/>
      <c r="AT31" s="662"/>
      <c r="AU31" s="662"/>
      <c r="AV31" s="662"/>
      <c r="AW31" s="662"/>
      <c r="AX31" s="663"/>
    </row>
    <row r="32" spans="1:50" ht="47.25" customHeight="1" x14ac:dyDescent="0.15">
      <c r="A32" s="146" t="s">
        <v>729</v>
      </c>
      <c r="B32" s="147"/>
      <c r="C32" s="147"/>
      <c r="D32" s="147"/>
      <c r="E32" s="147"/>
      <c r="F32" s="148"/>
      <c r="G32" s="699" t="s">
        <v>834</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79" t="s">
        <v>730</v>
      </c>
      <c r="B33" s="680"/>
      <c r="C33" s="680"/>
      <c r="D33" s="680"/>
      <c r="E33" s="680"/>
      <c r="F33" s="681"/>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84" t="s">
        <v>500</v>
      </c>
      <c r="AR33" s="485"/>
      <c r="AS33" s="485"/>
      <c r="AT33" s="486"/>
      <c r="AU33" s="484" t="s">
        <v>738</v>
      </c>
      <c r="AV33" s="485"/>
      <c r="AW33" s="485"/>
      <c r="AX33" s="487"/>
    </row>
    <row r="34" spans="1:51" ht="23.25" customHeight="1" x14ac:dyDescent="0.15">
      <c r="A34" s="679"/>
      <c r="B34" s="680"/>
      <c r="C34" s="680"/>
      <c r="D34" s="680"/>
      <c r="E34" s="680"/>
      <c r="F34" s="681"/>
      <c r="G34" s="700" t="s">
        <v>853</v>
      </c>
      <c r="H34" s="701"/>
      <c r="I34" s="701"/>
      <c r="J34" s="701"/>
      <c r="K34" s="701"/>
      <c r="L34" s="701"/>
      <c r="M34" s="701"/>
      <c r="N34" s="701"/>
      <c r="O34" s="701"/>
      <c r="P34" s="704" t="s">
        <v>760</v>
      </c>
      <c r="Q34" s="705"/>
      <c r="R34" s="705"/>
      <c r="S34" s="705"/>
      <c r="T34" s="705"/>
      <c r="U34" s="705"/>
      <c r="V34" s="705"/>
      <c r="W34" s="705"/>
      <c r="X34" s="706"/>
      <c r="Y34" s="476" t="s">
        <v>35</v>
      </c>
      <c r="Z34" s="464"/>
      <c r="AA34" s="465"/>
      <c r="AB34" s="473" t="s">
        <v>761</v>
      </c>
      <c r="AC34" s="473"/>
      <c r="AD34" s="473"/>
      <c r="AE34" s="324">
        <v>57</v>
      </c>
      <c r="AF34" s="179"/>
      <c r="AG34" s="179"/>
      <c r="AH34" s="474"/>
      <c r="AI34" s="324">
        <v>53</v>
      </c>
      <c r="AJ34" s="179"/>
      <c r="AK34" s="179"/>
      <c r="AL34" s="474"/>
      <c r="AM34" s="324">
        <v>52</v>
      </c>
      <c r="AN34" s="179"/>
      <c r="AO34" s="179"/>
      <c r="AP34" s="474"/>
      <c r="AQ34" s="324" t="s">
        <v>365</v>
      </c>
      <c r="AR34" s="179"/>
      <c r="AS34" s="179"/>
      <c r="AT34" s="474"/>
      <c r="AU34" s="324" t="s">
        <v>365</v>
      </c>
      <c r="AV34" s="179"/>
      <c r="AW34" s="179"/>
      <c r="AX34" s="180"/>
    </row>
    <row r="35" spans="1:51" ht="23.25" customHeight="1" x14ac:dyDescent="0.15">
      <c r="A35" s="682"/>
      <c r="B35" s="683"/>
      <c r="C35" s="683"/>
      <c r="D35" s="683"/>
      <c r="E35" s="683"/>
      <c r="F35" s="684"/>
      <c r="G35" s="702"/>
      <c r="H35" s="703"/>
      <c r="I35" s="703"/>
      <c r="J35" s="703"/>
      <c r="K35" s="703"/>
      <c r="L35" s="703"/>
      <c r="M35" s="703"/>
      <c r="N35" s="703"/>
      <c r="O35" s="703"/>
      <c r="P35" s="707"/>
      <c r="Q35" s="708"/>
      <c r="R35" s="708"/>
      <c r="S35" s="708"/>
      <c r="T35" s="708"/>
      <c r="U35" s="708"/>
      <c r="V35" s="708"/>
      <c r="W35" s="708"/>
      <c r="X35" s="709"/>
      <c r="Y35" s="493" t="s">
        <v>296</v>
      </c>
      <c r="Z35" s="494"/>
      <c r="AA35" s="495"/>
      <c r="AB35" s="473" t="s">
        <v>761</v>
      </c>
      <c r="AC35" s="473"/>
      <c r="AD35" s="473"/>
      <c r="AE35" s="462">
        <v>50</v>
      </c>
      <c r="AF35" s="462"/>
      <c r="AG35" s="462"/>
      <c r="AH35" s="462"/>
      <c r="AI35" s="462">
        <v>52</v>
      </c>
      <c r="AJ35" s="462"/>
      <c r="AK35" s="462"/>
      <c r="AL35" s="462"/>
      <c r="AM35" s="462">
        <v>54</v>
      </c>
      <c r="AN35" s="462"/>
      <c r="AO35" s="462"/>
      <c r="AP35" s="462"/>
      <c r="AQ35" s="504">
        <v>50</v>
      </c>
      <c r="AR35" s="505"/>
      <c r="AS35" s="505"/>
      <c r="AT35" s="506"/>
      <c r="AU35" s="324"/>
      <c r="AV35" s="179"/>
      <c r="AW35" s="179"/>
      <c r="AX35" s="180"/>
    </row>
    <row r="36" spans="1:51" ht="31.5" customHeight="1" x14ac:dyDescent="0.15">
      <c r="A36" s="742" t="s">
        <v>11</v>
      </c>
      <c r="B36" s="743"/>
      <c r="C36" s="743"/>
      <c r="D36" s="743"/>
      <c r="E36" s="743"/>
      <c r="F36" s="744"/>
      <c r="G36" s="450" t="s">
        <v>12</v>
      </c>
      <c r="H36" s="450"/>
      <c r="I36" s="450"/>
      <c r="J36" s="450"/>
      <c r="K36" s="450"/>
      <c r="L36" s="450"/>
      <c r="M36" s="450"/>
      <c r="N36" s="450"/>
      <c r="O36" s="450"/>
      <c r="P36" s="450"/>
      <c r="Q36" s="450"/>
      <c r="R36" s="450"/>
      <c r="S36" s="450"/>
      <c r="T36" s="450"/>
      <c r="U36" s="450"/>
      <c r="V36" s="450"/>
      <c r="W36" s="450"/>
      <c r="X36" s="451"/>
      <c r="Y36" s="716"/>
      <c r="Z36" s="717"/>
      <c r="AA36" s="718"/>
      <c r="AB36" s="449" t="s">
        <v>6</v>
      </c>
      <c r="AC36" s="450"/>
      <c r="AD36" s="451"/>
      <c r="AE36" s="449" t="s">
        <v>372</v>
      </c>
      <c r="AF36" s="450"/>
      <c r="AG36" s="450"/>
      <c r="AH36" s="451"/>
      <c r="AI36" s="449" t="s">
        <v>725</v>
      </c>
      <c r="AJ36" s="450"/>
      <c r="AK36" s="450"/>
      <c r="AL36" s="451"/>
      <c r="AM36" s="449" t="s">
        <v>471</v>
      </c>
      <c r="AN36" s="450"/>
      <c r="AO36" s="450"/>
      <c r="AP36" s="451"/>
      <c r="AQ36" s="710" t="s">
        <v>739</v>
      </c>
      <c r="AR36" s="710"/>
      <c r="AS36" s="710"/>
      <c r="AT36" s="710"/>
      <c r="AU36" s="710"/>
      <c r="AV36" s="710"/>
      <c r="AW36" s="710"/>
      <c r="AX36" s="711"/>
    </row>
    <row r="37" spans="1:51" ht="23.25" customHeight="1" x14ac:dyDescent="0.15">
      <c r="A37" s="745"/>
      <c r="B37" s="746"/>
      <c r="C37" s="746"/>
      <c r="D37" s="746"/>
      <c r="E37" s="746"/>
      <c r="F37" s="747"/>
      <c r="G37" s="452" t="s">
        <v>763</v>
      </c>
      <c r="H37" s="452"/>
      <c r="I37" s="452"/>
      <c r="J37" s="452"/>
      <c r="K37" s="452"/>
      <c r="L37" s="452"/>
      <c r="M37" s="452"/>
      <c r="N37" s="452"/>
      <c r="O37" s="452"/>
      <c r="P37" s="452"/>
      <c r="Q37" s="452"/>
      <c r="R37" s="452"/>
      <c r="S37" s="452"/>
      <c r="T37" s="452"/>
      <c r="U37" s="452"/>
      <c r="V37" s="452"/>
      <c r="W37" s="452"/>
      <c r="X37" s="452"/>
      <c r="Y37" s="456" t="s">
        <v>11</v>
      </c>
      <c r="Z37" s="457"/>
      <c r="AA37" s="458"/>
      <c r="AB37" s="459" t="s">
        <v>764</v>
      </c>
      <c r="AC37" s="460"/>
      <c r="AD37" s="461"/>
      <c r="AE37" s="462">
        <v>3978</v>
      </c>
      <c r="AF37" s="462"/>
      <c r="AG37" s="462"/>
      <c r="AH37" s="462"/>
      <c r="AI37" s="462">
        <v>3984</v>
      </c>
      <c r="AJ37" s="462"/>
      <c r="AK37" s="462"/>
      <c r="AL37" s="462"/>
      <c r="AM37" s="462">
        <v>4224</v>
      </c>
      <c r="AN37" s="462"/>
      <c r="AO37" s="462"/>
      <c r="AP37" s="462"/>
      <c r="AQ37" s="324">
        <v>3824</v>
      </c>
      <c r="AR37" s="179"/>
      <c r="AS37" s="179"/>
      <c r="AT37" s="179"/>
      <c r="AU37" s="179"/>
      <c r="AV37" s="179"/>
      <c r="AW37" s="179"/>
      <c r="AX37" s="180"/>
    </row>
    <row r="38" spans="1:51" ht="46.5" customHeight="1" x14ac:dyDescent="0.15">
      <c r="A38" s="745"/>
      <c r="B38" s="746"/>
      <c r="C38" s="746"/>
      <c r="D38" s="746"/>
      <c r="E38" s="746"/>
      <c r="F38" s="747"/>
      <c r="G38" s="453"/>
      <c r="H38" s="453"/>
      <c r="I38" s="453"/>
      <c r="J38" s="453"/>
      <c r="K38" s="453"/>
      <c r="L38" s="453"/>
      <c r="M38" s="453"/>
      <c r="N38" s="453"/>
      <c r="O38" s="453"/>
      <c r="P38" s="453"/>
      <c r="Q38" s="453"/>
      <c r="R38" s="453"/>
      <c r="S38" s="453"/>
      <c r="T38" s="453"/>
      <c r="U38" s="453"/>
      <c r="V38" s="453"/>
      <c r="W38" s="453"/>
      <c r="X38" s="453"/>
      <c r="Y38" s="463" t="s">
        <v>32</v>
      </c>
      <c r="Z38" s="464"/>
      <c r="AA38" s="465"/>
      <c r="AB38" s="466" t="s">
        <v>765</v>
      </c>
      <c r="AC38" s="467"/>
      <c r="AD38" s="468"/>
      <c r="AE38" s="416" t="s">
        <v>766</v>
      </c>
      <c r="AF38" s="416"/>
      <c r="AG38" s="416"/>
      <c r="AH38" s="416"/>
      <c r="AI38" s="416" t="s">
        <v>767</v>
      </c>
      <c r="AJ38" s="416"/>
      <c r="AK38" s="416"/>
      <c r="AL38" s="416"/>
      <c r="AM38" s="416" t="s">
        <v>854</v>
      </c>
      <c r="AN38" s="416"/>
      <c r="AO38" s="416"/>
      <c r="AP38" s="416"/>
      <c r="AQ38" s="417" t="s">
        <v>855</v>
      </c>
      <c r="AR38" s="417"/>
      <c r="AS38" s="417"/>
      <c r="AT38" s="417"/>
      <c r="AU38" s="417"/>
      <c r="AV38" s="417"/>
      <c r="AW38" s="417"/>
      <c r="AX38" s="418"/>
    </row>
    <row r="39" spans="1:51" ht="18.75" hidden="1" customHeight="1" x14ac:dyDescent="0.15">
      <c r="A39" s="169" t="s">
        <v>295</v>
      </c>
      <c r="B39" s="170"/>
      <c r="C39" s="170"/>
      <c r="D39" s="170"/>
      <c r="E39" s="170"/>
      <c r="F39" s="171"/>
      <c r="G39" s="669" t="s">
        <v>54</v>
      </c>
      <c r="H39" s="482"/>
      <c r="I39" s="482"/>
      <c r="J39" s="482"/>
      <c r="K39" s="482"/>
      <c r="L39" s="482"/>
      <c r="M39" s="482"/>
      <c r="N39" s="482"/>
      <c r="O39" s="510"/>
      <c r="P39" s="511" t="s">
        <v>39</v>
      </c>
      <c r="Q39" s="482"/>
      <c r="R39" s="482"/>
      <c r="S39" s="482"/>
      <c r="T39" s="482"/>
      <c r="U39" s="482"/>
      <c r="V39" s="482"/>
      <c r="W39" s="482"/>
      <c r="X39" s="510"/>
      <c r="Y39" s="674"/>
      <c r="Z39" s="675"/>
      <c r="AA39" s="676"/>
      <c r="AB39" s="513" t="s">
        <v>6</v>
      </c>
      <c r="AC39" s="677"/>
      <c r="AD39" s="678"/>
      <c r="AE39" s="497" t="s">
        <v>372</v>
      </c>
      <c r="AF39" s="497"/>
      <c r="AG39" s="497"/>
      <c r="AH39" s="497"/>
      <c r="AI39" s="497" t="s">
        <v>725</v>
      </c>
      <c r="AJ39" s="497"/>
      <c r="AK39" s="497"/>
      <c r="AL39" s="513"/>
      <c r="AM39" s="497" t="s">
        <v>471</v>
      </c>
      <c r="AN39" s="497"/>
      <c r="AO39" s="497"/>
      <c r="AP39" s="513"/>
      <c r="AQ39" s="515" t="s">
        <v>59</v>
      </c>
      <c r="AR39" s="516"/>
      <c r="AS39" s="516"/>
      <c r="AT39" s="517"/>
      <c r="AU39" s="482" t="s">
        <v>46</v>
      </c>
      <c r="AV39" s="482"/>
      <c r="AW39" s="482"/>
      <c r="AX39" s="483"/>
    </row>
    <row r="40" spans="1:51" ht="18.75" hidden="1" customHeight="1" x14ac:dyDescent="0.15">
      <c r="A40" s="169"/>
      <c r="B40" s="170"/>
      <c r="C40" s="170"/>
      <c r="D40" s="170"/>
      <c r="E40" s="170"/>
      <c r="F40" s="171"/>
      <c r="G40" s="670"/>
      <c r="H40" s="671"/>
      <c r="I40" s="671"/>
      <c r="J40" s="671"/>
      <c r="K40" s="671"/>
      <c r="L40" s="671"/>
      <c r="M40" s="671"/>
      <c r="N40" s="671"/>
      <c r="O40" s="672"/>
      <c r="P40" s="673"/>
      <c r="Q40" s="671"/>
      <c r="R40" s="671"/>
      <c r="S40" s="671"/>
      <c r="T40" s="671"/>
      <c r="U40" s="671"/>
      <c r="V40" s="671"/>
      <c r="W40" s="671"/>
      <c r="X40" s="672"/>
      <c r="Y40" s="674"/>
      <c r="Z40" s="675"/>
      <c r="AA40" s="676"/>
      <c r="AB40" s="166"/>
      <c r="AC40" s="167"/>
      <c r="AD40" s="168"/>
      <c r="AE40" s="165"/>
      <c r="AF40" s="165"/>
      <c r="AG40" s="165"/>
      <c r="AH40" s="165"/>
      <c r="AI40" s="165"/>
      <c r="AJ40" s="165"/>
      <c r="AK40" s="165"/>
      <c r="AL40" s="166"/>
      <c r="AM40" s="165"/>
      <c r="AN40" s="165"/>
      <c r="AO40" s="165"/>
      <c r="AP40" s="166"/>
      <c r="AQ40" s="664" t="s">
        <v>752</v>
      </c>
      <c r="AR40" s="665"/>
      <c r="AS40" s="666" t="s">
        <v>60</v>
      </c>
      <c r="AT40" s="667"/>
      <c r="AU40" s="668" t="s">
        <v>752</v>
      </c>
      <c r="AV40" s="668"/>
      <c r="AW40" s="671" t="s">
        <v>56</v>
      </c>
      <c r="AX40" s="712"/>
    </row>
    <row r="41" spans="1:51" ht="23.25" hidden="1" customHeight="1" x14ac:dyDescent="0.15">
      <c r="A41" s="172"/>
      <c r="B41" s="170"/>
      <c r="C41" s="170"/>
      <c r="D41" s="170"/>
      <c r="E41" s="170"/>
      <c r="F41" s="171"/>
      <c r="G41" s="641" t="s">
        <v>752</v>
      </c>
      <c r="H41" s="642"/>
      <c r="I41" s="642"/>
      <c r="J41" s="642"/>
      <c r="K41" s="642"/>
      <c r="L41" s="642"/>
      <c r="M41" s="642"/>
      <c r="N41" s="642"/>
      <c r="O41" s="643"/>
      <c r="P41" s="125" t="s">
        <v>752</v>
      </c>
      <c r="Q41" s="125"/>
      <c r="R41" s="125"/>
      <c r="S41" s="125"/>
      <c r="T41" s="125"/>
      <c r="U41" s="125"/>
      <c r="V41" s="125"/>
      <c r="W41" s="125"/>
      <c r="X41" s="445"/>
      <c r="Y41" s="424" t="s">
        <v>8</v>
      </c>
      <c r="Z41" s="425"/>
      <c r="AA41" s="426"/>
      <c r="AB41" s="473" t="s">
        <v>752</v>
      </c>
      <c r="AC41" s="473"/>
      <c r="AD41" s="473"/>
      <c r="AE41" s="324" t="s">
        <v>752</v>
      </c>
      <c r="AF41" s="179"/>
      <c r="AG41" s="179"/>
      <c r="AH41" s="179"/>
      <c r="AI41" s="324" t="s">
        <v>752</v>
      </c>
      <c r="AJ41" s="179"/>
      <c r="AK41" s="179"/>
      <c r="AL41" s="179"/>
      <c r="AM41" s="324" t="s">
        <v>365</v>
      </c>
      <c r="AN41" s="179"/>
      <c r="AO41" s="179"/>
      <c r="AP41" s="179"/>
      <c r="AQ41" s="211"/>
      <c r="AR41" s="212"/>
      <c r="AS41" s="212"/>
      <c r="AT41" s="213"/>
      <c r="AU41" s="638"/>
      <c r="AV41" s="639"/>
      <c r="AW41" s="639"/>
      <c r="AX41" s="640"/>
    </row>
    <row r="42" spans="1:51" ht="23.25" hidden="1" customHeight="1" x14ac:dyDescent="0.15">
      <c r="A42" s="173"/>
      <c r="B42" s="174"/>
      <c r="C42" s="174"/>
      <c r="D42" s="174"/>
      <c r="E42" s="174"/>
      <c r="F42" s="175"/>
      <c r="G42" s="644"/>
      <c r="H42" s="645"/>
      <c r="I42" s="645"/>
      <c r="J42" s="645"/>
      <c r="K42" s="645"/>
      <c r="L42" s="645"/>
      <c r="M42" s="645"/>
      <c r="N42" s="645"/>
      <c r="O42" s="646"/>
      <c r="P42" s="128"/>
      <c r="Q42" s="128"/>
      <c r="R42" s="128"/>
      <c r="S42" s="128"/>
      <c r="T42" s="128"/>
      <c r="U42" s="128"/>
      <c r="V42" s="128"/>
      <c r="W42" s="128"/>
      <c r="X42" s="446"/>
      <c r="Y42" s="449" t="s">
        <v>34</v>
      </c>
      <c r="Z42" s="450"/>
      <c r="AA42" s="451"/>
      <c r="AB42" s="419" t="s">
        <v>752</v>
      </c>
      <c r="AC42" s="419"/>
      <c r="AD42" s="419"/>
      <c r="AE42" s="324" t="s">
        <v>752</v>
      </c>
      <c r="AF42" s="179"/>
      <c r="AG42" s="179"/>
      <c r="AH42" s="179"/>
      <c r="AI42" s="324" t="s">
        <v>752</v>
      </c>
      <c r="AJ42" s="179"/>
      <c r="AK42" s="179"/>
      <c r="AL42" s="179"/>
      <c r="AM42" s="324" t="s">
        <v>365</v>
      </c>
      <c r="AN42" s="179"/>
      <c r="AO42" s="179"/>
      <c r="AP42" s="179"/>
      <c r="AQ42" s="176" t="s">
        <v>752</v>
      </c>
      <c r="AR42" s="177"/>
      <c r="AS42" s="177"/>
      <c r="AT42" s="178"/>
      <c r="AU42" s="179" t="s">
        <v>752</v>
      </c>
      <c r="AV42" s="179"/>
      <c r="AW42" s="179"/>
      <c r="AX42" s="180"/>
    </row>
    <row r="43" spans="1:51" ht="23.25" hidden="1" customHeight="1" x14ac:dyDescent="0.15">
      <c r="A43" s="173"/>
      <c r="B43" s="174"/>
      <c r="C43" s="174"/>
      <c r="D43" s="174"/>
      <c r="E43" s="174"/>
      <c r="F43" s="175"/>
      <c r="G43" s="647"/>
      <c r="H43" s="648"/>
      <c r="I43" s="648"/>
      <c r="J43" s="648"/>
      <c r="K43" s="648"/>
      <c r="L43" s="648"/>
      <c r="M43" s="648"/>
      <c r="N43" s="648"/>
      <c r="O43" s="649"/>
      <c r="P43" s="131"/>
      <c r="Q43" s="131"/>
      <c r="R43" s="131"/>
      <c r="S43" s="131"/>
      <c r="T43" s="131"/>
      <c r="U43" s="131"/>
      <c r="V43" s="131"/>
      <c r="W43" s="131"/>
      <c r="X43" s="447"/>
      <c r="Y43" s="449" t="s">
        <v>9</v>
      </c>
      <c r="Z43" s="450"/>
      <c r="AA43" s="451"/>
      <c r="AB43" s="496" t="s">
        <v>57</v>
      </c>
      <c r="AC43" s="496"/>
      <c r="AD43" s="496"/>
      <c r="AE43" s="324" t="s">
        <v>752</v>
      </c>
      <c r="AF43" s="179"/>
      <c r="AG43" s="179"/>
      <c r="AH43" s="179"/>
      <c r="AI43" s="324" t="s">
        <v>752</v>
      </c>
      <c r="AJ43" s="179"/>
      <c r="AK43" s="179"/>
      <c r="AL43" s="179"/>
      <c r="AM43" s="324" t="s">
        <v>365</v>
      </c>
      <c r="AN43" s="179"/>
      <c r="AO43" s="179"/>
      <c r="AP43" s="179"/>
      <c r="AQ43" s="211"/>
      <c r="AR43" s="212"/>
      <c r="AS43" s="212"/>
      <c r="AT43" s="213"/>
      <c r="AU43" s="638"/>
      <c r="AV43" s="639"/>
      <c r="AW43" s="639"/>
      <c r="AX43" s="640"/>
    </row>
    <row r="44" spans="1:51" ht="23.25" hidden="1" customHeight="1" x14ac:dyDescent="0.15">
      <c r="A44" s="199" t="s">
        <v>327</v>
      </c>
      <c r="B44" s="200"/>
      <c r="C44" s="200"/>
      <c r="D44" s="200"/>
      <c r="E44" s="200"/>
      <c r="F44" s="201"/>
      <c r="G44" s="205" t="s">
        <v>752</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94" t="s">
        <v>55</v>
      </c>
      <c r="B46" s="797" t="s">
        <v>52</v>
      </c>
      <c r="C46" s="798"/>
      <c r="D46" s="798"/>
      <c r="E46" s="798"/>
      <c r="F46" s="799"/>
      <c r="G46" s="482" t="s">
        <v>47</v>
      </c>
      <c r="H46" s="482"/>
      <c r="I46" s="482"/>
      <c r="J46" s="482"/>
      <c r="K46" s="482"/>
      <c r="L46" s="482"/>
      <c r="M46" s="482"/>
      <c r="N46" s="482"/>
      <c r="O46" s="482"/>
      <c r="P46" s="482"/>
      <c r="Q46" s="482"/>
      <c r="R46" s="482"/>
      <c r="S46" s="482"/>
      <c r="T46" s="482"/>
      <c r="U46" s="482"/>
      <c r="V46" s="482"/>
      <c r="W46" s="482"/>
      <c r="X46" s="482"/>
      <c r="Y46" s="482"/>
      <c r="Z46" s="482"/>
      <c r="AA46" s="510"/>
      <c r="AB46" s="511" t="s">
        <v>740</v>
      </c>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3"/>
      <c r="AY46">
        <f>COUNTA($G$48)</f>
        <v>1</v>
      </c>
    </row>
    <row r="47" spans="1:51" ht="21.95" customHeight="1" x14ac:dyDescent="0.15">
      <c r="A47" s="795"/>
      <c r="B47" s="800"/>
      <c r="C47" s="680"/>
      <c r="D47" s="680"/>
      <c r="E47" s="680"/>
      <c r="F47" s="681"/>
      <c r="G47" s="671"/>
      <c r="H47" s="671"/>
      <c r="I47" s="671"/>
      <c r="J47" s="671"/>
      <c r="K47" s="671"/>
      <c r="L47" s="671"/>
      <c r="M47" s="671"/>
      <c r="N47" s="671"/>
      <c r="O47" s="671"/>
      <c r="P47" s="671"/>
      <c r="Q47" s="671"/>
      <c r="R47" s="671"/>
      <c r="S47" s="671"/>
      <c r="T47" s="671"/>
      <c r="U47" s="671"/>
      <c r="V47" s="671"/>
      <c r="W47" s="671"/>
      <c r="X47" s="671"/>
      <c r="Y47" s="671"/>
      <c r="Z47" s="671"/>
      <c r="AA47" s="672"/>
      <c r="AB47" s="673"/>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712"/>
      <c r="AY47">
        <f t="shared" ref="AY47:AY55" si="3">$AY$46</f>
        <v>1</v>
      </c>
    </row>
    <row r="48" spans="1:51" ht="30" customHeight="1" x14ac:dyDescent="0.15">
      <c r="A48" s="795"/>
      <c r="B48" s="800"/>
      <c r="C48" s="680"/>
      <c r="D48" s="680"/>
      <c r="E48" s="680"/>
      <c r="F48" s="681"/>
      <c r="G48" s="802" t="s">
        <v>856</v>
      </c>
      <c r="H48" s="802"/>
      <c r="I48" s="802"/>
      <c r="J48" s="802"/>
      <c r="K48" s="802"/>
      <c r="L48" s="802"/>
      <c r="M48" s="802"/>
      <c r="N48" s="802"/>
      <c r="O48" s="802"/>
      <c r="P48" s="802"/>
      <c r="Q48" s="802"/>
      <c r="R48" s="802"/>
      <c r="S48" s="802"/>
      <c r="T48" s="802"/>
      <c r="U48" s="802"/>
      <c r="V48" s="802"/>
      <c r="W48" s="802"/>
      <c r="X48" s="802"/>
      <c r="Y48" s="802"/>
      <c r="Z48" s="802"/>
      <c r="AA48" s="803"/>
      <c r="AB48" s="808" t="s">
        <v>864</v>
      </c>
      <c r="AC48" s="802"/>
      <c r="AD48" s="802"/>
      <c r="AE48" s="802"/>
      <c r="AF48" s="802"/>
      <c r="AG48" s="802"/>
      <c r="AH48" s="802"/>
      <c r="AI48" s="802"/>
      <c r="AJ48" s="802"/>
      <c r="AK48" s="802"/>
      <c r="AL48" s="802"/>
      <c r="AM48" s="802"/>
      <c r="AN48" s="802"/>
      <c r="AO48" s="802"/>
      <c r="AP48" s="802"/>
      <c r="AQ48" s="802"/>
      <c r="AR48" s="802"/>
      <c r="AS48" s="802"/>
      <c r="AT48" s="802"/>
      <c r="AU48" s="802"/>
      <c r="AV48" s="802"/>
      <c r="AW48" s="802"/>
      <c r="AX48" s="809"/>
      <c r="AY48">
        <f t="shared" si="3"/>
        <v>1</v>
      </c>
    </row>
    <row r="49" spans="1:60" ht="30" customHeight="1" x14ac:dyDescent="0.15">
      <c r="A49" s="795"/>
      <c r="B49" s="800"/>
      <c r="C49" s="680"/>
      <c r="D49" s="680"/>
      <c r="E49" s="680"/>
      <c r="F49" s="681"/>
      <c r="G49" s="804"/>
      <c r="H49" s="804"/>
      <c r="I49" s="804"/>
      <c r="J49" s="804"/>
      <c r="K49" s="804"/>
      <c r="L49" s="804"/>
      <c r="M49" s="804"/>
      <c r="N49" s="804"/>
      <c r="O49" s="804"/>
      <c r="P49" s="804"/>
      <c r="Q49" s="804"/>
      <c r="R49" s="804"/>
      <c r="S49" s="804"/>
      <c r="T49" s="804"/>
      <c r="U49" s="804"/>
      <c r="V49" s="804"/>
      <c r="W49" s="804"/>
      <c r="X49" s="804"/>
      <c r="Y49" s="804"/>
      <c r="Z49" s="804"/>
      <c r="AA49" s="805"/>
      <c r="AB49" s="810"/>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11"/>
      <c r="AY49">
        <f t="shared" si="3"/>
        <v>1</v>
      </c>
      <c r="AZ49" s="5"/>
      <c r="BA49" s="5"/>
      <c r="BB49" s="5"/>
      <c r="BC49" s="5"/>
    </row>
    <row r="50" spans="1:60" ht="30" customHeight="1" x14ac:dyDescent="0.15">
      <c r="A50" s="795"/>
      <c r="B50" s="801"/>
      <c r="C50" s="683"/>
      <c r="D50" s="683"/>
      <c r="E50" s="683"/>
      <c r="F50" s="684"/>
      <c r="G50" s="806"/>
      <c r="H50" s="806"/>
      <c r="I50" s="806"/>
      <c r="J50" s="806"/>
      <c r="K50" s="806"/>
      <c r="L50" s="806"/>
      <c r="M50" s="806"/>
      <c r="N50" s="806"/>
      <c r="O50" s="806"/>
      <c r="P50" s="806"/>
      <c r="Q50" s="806"/>
      <c r="R50" s="806"/>
      <c r="S50" s="806"/>
      <c r="T50" s="806"/>
      <c r="U50" s="806"/>
      <c r="V50" s="806"/>
      <c r="W50" s="806"/>
      <c r="X50" s="806"/>
      <c r="Y50" s="806"/>
      <c r="Z50" s="806"/>
      <c r="AA50" s="807"/>
      <c r="AB50" s="812"/>
      <c r="AC50" s="806"/>
      <c r="AD50" s="806"/>
      <c r="AE50" s="806"/>
      <c r="AF50" s="806"/>
      <c r="AG50" s="806"/>
      <c r="AH50" s="806"/>
      <c r="AI50" s="806"/>
      <c r="AJ50" s="806"/>
      <c r="AK50" s="806"/>
      <c r="AL50" s="806"/>
      <c r="AM50" s="806"/>
      <c r="AN50" s="806"/>
      <c r="AO50" s="806"/>
      <c r="AP50" s="806"/>
      <c r="AQ50" s="804"/>
      <c r="AR50" s="804"/>
      <c r="AS50" s="804"/>
      <c r="AT50" s="804"/>
      <c r="AU50" s="806"/>
      <c r="AV50" s="806"/>
      <c r="AW50" s="806"/>
      <c r="AX50" s="813"/>
      <c r="AY50">
        <f t="shared" si="3"/>
        <v>1</v>
      </c>
      <c r="AZ50" s="5"/>
      <c r="BA50" s="5"/>
      <c r="BB50" s="5"/>
      <c r="BC50" s="5"/>
      <c r="BD50" s="5"/>
      <c r="BE50" s="5"/>
      <c r="BF50" s="5"/>
      <c r="BG50" s="5"/>
      <c r="BH50" s="5"/>
    </row>
    <row r="51" spans="1:60" ht="18.75" customHeight="1" x14ac:dyDescent="0.15">
      <c r="A51" s="795"/>
      <c r="B51" s="680" t="s">
        <v>53</v>
      </c>
      <c r="C51" s="680"/>
      <c r="D51" s="680"/>
      <c r="E51" s="680"/>
      <c r="F51" s="681"/>
      <c r="G51" s="669" t="s">
        <v>40</v>
      </c>
      <c r="H51" s="482"/>
      <c r="I51" s="482"/>
      <c r="J51" s="482"/>
      <c r="K51" s="482"/>
      <c r="L51" s="482"/>
      <c r="M51" s="482"/>
      <c r="N51" s="482"/>
      <c r="O51" s="510"/>
      <c r="P51" s="511" t="s">
        <v>42</v>
      </c>
      <c r="Q51" s="482"/>
      <c r="R51" s="482"/>
      <c r="S51" s="482"/>
      <c r="T51" s="482"/>
      <c r="U51" s="482"/>
      <c r="V51" s="482"/>
      <c r="W51" s="482"/>
      <c r="X51" s="510"/>
      <c r="Y51" s="819"/>
      <c r="Z51" s="820"/>
      <c r="AA51" s="821"/>
      <c r="AB51" s="513" t="s">
        <v>6</v>
      </c>
      <c r="AC51" s="677"/>
      <c r="AD51" s="678"/>
      <c r="AE51" s="497" t="s">
        <v>372</v>
      </c>
      <c r="AF51" s="497"/>
      <c r="AG51" s="497"/>
      <c r="AH51" s="497"/>
      <c r="AI51" s="497" t="s">
        <v>725</v>
      </c>
      <c r="AJ51" s="497"/>
      <c r="AK51" s="497"/>
      <c r="AL51" s="513"/>
      <c r="AM51" s="497" t="s">
        <v>471</v>
      </c>
      <c r="AN51" s="497"/>
      <c r="AO51" s="497"/>
      <c r="AP51" s="513"/>
      <c r="AQ51" s="515" t="s">
        <v>59</v>
      </c>
      <c r="AR51" s="516"/>
      <c r="AS51" s="516"/>
      <c r="AT51" s="517"/>
      <c r="AU51" s="482" t="s">
        <v>46</v>
      </c>
      <c r="AV51" s="482"/>
      <c r="AW51" s="482"/>
      <c r="AX51" s="483"/>
      <c r="AY51">
        <f t="shared" si="3"/>
        <v>1</v>
      </c>
    </row>
    <row r="52" spans="1:60" ht="18.75" customHeight="1" x14ac:dyDescent="0.15">
      <c r="A52" s="795"/>
      <c r="B52" s="680"/>
      <c r="C52" s="680"/>
      <c r="D52" s="680"/>
      <c r="E52" s="680"/>
      <c r="F52" s="681"/>
      <c r="G52" s="670"/>
      <c r="H52" s="671"/>
      <c r="I52" s="671"/>
      <c r="J52" s="671"/>
      <c r="K52" s="671"/>
      <c r="L52" s="671"/>
      <c r="M52" s="671"/>
      <c r="N52" s="671"/>
      <c r="O52" s="672"/>
      <c r="P52" s="673"/>
      <c r="Q52" s="671"/>
      <c r="R52" s="671"/>
      <c r="S52" s="671"/>
      <c r="T52" s="671"/>
      <c r="U52" s="671"/>
      <c r="V52" s="671"/>
      <c r="W52" s="671"/>
      <c r="X52" s="672"/>
      <c r="Y52" s="819"/>
      <c r="Z52" s="820"/>
      <c r="AA52" s="821"/>
      <c r="AB52" s="166"/>
      <c r="AC52" s="167"/>
      <c r="AD52" s="168"/>
      <c r="AE52" s="165"/>
      <c r="AF52" s="165"/>
      <c r="AG52" s="165"/>
      <c r="AH52" s="165"/>
      <c r="AI52" s="165"/>
      <c r="AJ52" s="165"/>
      <c r="AK52" s="165"/>
      <c r="AL52" s="166"/>
      <c r="AM52" s="165"/>
      <c r="AN52" s="165"/>
      <c r="AO52" s="165"/>
      <c r="AP52" s="166"/>
      <c r="AQ52" s="760" t="s">
        <v>752</v>
      </c>
      <c r="AR52" s="668"/>
      <c r="AS52" s="666" t="s">
        <v>60</v>
      </c>
      <c r="AT52" s="667"/>
      <c r="AU52" s="668">
        <v>8</v>
      </c>
      <c r="AV52" s="668"/>
      <c r="AW52" s="671" t="s">
        <v>56</v>
      </c>
      <c r="AX52" s="712"/>
      <c r="AY52">
        <f t="shared" si="3"/>
        <v>1</v>
      </c>
    </row>
    <row r="53" spans="1:60" ht="23.25" customHeight="1" x14ac:dyDescent="0.15">
      <c r="A53" s="795"/>
      <c r="B53" s="680"/>
      <c r="C53" s="680"/>
      <c r="D53" s="680"/>
      <c r="E53" s="680"/>
      <c r="F53" s="681"/>
      <c r="G53" s="826" t="s">
        <v>758</v>
      </c>
      <c r="H53" s="125"/>
      <c r="I53" s="125"/>
      <c r="J53" s="125"/>
      <c r="K53" s="125"/>
      <c r="L53" s="125"/>
      <c r="M53" s="125"/>
      <c r="N53" s="125"/>
      <c r="O53" s="445"/>
      <c r="P53" s="125" t="s">
        <v>759</v>
      </c>
      <c r="Q53" s="831"/>
      <c r="R53" s="831"/>
      <c r="S53" s="831"/>
      <c r="T53" s="831"/>
      <c r="U53" s="831"/>
      <c r="V53" s="831"/>
      <c r="W53" s="831"/>
      <c r="X53" s="832"/>
      <c r="Y53" s="489" t="s">
        <v>41</v>
      </c>
      <c r="Z53" s="443"/>
      <c r="AA53" s="444"/>
      <c r="AB53" s="473" t="s">
        <v>752</v>
      </c>
      <c r="AC53" s="473"/>
      <c r="AD53" s="473"/>
      <c r="AE53" s="324"/>
      <c r="AF53" s="179"/>
      <c r="AG53" s="179"/>
      <c r="AH53" s="474"/>
      <c r="AI53" s="324"/>
      <c r="AJ53" s="179"/>
      <c r="AK53" s="179"/>
      <c r="AL53" s="179"/>
      <c r="AM53" s="324" t="s">
        <v>857</v>
      </c>
      <c r="AN53" s="179"/>
      <c r="AO53" s="179"/>
      <c r="AP53" s="179"/>
      <c r="AQ53" s="176" t="s">
        <v>752</v>
      </c>
      <c r="AR53" s="177"/>
      <c r="AS53" s="177"/>
      <c r="AT53" s="178"/>
      <c r="AU53" s="179" t="s">
        <v>752</v>
      </c>
      <c r="AV53" s="179"/>
      <c r="AW53" s="179"/>
      <c r="AX53" s="180"/>
      <c r="AY53">
        <f t="shared" si="3"/>
        <v>1</v>
      </c>
    </row>
    <row r="54" spans="1:60" ht="23.25" customHeight="1" x14ac:dyDescent="0.15">
      <c r="A54" s="795"/>
      <c r="B54" s="680"/>
      <c r="C54" s="680"/>
      <c r="D54" s="680"/>
      <c r="E54" s="680"/>
      <c r="F54" s="681"/>
      <c r="G54" s="827"/>
      <c r="H54" s="128"/>
      <c r="I54" s="128"/>
      <c r="J54" s="128"/>
      <c r="K54" s="128"/>
      <c r="L54" s="128"/>
      <c r="M54" s="128"/>
      <c r="N54" s="128"/>
      <c r="O54" s="446"/>
      <c r="P54" s="833"/>
      <c r="Q54" s="833"/>
      <c r="R54" s="833"/>
      <c r="S54" s="833"/>
      <c r="T54" s="833"/>
      <c r="U54" s="833"/>
      <c r="V54" s="833"/>
      <c r="W54" s="833"/>
      <c r="X54" s="834"/>
      <c r="Y54" s="490" t="s">
        <v>34</v>
      </c>
      <c r="Z54" s="491"/>
      <c r="AA54" s="492"/>
      <c r="AB54" s="419" t="s">
        <v>752</v>
      </c>
      <c r="AC54" s="419"/>
      <c r="AD54" s="419"/>
      <c r="AE54" s="324"/>
      <c r="AF54" s="179"/>
      <c r="AG54" s="179"/>
      <c r="AH54" s="179"/>
      <c r="AI54" s="324"/>
      <c r="AJ54" s="179"/>
      <c r="AK54" s="179"/>
      <c r="AL54" s="179"/>
      <c r="AM54" s="324"/>
      <c r="AN54" s="179"/>
      <c r="AO54" s="179"/>
      <c r="AP54" s="179"/>
      <c r="AQ54" s="176" t="s">
        <v>752</v>
      </c>
      <c r="AR54" s="177"/>
      <c r="AS54" s="177"/>
      <c r="AT54" s="178"/>
      <c r="AU54" s="179"/>
      <c r="AV54" s="179"/>
      <c r="AW54" s="179"/>
      <c r="AX54" s="180"/>
      <c r="AY54">
        <f t="shared" si="3"/>
        <v>1</v>
      </c>
    </row>
    <row r="55" spans="1:60" ht="200.25" customHeight="1" x14ac:dyDescent="0.15">
      <c r="A55" s="795"/>
      <c r="B55" s="680"/>
      <c r="C55" s="680"/>
      <c r="D55" s="680"/>
      <c r="E55" s="680"/>
      <c r="F55" s="681"/>
      <c r="G55" s="827"/>
      <c r="H55" s="128"/>
      <c r="I55" s="128"/>
      <c r="J55" s="128"/>
      <c r="K55" s="128"/>
      <c r="L55" s="128"/>
      <c r="M55" s="128"/>
      <c r="N55" s="128"/>
      <c r="O55" s="446"/>
      <c r="P55" s="833"/>
      <c r="Q55" s="833"/>
      <c r="R55" s="833"/>
      <c r="S55" s="833"/>
      <c r="T55" s="833"/>
      <c r="U55" s="833"/>
      <c r="V55" s="833"/>
      <c r="W55" s="833"/>
      <c r="X55" s="834"/>
      <c r="Y55" s="511" t="s">
        <v>9</v>
      </c>
      <c r="Z55" s="482"/>
      <c r="AA55" s="510"/>
      <c r="AB55" s="837" t="s">
        <v>10</v>
      </c>
      <c r="AC55" s="837"/>
      <c r="AD55" s="837"/>
      <c r="AE55" s="504"/>
      <c r="AF55" s="505"/>
      <c r="AG55" s="505"/>
      <c r="AH55" s="505"/>
      <c r="AI55" s="504"/>
      <c r="AJ55" s="505"/>
      <c r="AK55" s="505"/>
      <c r="AL55" s="505"/>
      <c r="AM55" s="504"/>
      <c r="AN55" s="505"/>
      <c r="AO55" s="505"/>
      <c r="AP55" s="505"/>
      <c r="AQ55" s="176" t="s">
        <v>752</v>
      </c>
      <c r="AR55" s="177"/>
      <c r="AS55" s="177"/>
      <c r="AT55" s="178"/>
      <c r="AU55" s="179" t="s">
        <v>752</v>
      </c>
      <c r="AV55" s="179"/>
      <c r="AW55" s="179"/>
      <c r="AX55" s="180"/>
      <c r="AY55">
        <f t="shared" si="3"/>
        <v>1</v>
      </c>
    </row>
    <row r="56" spans="1:60" ht="18.75" hidden="1" customHeight="1" x14ac:dyDescent="0.15">
      <c r="A56" s="795"/>
      <c r="B56" s="797" t="s">
        <v>53</v>
      </c>
      <c r="C56" s="798"/>
      <c r="D56" s="798"/>
      <c r="E56" s="798"/>
      <c r="F56" s="799"/>
      <c r="G56" s="669" t="s">
        <v>40</v>
      </c>
      <c r="H56" s="482"/>
      <c r="I56" s="482"/>
      <c r="J56" s="482"/>
      <c r="K56" s="482"/>
      <c r="L56" s="482"/>
      <c r="M56" s="482"/>
      <c r="N56" s="482"/>
      <c r="O56" s="510"/>
      <c r="P56" s="511" t="s">
        <v>42</v>
      </c>
      <c r="Q56" s="482"/>
      <c r="R56" s="482"/>
      <c r="S56" s="482"/>
      <c r="T56" s="482"/>
      <c r="U56" s="482"/>
      <c r="V56" s="482"/>
      <c r="W56" s="482"/>
      <c r="X56" s="510"/>
      <c r="Y56" s="819"/>
      <c r="Z56" s="820"/>
      <c r="AA56" s="821"/>
      <c r="AB56" s="513" t="s">
        <v>6</v>
      </c>
      <c r="AC56" s="677"/>
      <c r="AD56" s="678"/>
      <c r="AE56" s="497" t="s">
        <v>372</v>
      </c>
      <c r="AF56" s="497"/>
      <c r="AG56" s="497"/>
      <c r="AH56" s="497"/>
      <c r="AI56" s="497" t="s">
        <v>725</v>
      </c>
      <c r="AJ56" s="497"/>
      <c r="AK56" s="497"/>
      <c r="AL56" s="513"/>
      <c r="AM56" s="497" t="s">
        <v>471</v>
      </c>
      <c r="AN56" s="497"/>
      <c r="AO56" s="497"/>
      <c r="AP56" s="513"/>
      <c r="AQ56" s="515" t="s">
        <v>59</v>
      </c>
      <c r="AR56" s="516"/>
      <c r="AS56" s="516"/>
      <c r="AT56" s="517"/>
      <c r="AU56" s="482" t="s">
        <v>46</v>
      </c>
      <c r="AV56" s="482"/>
      <c r="AW56" s="482"/>
      <c r="AX56" s="483"/>
      <c r="AY56">
        <f>COUNTA($G$58)</f>
        <v>0</v>
      </c>
    </row>
    <row r="57" spans="1:60" ht="18.75" hidden="1" customHeight="1" x14ac:dyDescent="0.15">
      <c r="A57" s="795"/>
      <c r="B57" s="800"/>
      <c r="C57" s="680"/>
      <c r="D57" s="680"/>
      <c r="E57" s="680"/>
      <c r="F57" s="681"/>
      <c r="G57" s="670"/>
      <c r="H57" s="671"/>
      <c r="I57" s="671"/>
      <c r="J57" s="671"/>
      <c r="K57" s="671"/>
      <c r="L57" s="671"/>
      <c r="M57" s="671"/>
      <c r="N57" s="671"/>
      <c r="O57" s="672"/>
      <c r="P57" s="673"/>
      <c r="Q57" s="671"/>
      <c r="R57" s="671"/>
      <c r="S57" s="671"/>
      <c r="T57" s="671"/>
      <c r="U57" s="671"/>
      <c r="V57" s="671"/>
      <c r="W57" s="671"/>
      <c r="X57" s="672"/>
      <c r="Y57" s="819"/>
      <c r="Z57" s="820"/>
      <c r="AA57" s="821"/>
      <c r="AB57" s="166"/>
      <c r="AC57" s="167"/>
      <c r="AD57" s="168"/>
      <c r="AE57" s="165"/>
      <c r="AF57" s="165"/>
      <c r="AG57" s="165"/>
      <c r="AH57" s="165"/>
      <c r="AI57" s="165"/>
      <c r="AJ57" s="165"/>
      <c r="AK57" s="165"/>
      <c r="AL57" s="166"/>
      <c r="AM57" s="165"/>
      <c r="AN57" s="165"/>
      <c r="AO57" s="165"/>
      <c r="AP57" s="166"/>
      <c r="AQ57" s="760"/>
      <c r="AR57" s="668"/>
      <c r="AS57" s="666" t="s">
        <v>60</v>
      </c>
      <c r="AT57" s="667"/>
      <c r="AU57" s="668"/>
      <c r="AV57" s="668"/>
      <c r="AW57" s="671" t="s">
        <v>56</v>
      </c>
      <c r="AX57" s="712"/>
      <c r="AY57">
        <f>$AY$56</f>
        <v>0</v>
      </c>
    </row>
    <row r="58" spans="1:60" ht="23.25" hidden="1" customHeight="1" x14ac:dyDescent="0.15">
      <c r="A58" s="795"/>
      <c r="B58" s="800"/>
      <c r="C58" s="680"/>
      <c r="D58" s="680"/>
      <c r="E58" s="680"/>
      <c r="F58" s="681"/>
      <c r="G58" s="826"/>
      <c r="H58" s="125"/>
      <c r="I58" s="125"/>
      <c r="J58" s="125"/>
      <c r="K58" s="125"/>
      <c r="L58" s="125"/>
      <c r="M58" s="125"/>
      <c r="N58" s="125"/>
      <c r="O58" s="445"/>
      <c r="P58" s="125"/>
      <c r="Q58" s="831"/>
      <c r="R58" s="831"/>
      <c r="S58" s="831"/>
      <c r="T58" s="831"/>
      <c r="U58" s="831"/>
      <c r="V58" s="831"/>
      <c r="W58" s="831"/>
      <c r="X58" s="832"/>
      <c r="Y58" s="489" t="s">
        <v>41</v>
      </c>
      <c r="Z58" s="443"/>
      <c r="AA58" s="444"/>
      <c r="AB58" s="473"/>
      <c r="AC58" s="473"/>
      <c r="AD58" s="473"/>
      <c r="AE58" s="324"/>
      <c r="AF58" s="179"/>
      <c r="AG58" s="179"/>
      <c r="AH58" s="474"/>
      <c r="AI58" s="324"/>
      <c r="AJ58" s="179"/>
      <c r="AK58" s="179"/>
      <c r="AL58" s="179"/>
      <c r="AM58" s="324"/>
      <c r="AN58" s="179"/>
      <c r="AO58" s="179"/>
      <c r="AP58" s="179"/>
      <c r="AQ58" s="176"/>
      <c r="AR58" s="177"/>
      <c r="AS58" s="177"/>
      <c r="AT58" s="178"/>
      <c r="AU58" s="179"/>
      <c r="AV58" s="179"/>
      <c r="AW58" s="179"/>
      <c r="AX58" s="180"/>
      <c r="AY58">
        <f t="shared" ref="AY58:AY60" si="4">$AY$56</f>
        <v>0</v>
      </c>
    </row>
    <row r="59" spans="1:60" ht="23.25" hidden="1" customHeight="1" x14ac:dyDescent="0.15">
      <c r="A59" s="795"/>
      <c r="B59" s="800"/>
      <c r="C59" s="680"/>
      <c r="D59" s="680"/>
      <c r="E59" s="680"/>
      <c r="F59" s="681"/>
      <c r="G59" s="827"/>
      <c r="H59" s="128"/>
      <c r="I59" s="128"/>
      <c r="J59" s="128"/>
      <c r="K59" s="128"/>
      <c r="L59" s="128"/>
      <c r="M59" s="128"/>
      <c r="N59" s="128"/>
      <c r="O59" s="446"/>
      <c r="P59" s="833"/>
      <c r="Q59" s="833"/>
      <c r="R59" s="833"/>
      <c r="S59" s="833"/>
      <c r="T59" s="833"/>
      <c r="U59" s="833"/>
      <c r="V59" s="833"/>
      <c r="W59" s="833"/>
      <c r="X59" s="834"/>
      <c r="Y59" s="490" t="s">
        <v>34</v>
      </c>
      <c r="Z59" s="491"/>
      <c r="AA59" s="492"/>
      <c r="AB59" s="419"/>
      <c r="AC59" s="419"/>
      <c r="AD59" s="419"/>
      <c r="AE59" s="324"/>
      <c r="AF59" s="179"/>
      <c r="AG59" s="179"/>
      <c r="AH59" s="179"/>
      <c r="AI59" s="324"/>
      <c r="AJ59" s="179"/>
      <c r="AK59" s="179"/>
      <c r="AL59" s="179"/>
      <c r="AM59" s="324"/>
      <c r="AN59" s="179"/>
      <c r="AO59" s="179"/>
      <c r="AP59" s="179"/>
      <c r="AQ59" s="176"/>
      <c r="AR59" s="177"/>
      <c r="AS59" s="177"/>
      <c r="AT59" s="178"/>
      <c r="AU59" s="179"/>
      <c r="AV59" s="179"/>
      <c r="AW59" s="179"/>
      <c r="AX59" s="180"/>
      <c r="AY59">
        <f t="shared" si="4"/>
        <v>0</v>
      </c>
    </row>
    <row r="60" spans="1:60" ht="23.25" hidden="1" customHeight="1" x14ac:dyDescent="0.15">
      <c r="A60" s="795"/>
      <c r="B60" s="801"/>
      <c r="C60" s="683"/>
      <c r="D60" s="683"/>
      <c r="E60" s="683"/>
      <c r="F60" s="684"/>
      <c r="G60" s="839"/>
      <c r="H60" s="131"/>
      <c r="I60" s="131"/>
      <c r="J60" s="131"/>
      <c r="K60" s="131"/>
      <c r="L60" s="131"/>
      <c r="M60" s="131"/>
      <c r="N60" s="131"/>
      <c r="O60" s="447"/>
      <c r="P60" s="840"/>
      <c r="Q60" s="840"/>
      <c r="R60" s="840"/>
      <c r="S60" s="840"/>
      <c r="T60" s="840"/>
      <c r="U60" s="840"/>
      <c r="V60" s="840"/>
      <c r="W60" s="840"/>
      <c r="X60" s="841"/>
      <c r="Y60" s="490" t="s">
        <v>9</v>
      </c>
      <c r="Z60" s="491"/>
      <c r="AA60" s="492"/>
      <c r="AB60" s="496" t="s">
        <v>10</v>
      </c>
      <c r="AC60" s="496"/>
      <c r="AD60" s="496"/>
      <c r="AE60" s="324"/>
      <c r="AF60" s="179"/>
      <c r="AG60" s="179"/>
      <c r="AH60" s="179"/>
      <c r="AI60" s="324"/>
      <c r="AJ60" s="179"/>
      <c r="AK60" s="179"/>
      <c r="AL60" s="179"/>
      <c r="AM60" s="324"/>
      <c r="AN60" s="179"/>
      <c r="AO60" s="179"/>
      <c r="AP60" s="179"/>
      <c r="AQ60" s="324"/>
      <c r="AR60" s="179"/>
      <c r="AS60" s="179"/>
      <c r="AT60" s="179"/>
      <c r="AU60" s="324"/>
      <c r="AV60" s="179"/>
      <c r="AW60" s="179"/>
      <c r="AX60" s="180"/>
      <c r="AY60">
        <f t="shared" si="4"/>
        <v>0</v>
      </c>
    </row>
    <row r="61" spans="1:60" ht="18.75" hidden="1" customHeight="1" x14ac:dyDescent="0.15">
      <c r="A61" s="795"/>
      <c r="B61" s="680" t="s">
        <v>53</v>
      </c>
      <c r="C61" s="680"/>
      <c r="D61" s="680"/>
      <c r="E61" s="680"/>
      <c r="F61" s="681"/>
      <c r="G61" s="816" t="s">
        <v>40</v>
      </c>
      <c r="H61" s="480"/>
      <c r="I61" s="480"/>
      <c r="J61" s="480"/>
      <c r="K61" s="480"/>
      <c r="L61" s="480"/>
      <c r="M61" s="480"/>
      <c r="N61" s="480"/>
      <c r="O61" s="817"/>
      <c r="P61" s="818" t="s">
        <v>42</v>
      </c>
      <c r="Q61" s="480"/>
      <c r="R61" s="480"/>
      <c r="S61" s="480"/>
      <c r="T61" s="480"/>
      <c r="U61" s="480"/>
      <c r="V61" s="480"/>
      <c r="W61" s="480"/>
      <c r="X61" s="817"/>
      <c r="Y61" s="751"/>
      <c r="Z61" s="752"/>
      <c r="AA61" s="753"/>
      <c r="AB61" s="822" t="s">
        <v>6</v>
      </c>
      <c r="AC61" s="823"/>
      <c r="AD61" s="824"/>
      <c r="AE61" s="825" t="s">
        <v>372</v>
      </c>
      <c r="AF61" s="825"/>
      <c r="AG61" s="825"/>
      <c r="AH61" s="825"/>
      <c r="AI61" s="825" t="s">
        <v>725</v>
      </c>
      <c r="AJ61" s="825"/>
      <c r="AK61" s="825"/>
      <c r="AL61" s="822"/>
      <c r="AM61" s="825" t="s">
        <v>471</v>
      </c>
      <c r="AN61" s="825"/>
      <c r="AO61" s="825"/>
      <c r="AP61" s="822"/>
      <c r="AQ61" s="477" t="s">
        <v>59</v>
      </c>
      <c r="AR61" s="478"/>
      <c r="AS61" s="478"/>
      <c r="AT61" s="479"/>
      <c r="AU61" s="480" t="s">
        <v>46</v>
      </c>
      <c r="AV61" s="480"/>
      <c r="AW61" s="480"/>
      <c r="AX61" s="481"/>
      <c r="AY61">
        <f>COUNTA($G$63)</f>
        <v>0</v>
      </c>
    </row>
    <row r="62" spans="1:60" ht="18.75" hidden="1" customHeight="1" x14ac:dyDescent="0.15">
      <c r="A62" s="795"/>
      <c r="B62" s="680"/>
      <c r="C62" s="680"/>
      <c r="D62" s="680"/>
      <c r="E62" s="680"/>
      <c r="F62" s="681"/>
      <c r="G62" s="670"/>
      <c r="H62" s="671"/>
      <c r="I62" s="671"/>
      <c r="J62" s="671"/>
      <c r="K62" s="671"/>
      <c r="L62" s="671"/>
      <c r="M62" s="671"/>
      <c r="N62" s="671"/>
      <c r="O62" s="672"/>
      <c r="P62" s="673"/>
      <c r="Q62" s="671"/>
      <c r="R62" s="671"/>
      <c r="S62" s="671"/>
      <c r="T62" s="671"/>
      <c r="U62" s="671"/>
      <c r="V62" s="671"/>
      <c r="W62" s="671"/>
      <c r="X62" s="672"/>
      <c r="Y62" s="819"/>
      <c r="Z62" s="820"/>
      <c r="AA62" s="821"/>
      <c r="AB62" s="166"/>
      <c r="AC62" s="167"/>
      <c r="AD62" s="168"/>
      <c r="AE62" s="165"/>
      <c r="AF62" s="165"/>
      <c r="AG62" s="165"/>
      <c r="AH62" s="165"/>
      <c r="AI62" s="165"/>
      <c r="AJ62" s="165"/>
      <c r="AK62" s="165"/>
      <c r="AL62" s="166"/>
      <c r="AM62" s="165"/>
      <c r="AN62" s="165"/>
      <c r="AO62" s="165"/>
      <c r="AP62" s="166"/>
      <c r="AQ62" s="760"/>
      <c r="AR62" s="668"/>
      <c r="AS62" s="666" t="s">
        <v>60</v>
      </c>
      <c r="AT62" s="667"/>
      <c r="AU62" s="668"/>
      <c r="AV62" s="668"/>
      <c r="AW62" s="671" t="s">
        <v>56</v>
      </c>
      <c r="AX62" s="712"/>
      <c r="AY62">
        <f>$AY$61</f>
        <v>0</v>
      </c>
    </row>
    <row r="63" spans="1:60" ht="23.25" hidden="1" customHeight="1" x14ac:dyDescent="0.15">
      <c r="A63" s="795"/>
      <c r="B63" s="680"/>
      <c r="C63" s="680"/>
      <c r="D63" s="680"/>
      <c r="E63" s="680"/>
      <c r="F63" s="681"/>
      <c r="G63" s="826"/>
      <c r="H63" s="125"/>
      <c r="I63" s="125"/>
      <c r="J63" s="125"/>
      <c r="K63" s="125"/>
      <c r="L63" s="125"/>
      <c r="M63" s="125"/>
      <c r="N63" s="125"/>
      <c r="O63" s="445"/>
      <c r="P63" s="125"/>
      <c r="Q63" s="831"/>
      <c r="R63" s="831"/>
      <c r="S63" s="831"/>
      <c r="T63" s="831"/>
      <c r="U63" s="831"/>
      <c r="V63" s="831"/>
      <c r="W63" s="831"/>
      <c r="X63" s="832"/>
      <c r="Y63" s="489" t="s">
        <v>41</v>
      </c>
      <c r="Z63" s="443"/>
      <c r="AA63" s="444"/>
      <c r="AB63" s="473"/>
      <c r="AC63" s="473"/>
      <c r="AD63" s="473"/>
      <c r="AE63" s="324"/>
      <c r="AF63" s="179"/>
      <c r="AG63" s="179"/>
      <c r="AH63" s="474"/>
      <c r="AI63" s="324"/>
      <c r="AJ63" s="179"/>
      <c r="AK63" s="179"/>
      <c r="AL63" s="179"/>
      <c r="AM63" s="324"/>
      <c r="AN63" s="179"/>
      <c r="AO63" s="179"/>
      <c r="AP63" s="179"/>
      <c r="AQ63" s="176"/>
      <c r="AR63" s="177"/>
      <c r="AS63" s="177"/>
      <c r="AT63" s="178"/>
      <c r="AU63" s="179"/>
      <c r="AV63" s="179"/>
      <c r="AW63" s="179"/>
      <c r="AX63" s="180"/>
      <c r="AY63">
        <f>$AY$61</f>
        <v>0</v>
      </c>
    </row>
    <row r="64" spans="1:60" ht="23.25" hidden="1" customHeight="1" x14ac:dyDescent="0.15">
      <c r="A64" s="795"/>
      <c r="B64" s="680"/>
      <c r="C64" s="680"/>
      <c r="D64" s="680"/>
      <c r="E64" s="680"/>
      <c r="F64" s="681"/>
      <c r="G64" s="827"/>
      <c r="H64" s="128"/>
      <c r="I64" s="128"/>
      <c r="J64" s="128"/>
      <c r="K64" s="128"/>
      <c r="L64" s="128"/>
      <c r="M64" s="128"/>
      <c r="N64" s="128"/>
      <c r="O64" s="446"/>
      <c r="P64" s="833"/>
      <c r="Q64" s="833"/>
      <c r="R64" s="833"/>
      <c r="S64" s="833"/>
      <c r="T64" s="833"/>
      <c r="U64" s="833"/>
      <c r="V64" s="833"/>
      <c r="W64" s="833"/>
      <c r="X64" s="834"/>
      <c r="Y64" s="490" t="s">
        <v>34</v>
      </c>
      <c r="Z64" s="491"/>
      <c r="AA64" s="492"/>
      <c r="AB64" s="419"/>
      <c r="AC64" s="419"/>
      <c r="AD64" s="419"/>
      <c r="AE64" s="324"/>
      <c r="AF64" s="179"/>
      <c r="AG64" s="179"/>
      <c r="AH64" s="179"/>
      <c r="AI64" s="324"/>
      <c r="AJ64" s="179"/>
      <c r="AK64" s="179"/>
      <c r="AL64" s="179"/>
      <c r="AM64" s="324"/>
      <c r="AN64" s="179"/>
      <c r="AO64" s="179"/>
      <c r="AP64" s="179"/>
      <c r="AQ64" s="176"/>
      <c r="AR64" s="177"/>
      <c r="AS64" s="177"/>
      <c r="AT64" s="178"/>
      <c r="AU64" s="179"/>
      <c r="AV64" s="179"/>
      <c r="AW64" s="179"/>
      <c r="AX64" s="180"/>
      <c r="AY64">
        <f>$AY$61</f>
        <v>0</v>
      </c>
    </row>
    <row r="65" spans="1:51" ht="23.25" hidden="1" customHeight="1" thickBot="1" x14ac:dyDescent="0.2">
      <c r="A65" s="796"/>
      <c r="B65" s="814"/>
      <c r="C65" s="814"/>
      <c r="D65" s="814"/>
      <c r="E65" s="814"/>
      <c r="F65" s="815"/>
      <c r="G65" s="828"/>
      <c r="H65" s="829"/>
      <c r="I65" s="829"/>
      <c r="J65" s="829"/>
      <c r="K65" s="829"/>
      <c r="L65" s="829"/>
      <c r="M65" s="829"/>
      <c r="N65" s="829"/>
      <c r="O65" s="830"/>
      <c r="P65" s="835"/>
      <c r="Q65" s="835"/>
      <c r="R65" s="835"/>
      <c r="S65" s="835"/>
      <c r="T65" s="835"/>
      <c r="U65" s="835"/>
      <c r="V65" s="835"/>
      <c r="W65" s="835"/>
      <c r="X65" s="836"/>
      <c r="Y65" s="469" t="s">
        <v>9</v>
      </c>
      <c r="Z65" s="470"/>
      <c r="AA65" s="471"/>
      <c r="AB65" s="472" t="s">
        <v>10</v>
      </c>
      <c r="AC65" s="472"/>
      <c r="AD65" s="472"/>
      <c r="AE65" s="454"/>
      <c r="AF65" s="455"/>
      <c r="AG65" s="455"/>
      <c r="AH65" s="455"/>
      <c r="AI65" s="454"/>
      <c r="AJ65" s="455"/>
      <c r="AK65" s="455"/>
      <c r="AL65" s="455"/>
      <c r="AM65" s="454"/>
      <c r="AN65" s="455"/>
      <c r="AO65" s="455"/>
      <c r="AP65" s="455"/>
      <c r="AQ65" s="454"/>
      <c r="AR65" s="455"/>
      <c r="AS65" s="455"/>
      <c r="AT65" s="455"/>
      <c r="AU65" s="454"/>
      <c r="AV65" s="455"/>
      <c r="AW65" s="455"/>
      <c r="AX65" s="475"/>
      <c r="AY65">
        <f>$AY$61</f>
        <v>0</v>
      </c>
    </row>
    <row r="66" spans="1:51" ht="19.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84" t="s">
        <v>500</v>
      </c>
      <c r="AR67" s="485"/>
      <c r="AS67" s="485"/>
      <c r="AT67" s="486"/>
      <c r="AU67" s="484" t="s">
        <v>738</v>
      </c>
      <c r="AV67" s="485"/>
      <c r="AW67" s="485"/>
      <c r="AX67" s="487"/>
      <c r="AY67">
        <f>COUNTA($G$68)</f>
        <v>1</v>
      </c>
    </row>
    <row r="68" spans="1:51" ht="30" customHeight="1" x14ac:dyDescent="0.15">
      <c r="A68" s="152"/>
      <c r="B68" s="153"/>
      <c r="C68" s="153"/>
      <c r="D68" s="153"/>
      <c r="E68" s="153"/>
      <c r="F68" s="154"/>
      <c r="G68" s="700" t="s">
        <v>835</v>
      </c>
      <c r="H68" s="701"/>
      <c r="I68" s="701"/>
      <c r="J68" s="701"/>
      <c r="K68" s="701"/>
      <c r="L68" s="701"/>
      <c r="M68" s="701"/>
      <c r="N68" s="701"/>
      <c r="O68" s="701"/>
      <c r="P68" s="124" t="s">
        <v>830</v>
      </c>
      <c r="Q68" s="705"/>
      <c r="R68" s="705"/>
      <c r="S68" s="705"/>
      <c r="T68" s="705"/>
      <c r="U68" s="705"/>
      <c r="V68" s="705"/>
      <c r="W68" s="705"/>
      <c r="X68" s="706"/>
      <c r="Y68" s="476" t="s">
        <v>35</v>
      </c>
      <c r="Z68" s="464"/>
      <c r="AA68" s="465"/>
      <c r="AB68" s="473" t="s">
        <v>761</v>
      </c>
      <c r="AC68" s="473"/>
      <c r="AD68" s="473"/>
      <c r="AE68" s="324">
        <v>437</v>
      </c>
      <c r="AF68" s="179"/>
      <c r="AG68" s="179"/>
      <c r="AH68" s="474"/>
      <c r="AI68" s="324">
        <v>434</v>
      </c>
      <c r="AJ68" s="179"/>
      <c r="AK68" s="179"/>
      <c r="AL68" s="474"/>
      <c r="AM68" s="324">
        <v>444</v>
      </c>
      <c r="AN68" s="179"/>
      <c r="AO68" s="179"/>
      <c r="AP68" s="474"/>
      <c r="AQ68" s="324" t="s">
        <v>365</v>
      </c>
      <c r="AR68" s="179"/>
      <c r="AS68" s="179"/>
      <c r="AT68" s="474"/>
      <c r="AU68" s="324" t="s">
        <v>365</v>
      </c>
      <c r="AV68" s="179"/>
      <c r="AW68" s="179"/>
      <c r="AX68" s="180"/>
      <c r="AY68">
        <f>$AY$67</f>
        <v>1</v>
      </c>
    </row>
    <row r="69" spans="1:51" ht="30" customHeight="1" x14ac:dyDescent="0.15">
      <c r="A69" s="155"/>
      <c r="B69" s="156"/>
      <c r="C69" s="156"/>
      <c r="D69" s="156"/>
      <c r="E69" s="156"/>
      <c r="F69" s="157"/>
      <c r="G69" s="702"/>
      <c r="H69" s="703"/>
      <c r="I69" s="703"/>
      <c r="J69" s="703"/>
      <c r="K69" s="703"/>
      <c r="L69" s="703"/>
      <c r="M69" s="703"/>
      <c r="N69" s="703"/>
      <c r="O69" s="703"/>
      <c r="P69" s="707"/>
      <c r="Q69" s="708"/>
      <c r="R69" s="708"/>
      <c r="S69" s="708"/>
      <c r="T69" s="708"/>
      <c r="U69" s="708"/>
      <c r="V69" s="708"/>
      <c r="W69" s="708"/>
      <c r="X69" s="709"/>
      <c r="Y69" s="493" t="s">
        <v>36</v>
      </c>
      <c r="Z69" s="494"/>
      <c r="AA69" s="495"/>
      <c r="AB69" s="473" t="s">
        <v>761</v>
      </c>
      <c r="AC69" s="473"/>
      <c r="AD69" s="473"/>
      <c r="AE69" s="462">
        <v>365</v>
      </c>
      <c r="AF69" s="462"/>
      <c r="AG69" s="462"/>
      <c r="AH69" s="462"/>
      <c r="AI69" s="462">
        <v>372</v>
      </c>
      <c r="AJ69" s="462"/>
      <c r="AK69" s="462"/>
      <c r="AL69" s="462"/>
      <c r="AM69" s="462">
        <v>378</v>
      </c>
      <c r="AN69" s="462"/>
      <c r="AO69" s="462"/>
      <c r="AP69" s="462"/>
      <c r="AQ69" s="504">
        <v>383</v>
      </c>
      <c r="AR69" s="505"/>
      <c r="AS69" s="505"/>
      <c r="AT69" s="506"/>
      <c r="AU69" s="324" t="s">
        <v>861</v>
      </c>
      <c r="AV69" s="179"/>
      <c r="AW69" s="179"/>
      <c r="AX69" s="180"/>
      <c r="AY69">
        <f>$AY$67</f>
        <v>1</v>
      </c>
    </row>
    <row r="70" spans="1:51" ht="31.5" hidden="1" customHeight="1" x14ac:dyDescent="0.15">
      <c r="A70" s="742" t="s">
        <v>11</v>
      </c>
      <c r="B70" s="743"/>
      <c r="C70" s="743"/>
      <c r="D70" s="743"/>
      <c r="E70" s="743"/>
      <c r="F70" s="744"/>
      <c r="G70" s="450" t="s">
        <v>12</v>
      </c>
      <c r="H70" s="450"/>
      <c r="I70" s="450"/>
      <c r="J70" s="450"/>
      <c r="K70" s="450"/>
      <c r="L70" s="450"/>
      <c r="M70" s="450"/>
      <c r="N70" s="450"/>
      <c r="O70" s="450"/>
      <c r="P70" s="450"/>
      <c r="Q70" s="450"/>
      <c r="R70" s="450"/>
      <c r="S70" s="450"/>
      <c r="T70" s="450"/>
      <c r="U70" s="450"/>
      <c r="V70" s="450"/>
      <c r="W70" s="450"/>
      <c r="X70" s="451"/>
      <c r="Y70" s="716"/>
      <c r="Z70" s="717"/>
      <c r="AA70" s="718"/>
      <c r="AB70" s="449" t="s">
        <v>6</v>
      </c>
      <c r="AC70" s="450"/>
      <c r="AD70" s="451"/>
      <c r="AE70" s="449" t="s">
        <v>372</v>
      </c>
      <c r="AF70" s="450"/>
      <c r="AG70" s="450"/>
      <c r="AH70" s="451"/>
      <c r="AI70" s="449" t="s">
        <v>725</v>
      </c>
      <c r="AJ70" s="450"/>
      <c r="AK70" s="450"/>
      <c r="AL70" s="451"/>
      <c r="AM70" s="449" t="s">
        <v>471</v>
      </c>
      <c r="AN70" s="450"/>
      <c r="AO70" s="450"/>
      <c r="AP70" s="451"/>
      <c r="AQ70" s="710" t="s">
        <v>739</v>
      </c>
      <c r="AR70" s="710"/>
      <c r="AS70" s="710"/>
      <c r="AT70" s="710"/>
      <c r="AU70" s="710"/>
      <c r="AV70" s="710"/>
      <c r="AW70" s="710"/>
      <c r="AX70" s="711"/>
      <c r="AY70">
        <f>IF(SUBSTITUTE(SUBSTITUTE($G$71,"／",""),"　","")="",0,1)</f>
        <v>1</v>
      </c>
    </row>
    <row r="71" spans="1:51" ht="23.25" hidden="1" customHeight="1" x14ac:dyDescent="0.15">
      <c r="A71" s="745"/>
      <c r="B71" s="746"/>
      <c r="C71" s="746"/>
      <c r="D71" s="746"/>
      <c r="E71" s="746"/>
      <c r="F71" s="747"/>
      <c r="G71" s="452" t="s">
        <v>763</v>
      </c>
      <c r="H71" s="452"/>
      <c r="I71" s="452"/>
      <c r="J71" s="452"/>
      <c r="K71" s="452"/>
      <c r="L71" s="452"/>
      <c r="M71" s="452"/>
      <c r="N71" s="452"/>
      <c r="O71" s="452"/>
      <c r="P71" s="452"/>
      <c r="Q71" s="452"/>
      <c r="R71" s="452"/>
      <c r="S71" s="452"/>
      <c r="T71" s="452"/>
      <c r="U71" s="452"/>
      <c r="V71" s="452"/>
      <c r="W71" s="452"/>
      <c r="X71" s="452"/>
      <c r="Y71" s="456" t="s">
        <v>11</v>
      </c>
      <c r="Z71" s="457"/>
      <c r="AA71" s="458"/>
      <c r="AB71" s="459" t="s">
        <v>764</v>
      </c>
      <c r="AC71" s="460"/>
      <c r="AD71" s="461"/>
      <c r="AE71" s="462">
        <v>3978</v>
      </c>
      <c r="AF71" s="462"/>
      <c r="AG71" s="462"/>
      <c r="AH71" s="462"/>
      <c r="AI71" s="462">
        <v>3984</v>
      </c>
      <c r="AJ71" s="462"/>
      <c r="AK71" s="462"/>
      <c r="AL71" s="462"/>
      <c r="AM71" s="462">
        <v>4224</v>
      </c>
      <c r="AN71" s="462"/>
      <c r="AO71" s="462"/>
      <c r="AP71" s="462"/>
      <c r="AQ71" s="324" t="s">
        <v>837</v>
      </c>
      <c r="AR71" s="179"/>
      <c r="AS71" s="179"/>
      <c r="AT71" s="179"/>
      <c r="AU71" s="179"/>
      <c r="AV71" s="179"/>
      <c r="AW71" s="179"/>
      <c r="AX71" s="180"/>
      <c r="AY71">
        <f>$AY$70</f>
        <v>1</v>
      </c>
    </row>
    <row r="72" spans="1:51" ht="46.5" hidden="1" customHeight="1" x14ac:dyDescent="0.15">
      <c r="A72" s="745"/>
      <c r="B72" s="746"/>
      <c r="C72" s="746"/>
      <c r="D72" s="746"/>
      <c r="E72" s="746"/>
      <c r="F72" s="747"/>
      <c r="G72" s="453"/>
      <c r="H72" s="453"/>
      <c r="I72" s="453"/>
      <c r="J72" s="453"/>
      <c r="K72" s="453"/>
      <c r="L72" s="453"/>
      <c r="M72" s="453"/>
      <c r="N72" s="453"/>
      <c r="O72" s="453"/>
      <c r="P72" s="453"/>
      <c r="Q72" s="453"/>
      <c r="R72" s="453"/>
      <c r="S72" s="453"/>
      <c r="T72" s="453"/>
      <c r="U72" s="453"/>
      <c r="V72" s="453"/>
      <c r="W72" s="453"/>
      <c r="X72" s="453"/>
      <c r="Y72" s="463" t="s">
        <v>32</v>
      </c>
      <c r="Z72" s="464"/>
      <c r="AA72" s="465"/>
      <c r="AB72" s="466" t="s">
        <v>765</v>
      </c>
      <c r="AC72" s="467"/>
      <c r="AD72" s="468"/>
      <c r="AE72" s="416" t="s">
        <v>766</v>
      </c>
      <c r="AF72" s="416"/>
      <c r="AG72" s="416"/>
      <c r="AH72" s="416"/>
      <c r="AI72" s="416" t="s">
        <v>767</v>
      </c>
      <c r="AJ72" s="416"/>
      <c r="AK72" s="416"/>
      <c r="AL72" s="416"/>
      <c r="AM72" s="416" t="s">
        <v>838</v>
      </c>
      <c r="AN72" s="416"/>
      <c r="AO72" s="416"/>
      <c r="AP72" s="416"/>
      <c r="AQ72" s="417" t="s">
        <v>837</v>
      </c>
      <c r="AR72" s="417"/>
      <c r="AS72" s="417"/>
      <c r="AT72" s="417"/>
      <c r="AU72" s="417"/>
      <c r="AV72" s="417"/>
      <c r="AW72" s="417"/>
      <c r="AX72" s="418"/>
      <c r="AY72">
        <f>$AY$70</f>
        <v>1</v>
      </c>
    </row>
    <row r="73" spans="1:51" ht="18.75" hidden="1" customHeight="1" x14ac:dyDescent="0.15">
      <c r="A73" s="169" t="s">
        <v>295</v>
      </c>
      <c r="B73" s="170"/>
      <c r="C73" s="170"/>
      <c r="D73" s="170"/>
      <c r="E73" s="170"/>
      <c r="F73" s="171"/>
      <c r="G73" s="669" t="s">
        <v>54</v>
      </c>
      <c r="H73" s="482"/>
      <c r="I73" s="482"/>
      <c r="J73" s="482"/>
      <c r="K73" s="482"/>
      <c r="L73" s="482"/>
      <c r="M73" s="482"/>
      <c r="N73" s="482"/>
      <c r="O73" s="510"/>
      <c r="P73" s="511" t="s">
        <v>39</v>
      </c>
      <c r="Q73" s="482"/>
      <c r="R73" s="482"/>
      <c r="S73" s="482"/>
      <c r="T73" s="482"/>
      <c r="U73" s="482"/>
      <c r="V73" s="482"/>
      <c r="W73" s="482"/>
      <c r="X73" s="510"/>
      <c r="Y73" s="674"/>
      <c r="Z73" s="675"/>
      <c r="AA73" s="676"/>
      <c r="AB73" s="513" t="s">
        <v>6</v>
      </c>
      <c r="AC73" s="677"/>
      <c r="AD73" s="678"/>
      <c r="AE73" s="497" t="s">
        <v>372</v>
      </c>
      <c r="AF73" s="497"/>
      <c r="AG73" s="497"/>
      <c r="AH73" s="497"/>
      <c r="AI73" s="497" t="s">
        <v>725</v>
      </c>
      <c r="AJ73" s="497"/>
      <c r="AK73" s="497"/>
      <c r="AL73" s="513"/>
      <c r="AM73" s="497" t="s">
        <v>471</v>
      </c>
      <c r="AN73" s="497"/>
      <c r="AO73" s="497"/>
      <c r="AP73" s="513"/>
      <c r="AQ73" s="515" t="s">
        <v>59</v>
      </c>
      <c r="AR73" s="516"/>
      <c r="AS73" s="516"/>
      <c r="AT73" s="517"/>
      <c r="AU73" s="482" t="s">
        <v>46</v>
      </c>
      <c r="AV73" s="482"/>
      <c r="AW73" s="482"/>
      <c r="AX73" s="483"/>
      <c r="AY73">
        <f>COUNTA($G$75)</f>
        <v>0</v>
      </c>
    </row>
    <row r="74" spans="1:51" ht="18.75" hidden="1" customHeight="1" x14ac:dyDescent="0.15">
      <c r="A74" s="169"/>
      <c r="B74" s="170"/>
      <c r="C74" s="170"/>
      <c r="D74" s="170"/>
      <c r="E74" s="170"/>
      <c r="F74" s="171"/>
      <c r="G74" s="670"/>
      <c r="H74" s="671"/>
      <c r="I74" s="671"/>
      <c r="J74" s="671"/>
      <c r="K74" s="671"/>
      <c r="L74" s="671"/>
      <c r="M74" s="671"/>
      <c r="N74" s="671"/>
      <c r="O74" s="672"/>
      <c r="P74" s="673"/>
      <c r="Q74" s="671"/>
      <c r="R74" s="671"/>
      <c r="S74" s="671"/>
      <c r="T74" s="671"/>
      <c r="U74" s="671"/>
      <c r="V74" s="671"/>
      <c r="W74" s="671"/>
      <c r="X74" s="672"/>
      <c r="Y74" s="674"/>
      <c r="Z74" s="675"/>
      <c r="AA74" s="676"/>
      <c r="AB74" s="166"/>
      <c r="AC74" s="167"/>
      <c r="AD74" s="168"/>
      <c r="AE74" s="165"/>
      <c r="AF74" s="165"/>
      <c r="AG74" s="165"/>
      <c r="AH74" s="165"/>
      <c r="AI74" s="165"/>
      <c r="AJ74" s="165"/>
      <c r="AK74" s="165"/>
      <c r="AL74" s="166"/>
      <c r="AM74" s="165"/>
      <c r="AN74" s="165"/>
      <c r="AO74" s="165"/>
      <c r="AP74" s="166"/>
      <c r="AQ74" s="664"/>
      <c r="AR74" s="665"/>
      <c r="AS74" s="666" t="s">
        <v>60</v>
      </c>
      <c r="AT74" s="667"/>
      <c r="AU74" s="668"/>
      <c r="AV74" s="668"/>
      <c r="AW74" s="671" t="s">
        <v>56</v>
      </c>
      <c r="AX74" s="712"/>
      <c r="AY74">
        <f>$AY$73</f>
        <v>0</v>
      </c>
    </row>
    <row r="75" spans="1:51" ht="23.25" hidden="1" customHeight="1" x14ac:dyDescent="0.15">
      <c r="A75" s="172"/>
      <c r="B75" s="170"/>
      <c r="C75" s="170"/>
      <c r="D75" s="170"/>
      <c r="E75" s="170"/>
      <c r="F75" s="171"/>
      <c r="G75" s="641"/>
      <c r="H75" s="642"/>
      <c r="I75" s="642"/>
      <c r="J75" s="642"/>
      <c r="K75" s="642"/>
      <c r="L75" s="642"/>
      <c r="M75" s="642"/>
      <c r="N75" s="642"/>
      <c r="O75" s="643"/>
      <c r="P75" s="125"/>
      <c r="Q75" s="125"/>
      <c r="R75" s="125"/>
      <c r="S75" s="125"/>
      <c r="T75" s="125"/>
      <c r="U75" s="125"/>
      <c r="V75" s="125"/>
      <c r="W75" s="125"/>
      <c r="X75" s="445"/>
      <c r="Y75" s="424" t="s">
        <v>8</v>
      </c>
      <c r="Z75" s="425"/>
      <c r="AA75" s="426"/>
      <c r="AB75" s="473"/>
      <c r="AC75" s="473"/>
      <c r="AD75" s="473"/>
      <c r="AE75" s="324"/>
      <c r="AF75" s="179"/>
      <c r="AG75" s="179"/>
      <c r="AH75" s="179"/>
      <c r="AI75" s="324"/>
      <c r="AJ75" s="179"/>
      <c r="AK75" s="179"/>
      <c r="AL75" s="179"/>
      <c r="AM75" s="324"/>
      <c r="AN75" s="179"/>
      <c r="AO75" s="179"/>
      <c r="AP75" s="179"/>
      <c r="AQ75" s="211"/>
      <c r="AR75" s="212"/>
      <c r="AS75" s="212"/>
      <c r="AT75" s="213"/>
      <c r="AU75" s="638"/>
      <c r="AV75" s="639"/>
      <c r="AW75" s="639"/>
      <c r="AX75" s="640"/>
      <c r="AY75">
        <f t="shared" ref="AY75:AY78" si="5">$AY$73</f>
        <v>0</v>
      </c>
    </row>
    <row r="76" spans="1:51" ht="23.25" hidden="1" customHeight="1" x14ac:dyDescent="0.15">
      <c r="A76" s="173"/>
      <c r="B76" s="174"/>
      <c r="C76" s="174"/>
      <c r="D76" s="174"/>
      <c r="E76" s="174"/>
      <c r="F76" s="175"/>
      <c r="G76" s="644"/>
      <c r="H76" s="645"/>
      <c r="I76" s="645"/>
      <c r="J76" s="645"/>
      <c r="K76" s="645"/>
      <c r="L76" s="645"/>
      <c r="M76" s="645"/>
      <c r="N76" s="645"/>
      <c r="O76" s="646"/>
      <c r="P76" s="128"/>
      <c r="Q76" s="128"/>
      <c r="R76" s="128"/>
      <c r="S76" s="128"/>
      <c r="T76" s="128"/>
      <c r="U76" s="128"/>
      <c r="V76" s="128"/>
      <c r="W76" s="128"/>
      <c r="X76" s="446"/>
      <c r="Y76" s="449" t="s">
        <v>34</v>
      </c>
      <c r="Z76" s="450"/>
      <c r="AA76" s="451"/>
      <c r="AB76" s="419"/>
      <c r="AC76" s="419"/>
      <c r="AD76" s="419"/>
      <c r="AE76" s="324"/>
      <c r="AF76" s="179"/>
      <c r="AG76" s="179"/>
      <c r="AH76" s="179"/>
      <c r="AI76" s="324"/>
      <c r="AJ76" s="179"/>
      <c r="AK76" s="179"/>
      <c r="AL76" s="179"/>
      <c r="AM76" s="324"/>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47"/>
      <c r="H77" s="648"/>
      <c r="I77" s="648"/>
      <c r="J77" s="648"/>
      <c r="K77" s="648"/>
      <c r="L77" s="648"/>
      <c r="M77" s="648"/>
      <c r="N77" s="648"/>
      <c r="O77" s="649"/>
      <c r="P77" s="131"/>
      <c r="Q77" s="131"/>
      <c r="R77" s="131"/>
      <c r="S77" s="131"/>
      <c r="T77" s="131"/>
      <c r="U77" s="131"/>
      <c r="V77" s="131"/>
      <c r="W77" s="131"/>
      <c r="X77" s="447"/>
      <c r="Y77" s="449" t="s">
        <v>9</v>
      </c>
      <c r="Z77" s="450"/>
      <c r="AA77" s="451"/>
      <c r="AB77" s="496" t="s">
        <v>10</v>
      </c>
      <c r="AC77" s="496"/>
      <c r="AD77" s="496"/>
      <c r="AE77" s="324"/>
      <c r="AF77" s="179"/>
      <c r="AG77" s="179"/>
      <c r="AH77" s="179"/>
      <c r="AI77" s="324"/>
      <c r="AJ77" s="179"/>
      <c r="AK77" s="179"/>
      <c r="AL77" s="179"/>
      <c r="AM77" s="324"/>
      <c r="AN77" s="179"/>
      <c r="AO77" s="179"/>
      <c r="AP77" s="179"/>
      <c r="AQ77" s="211"/>
      <c r="AR77" s="212"/>
      <c r="AS77" s="212"/>
      <c r="AT77" s="213"/>
      <c r="AU77" s="638"/>
      <c r="AV77" s="639"/>
      <c r="AW77" s="639"/>
      <c r="AX77" s="640"/>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94" t="s">
        <v>55</v>
      </c>
      <c r="B80" s="797" t="s">
        <v>52</v>
      </c>
      <c r="C80" s="798"/>
      <c r="D80" s="798"/>
      <c r="E80" s="798"/>
      <c r="F80" s="799"/>
      <c r="G80" s="482" t="s">
        <v>47</v>
      </c>
      <c r="H80" s="482"/>
      <c r="I80" s="482"/>
      <c r="J80" s="482"/>
      <c r="K80" s="482"/>
      <c r="L80" s="482"/>
      <c r="M80" s="482"/>
      <c r="N80" s="482"/>
      <c r="O80" s="482"/>
      <c r="P80" s="482"/>
      <c r="Q80" s="482"/>
      <c r="R80" s="482"/>
      <c r="S80" s="482"/>
      <c r="T80" s="482"/>
      <c r="U80" s="482"/>
      <c r="V80" s="482"/>
      <c r="W80" s="482"/>
      <c r="X80" s="482"/>
      <c r="Y80" s="482"/>
      <c r="Z80" s="482"/>
      <c r="AA80" s="510"/>
      <c r="AB80" s="511" t="s">
        <v>740</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c r="AY80">
        <f>COUNTA($G$82)</f>
        <v>0</v>
      </c>
    </row>
    <row r="81" spans="1:60" ht="21.95" hidden="1" customHeight="1" x14ac:dyDescent="0.15">
      <c r="A81" s="795"/>
      <c r="B81" s="800"/>
      <c r="C81" s="680"/>
      <c r="D81" s="680"/>
      <c r="E81" s="680"/>
      <c r="F81" s="681"/>
      <c r="G81" s="671"/>
      <c r="H81" s="671"/>
      <c r="I81" s="671"/>
      <c r="J81" s="671"/>
      <c r="K81" s="671"/>
      <c r="L81" s="671"/>
      <c r="M81" s="671"/>
      <c r="N81" s="671"/>
      <c r="O81" s="671"/>
      <c r="P81" s="671"/>
      <c r="Q81" s="671"/>
      <c r="R81" s="671"/>
      <c r="S81" s="671"/>
      <c r="T81" s="671"/>
      <c r="U81" s="671"/>
      <c r="V81" s="671"/>
      <c r="W81" s="671"/>
      <c r="X81" s="671"/>
      <c r="Y81" s="671"/>
      <c r="Z81" s="671"/>
      <c r="AA81" s="672"/>
      <c r="AB81" s="673"/>
      <c r="AC81" s="671"/>
      <c r="AD81" s="671"/>
      <c r="AE81" s="671"/>
      <c r="AF81" s="671"/>
      <c r="AG81" s="671"/>
      <c r="AH81" s="671"/>
      <c r="AI81" s="671"/>
      <c r="AJ81" s="671"/>
      <c r="AK81" s="671"/>
      <c r="AL81" s="671"/>
      <c r="AM81" s="671"/>
      <c r="AN81" s="671"/>
      <c r="AO81" s="671"/>
      <c r="AP81" s="671"/>
      <c r="AQ81" s="671"/>
      <c r="AR81" s="671"/>
      <c r="AS81" s="671"/>
      <c r="AT81" s="671"/>
      <c r="AU81" s="671"/>
      <c r="AV81" s="671"/>
      <c r="AW81" s="671"/>
      <c r="AX81" s="712"/>
      <c r="AY81">
        <f t="shared" ref="AY81:AY89" si="6">$AY$80</f>
        <v>0</v>
      </c>
    </row>
    <row r="82" spans="1:60" ht="21.95" hidden="1" customHeight="1" x14ac:dyDescent="0.15">
      <c r="A82" s="795"/>
      <c r="B82" s="800"/>
      <c r="C82" s="680"/>
      <c r="D82" s="680"/>
      <c r="E82" s="680"/>
      <c r="F82" s="681"/>
      <c r="G82" s="802"/>
      <c r="H82" s="802"/>
      <c r="I82" s="802"/>
      <c r="J82" s="802"/>
      <c r="K82" s="802"/>
      <c r="L82" s="802"/>
      <c r="M82" s="802"/>
      <c r="N82" s="802"/>
      <c r="O82" s="802"/>
      <c r="P82" s="802"/>
      <c r="Q82" s="802"/>
      <c r="R82" s="802"/>
      <c r="S82" s="802"/>
      <c r="T82" s="802"/>
      <c r="U82" s="802"/>
      <c r="V82" s="802"/>
      <c r="W82" s="802"/>
      <c r="X82" s="802"/>
      <c r="Y82" s="802"/>
      <c r="Z82" s="802"/>
      <c r="AA82" s="803"/>
      <c r="AB82" s="808"/>
      <c r="AC82" s="802"/>
      <c r="AD82" s="802"/>
      <c r="AE82" s="802"/>
      <c r="AF82" s="802"/>
      <c r="AG82" s="802"/>
      <c r="AH82" s="802"/>
      <c r="AI82" s="802"/>
      <c r="AJ82" s="802"/>
      <c r="AK82" s="802"/>
      <c r="AL82" s="802"/>
      <c r="AM82" s="802"/>
      <c r="AN82" s="802"/>
      <c r="AO82" s="802"/>
      <c r="AP82" s="802"/>
      <c r="AQ82" s="802"/>
      <c r="AR82" s="802"/>
      <c r="AS82" s="802"/>
      <c r="AT82" s="802"/>
      <c r="AU82" s="802"/>
      <c r="AV82" s="802"/>
      <c r="AW82" s="802"/>
      <c r="AX82" s="809"/>
      <c r="AY82">
        <f t="shared" si="6"/>
        <v>0</v>
      </c>
    </row>
    <row r="83" spans="1:60" ht="21.95" hidden="1" customHeight="1" x14ac:dyDescent="0.15">
      <c r="A83" s="795"/>
      <c r="B83" s="800"/>
      <c r="C83" s="680"/>
      <c r="D83" s="680"/>
      <c r="E83" s="680"/>
      <c r="F83" s="681"/>
      <c r="G83" s="804"/>
      <c r="H83" s="804"/>
      <c r="I83" s="804"/>
      <c r="J83" s="804"/>
      <c r="K83" s="804"/>
      <c r="L83" s="804"/>
      <c r="M83" s="804"/>
      <c r="N83" s="804"/>
      <c r="O83" s="804"/>
      <c r="P83" s="804"/>
      <c r="Q83" s="804"/>
      <c r="R83" s="804"/>
      <c r="S83" s="804"/>
      <c r="T83" s="804"/>
      <c r="U83" s="804"/>
      <c r="V83" s="804"/>
      <c r="W83" s="804"/>
      <c r="X83" s="804"/>
      <c r="Y83" s="804"/>
      <c r="Z83" s="804"/>
      <c r="AA83" s="805"/>
      <c r="AB83" s="810"/>
      <c r="AC83" s="804"/>
      <c r="AD83" s="804"/>
      <c r="AE83" s="804"/>
      <c r="AF83" s="804"/>
      <c r="AG83" s="804"/>
      <c r="AH83" s="804"/>
      <c r="AI83" s="804"/>
      <c r="AJ83" s="804"/>
      <c r="AK83" s="804"/>
      <c r="AL83" s="804"/>
      <c r="AM83" s="804"/>
      <c r="AN83" s="804"/>
      <c r="AO83" s="804"/>
      <c r="AP83" s="804"/>
      <c r="AQ83" s="804"/>
      <c r="AR83" s="804"/>
      <c r="AS83" s="804"/>
      <c r="AT83" s="804"/>
      <c r="AU83" s="804"/>
      <c r="AV83" s="804"/>
      <c r="AW83" s="804"/>
      <c r="AX83" s="811"/>
      <c r="AY83">
        <f t="shared" si="6"/>
        <v>0</v>
      </c>
      <c r="AZ83" s="5"/>
      <c r="BA83" s="5"/>
      <c r="BB83" s="5"/>
      <c r="BC83" s="5"/>
    </row>
    <row r="84" spans="1:60" ht="21.95" hidden="1" customHeight="1" x14ac:dyDescent="0.15">
      <c r="A84" s="795"/>
      <c r="B84" s="801"/>
      <c r="C84" s="683"/>
      <c r="D84" s="683"/>
      <c r="E84" s="683"/>
      <c r="F84" s="684"/>
      <c r="G84" s="806"/>
      <c r="H84" s="806"/>
      <c r="I84" s="806"/>
      <c r="J84" s="806"/>
      <c r="K84" s="806"/>
      <c r="L84" s="806"/>
      <c r="M84" s="806"/>
      <c r="N84" s="806"/>
      <c r="O84" s="806"/>
      <c r="P84" s="806"/>
      <c r="Q84" s="806"/>
      <c r="R84" s="806"/>
      <c r="S84" s="806"/>
      <c r="T84" s="806"/>
      <c r="U84" s="806"/>
      <c r="V84" s="806"/>
      <c r="W84" s="806"/>
      <c r="X84" s="806"/>
      <c r="Y84" s="806"/>
      <c r="Z84" s="806"/>
      <c r="AA84" s="807"/>
      <c r="AB84" s="812"/>
      <c r="AC84" s="806"/>
      <c r="AD84" s="806"/>
      <c r="AE84" s="806"/>
      <c r="AF84" s="806"/>
      <c r="AG84" s="806"/>
      <c r="AH84" s="806"/>
      <c r="AI84" s="806"/>
      <c r="AJ84" s="806"/>
      <c r="AK84" s="806"/>
      <c r="AL84" s="806"/>
      <c r="AM84" s="806"/>
      <c r="AN84" s="806"/>
      <c r="AO84" s="806"/>
      <c r="AP84" s="806"/>
      <c r="AQ84" s="804"/>
      <c r="AR84" s="804"/>
      <c r="AS84" s="804"/>
      <c r="AT84" s="804"/>
      <c r="AU84" s="806"/>
      <c r="AV84" s="806"/>
      <c r="AW84" s="806"/>
      <c r="AX84" s="813"/>
      <c r="AY84">
        <f t="shared" si="6"/>
        <v>0</v>
      </c>
      <c r="AZ84" s="5"/>
      <c r="BA84" s="5"/>
      <c r="BB84" s="5"/>
      <c r="BC84" s="5"/>
      <c r="BD84" s="5"/>
      <c r="BE84" s="5"/>
      <c r="BF84" s="5"/>
      <c r="BG84" s="5"/>
      <c r="BH84" s="5"/>
    </row>
    <row r="85" spans="1:60" ht="18.75" hidden="1" customHeight="1" x14ac:dyDescent="0.15">
      <c r="A85" s="795"/>
      <c r="B85" s="680" t="s">
        <v>53</v>
      </c>
      <c r="C85" s="680"/>
      <c r="D85" s="680"/>
      <c r="E85" s="680"/>
      <c r="F85" s="681"/>
      <c r="G85" s="669" t="s">
        <v>40</v>
      </c>
      <c r="H85" s="482"/>
      <c r="I85" s="482"/>
      <c r="J85" s="482"/>
      <c r="K85" s="482"/>
      <c r="L85" s="482"/>
      <c r="M85" s="482"/>
      <c r="N85" s="482"/>
      <c r="O85" s="510"/>
      <c r="P85" s="511" t="s">
        <v>42</v>
      </c>
      <c r="Q85" s="482"/>
      <c r="R85" s="482"/>
      <c r="S85" s="482"/>
      <c r="T85" s="482"/>
      <c r="U85" s="482"/>
      <c r="V85" s="482"/>
      <c r="W85" s="482"/>
      <c r="X85" s="510"/>
      <c r="Y85" s="819"/>
      <c r="Z85" s="820"/>
      <c r="AA85" s="821"/>
      <c r="AB85" s="513" t="s">
        <v>6</v>
      </c>
      <c r="AC85" s="677"/>
      <c r="AD85" s="678"/>
      <c r="AE85" s="497" t="s">
        <v>372</v>
      </c>
      <c r="AF85" s="497"/>
      <c r="AG85" s="497"/>
      <c r="AH85" s="497"/>
      <c r="AI85" s="497" t="s">
        <v>725</v>
      </c>
      <c r="AJ85" s="497"/>
      <c r="AK85" s="497"/>
      <c r="AL85" s="513"/>
      <c r="AM85" s="497" t="s">
        <v>471</v>
      </c>
      <c r="AN85" s="497"/>
      <c r="AO85" s="497"/>
      <c r="AP85" s="513"/>
      <c r="AQ85" s="515" t="s">
        <v>59</v>
      </c>
      <c r="AR85" s="516"/>
      <c r="AS85" s="516"/>
      <c r="AT85" s="517"/>
      <c r="AU85" s="482" t="s">
        <v>46</v>
      </c>
      <c r="AV85" s="482"/>
      <c r="AW85" s="482"/>
      <c r="AX85" s="483"/>
      <c r="AY85">
        <f t="shared" si="6"/>
        <v>0</v>
      </c>
    </row>
    <row r="86" spans="1:60" ht="18.75" hidden="1" customHeight="1" x14ac:dyDescent="0.15">
      <c r="A86" s="795"/>
      <c r="B86" s="680"/>
      <c r="C86" s="680"/>
      <c r="D86" s="680"/>
      <c r="E86" s="680"/>
      <c r="F86" s="681"/>
      <c r="G86" s="670"/>
      <c r="H86" s="671"/>
      <c r="I86" s="671"/>
      <c r="J86" s="671"/>
      <c r="K86" s="671"/>
      <c r="L86" s="671"/>
      <c r="M86" s="671"/>
      <c r="N86" s="671"/>
      <c r="O86" s="672"/>
      <c r="P86" s="673"/>
      <c r="Q86" s="671"/>
      <c r="R86" s="671"/>
      <c r="S86" s="671"/>
      <c r="T86" s="671"/>
      <c r="U86" s="671"/>
      <c r="V86" s="671"/>
      <c r="W86" s="671"/>
      <c r="X86" s="672"/>
      <c r="Y86" s="819"/>
      <c r="Z86" s="820"/>
      <c r="AA86" s="821"/>
      <c r="AB86" s="166"/>
      <c r="AC86" s="167"/>
      <c r="AD86" s="168"/>
      <c r="AE86" s="165"/>
      <c r="AF86" s="165"/>
      <c r="AG86" s="165"/>
      <c r="AH86" s="165"/>
      <c r="AI86" s="165"/>
      <c r="AJ86" s="165"/>
      <c r="AK86" s="165"/>
      <c r="AL86" s="166"/>
      <c r="AM86" s="165"/>
      <c r="AN86" s="165"/>
      <c r="AO86" s="165"/>
      <c r="AP86" s="166"/>
      <c r="AQ86" s="760"/>
      <c r="AR86" s="668"/>
      <c r="AS86" s="666" t="s">
        <v>60</v>
      </c>
      <c r="AT86" s="667"/>
      <c r="AU86" s="668"/>
      <c r="AV86" s="668"/>
      <c r="AW86" s="671" t="s">
        <v>56</v>
      </c>
      <c r="AX86" s="712"/>
      <c r="AY86">
        <f t="shared" si="6"/>
        <v>0</v>
      </c>
    </row>
    <row r="87" spans="1:60" ht="23.25" hidden="1" customHeight="1" x14ac:dyDescent="0.15">
      <c r="A87" s="795"/>
      <c r="B87" s="680"/>
      <c r="C87" s="680"/>
      <c r="D87" s="680"/>
      <c r="E87" s="680"/>
      <c r="F87" s="681"/>
      <c r="G87" s="826"/>
      <c r="H87" s="125"/>
      <c r="I87" s="125"/>
      <c r="J87" s="125"/>
      <c r="K87" s="125"/>
      <c r="L87" s="125"/>
      <c r="M87" s="125"/>
      <c r="N87" s="125"/>
      <c r="O87" s="445"/>
      <c r="P87" s="125"/>
      <c r="Q87" s="831"/>
      <c r="R87" s="831"/>
      <c r="S87" s="831"/>
      <c r="T87" s="831"/>
      <c r="U87" s="831"/>
      <c r="V87" s="831"/>
      <c r="W87" s="831"/>
      <c r="X87" s="832"/>
      <c r="Y87" s="489" t="s">
        <v>41</v>
      </c>
      <c r="Z87" s="443"/>
      <c r="AA87" s="444"/>
      <c r="AB87" s="473"/>
      <c r="AC87" s="473"/>
      <c r="AD87" s="473"/>
      <c r="AE87" s="324"/>
      <c r="AF87" s="179"/>
      <c r="AG87" s="179"/>
      <c r="AH87" s="474"/>
      <c r="AI87" s="324"/>
      <c r="AJ87" s="179"/>
      <c r="AK87" s="179"/>
      <c r="AL87" s="179"/>
      <c r="AM87" s="324"/>
      <c r="AN87" s="179"/>
      <c r="AO87" s="179"/>
      <c r="AP87" s="179"/>
      <c r="AQ87" s="176"/>
      <c r="AR87" s="177"/>
      <c r="AS87" s="177"/>
      <c r="AT87" s="178"/>
      <c r="AU87" s="179"/>
      <c r="AV87" s="179"/>
      <c r="AW87" s="179"/>
      <c r="AX87" s="180"/>
      <c r="AY87">
        <f t="shared" si="6"/>
        <v>0</v>
      </c>
    </row>
    <row r="88" spans="1:60" ht="23.25" hidden="1" customHeight="1" x14ac:dyDescent="0.15">
      <c r="A88" s="795"/>
      <c r="B88" s="680"/>
      <c r="C88" s="680"/>
      <c r="D88" s="680"/>
      <c r="E88" s="680"/>
      <c r="F88" s="681"/>
      <c r="G88" s="827"/>
      <c r="H88" s="128"/>
      <c r="I88" s="128"/>
      <c r="J88" s="128"/>
      <c r="K88" s="128"/>
      <c r="L88" s="128"/>
      <c r="M88" s="128"/>
      <c r="N88" s="128"/>
      <c r="O88" s="446"/>
      <c r="P88" s="833"/>
      <c r="Q88" s="833"/>
      <c r="R88" s="833"/>
      <c r="S88" s="833"/>
      <c r="T88" s="833"/>
      <c r="U88" s="833"/>
      <c r="V88" s="833"/>
      <c r="W88" s="833"/>
      <c r="X88" s="834"/>
      <c r="Y88" s="490" t="s">
        <v>34</v>
      </c>
      <c r="Z88" s="491"/>
      <c r="AA88" s="492"/>
      <c r="AB88" s="419"/>
      <c r="AC88" s="419"/>
      <c r="AD88" s="419"/>
      <c r="AE88" s="324"/>
      <c r="AF88" s="179"/>
      <c r="AG88" s="179"/>
      <c r="AH88" s="179"/>
      <c r="AI88" s="324"/>
      <c r="AJ88" s="179"/>
      <c r="AK88" s="179"/>
      <c r="AL88" s="179"/>
      <c r="AM88" s="324"/>
      <c r="AN88" s="179"/>
      <c r="AO88" s="179"/>
      <c r="AP88" s="179"/>
      <c r="AQ88" s="176"/>
      <c r="AR88" s="177"/>
      <c r="AS88" s="177"/>
      <c r="AT88" s="178"/>
      <c r="AU88" s="179"/>
      <c r="AV88" s="179"/>
      <c r="AW88" s="179"/>
      <c r="AX88" s="180"/>
      <c r="AY88">
        <f t="shared" si="6"/>
        <v>0</v>
      </c>
    </row>
    <row r="89" spans="1:60" ht="23.25" hidden="1" customHeight="1" x14ac:dyDescent="0.15">
      <c r="A89" s="795"/>
      <c r="B89" s="680"/>
      <c r="C89" s="680"/>
      <c r="D89" s="680"/>
      <c r="E89" s="680"/>
      <c r="F89" s="681"/>
      <c r="G89" s="827"/>
      <c r="H89" s="128"/>
      <c r="I89" s="128"/>
      <c r="J89" s="128"/>
      <c r="K89" s="128"/>
      <c r="L89" s="128"/>
      <c r="M89" s="128"/>
      <c r="N89" s="128"/>
      <c r="O89" s="446"/>
      <c r="P89" s="833"/>
      <c r="Q89" s="833"/>
      <c r="R89" s="833"/>
      <c r="S89" s="833"/>
      <c r="T89" s="833"/>
      <c r="U89" s="833"/>
      <c r="V89" s="833"/>
      <c r="W89" s="833"/>
      <c r="X89" s="834"/>
      <c r="Y89" s="511" t="s">
        <v>9</v>
      </c>
      <c r="Z89" s="482"/>
      <c r="AA89" s="510"/>
      <c r="AB89" s="837" t="s">
        <v>10</v>
      </c>
      <c r="AC89" s="837"/>
      <c r="AD89" s="837"/>
      <c r="AE89" s="504"/>
      <c r="AF89" s="505"/>
      <c r="AG89" s="505"/>
      <c r="AH89" s="505"/>
      <c r="AI89" s="504"/>
      <c r="AJ89" s="505"/>
      <c r="AK89" s="505"/>
      <c r="AL89" s="505"/>
      <c r="AM89" s="504"/>
      <c r="AN89" s="505"/>
      <c r="AO89" s="505"/>
      <c r="AP89" s="505"/>
      <c r="AQ89" s="504"/>
      <c r="AR89" s="505"/>
      <c r="AS89" s="505"/>
      <c r="AT89" s="505"/>
      <c r="AU89" s="504"/>
      <c r="AV89" s="505"/>
      <c r="AW89" s="505"/>
      <c r="AX89" s="842"/>
      <c r="AY89">
        <f t="shared" si="6"/>
        <v>0</v>
      </c>
    </row>
    <row r="90" spans="1:60" ht="18.75" hidden="1" customHeight="1" x14ac:dyDescent="0.15">
      <c r="A90" s="795"/>
      <c r="B90" s="797" t="s">
        <v>53</v>
      </c>
      <c r="C90" s="798"/>
      <c r="D90" s="798"/>
      <c r="E90" s="798"/>
      <c r="F90" s="799"/>
      <c r="G90" s="669" t="s">
        <v>40</v>
      </c>
      <c r="H90" s="482"/>
      <c r="I90" s="482"/>
      <c r="J90" s="482"/>
      <c r="K90" s="482"/>
      <c r="L90" s="482"/>
      <c r="M90" s="482"/>
      <c r="N90" s="482"/>
      <c r="O90" s="510"/>
      <c r="P90" s="511" t="s">
        <v>42</v>
      </c>
      <c r="Q90" s="482"/>
      <c r="R90" s="482"/>
      <c r="S90" s="482"/>
      <c r="T90" s="482"/>
      <c r="U90" s="482"/>
      <c r="V90" s="482"/>
      <c r="W90" s="482"/>
      <c r="X90" s="510"/>
      <c r="Y90" s="819"/>
      <c r="Z90" s="820"/>
      <c r="AA90" s="821"/>
      <c r="AB90" s="513" t="s">
        <v>6</v>
      </c>
      <c r="AC90" s="677"/>
      <c r="AD90" s="678"/>
      <c r="AE90" s="497" t="s">
        <v>372</v>
      </c>
      <c r="AF90" s="497"/>
      <c r="AG90" s="497"/>
      <c r="AH90" s="497"/>
      <c r="AI90" s="497" t="s">
        <v>725</v>
      </c>
      <c r="AJ90" s="497"/>
      <c r="AK90" s="497"/>
      <c r="AL90" s="513"/>
      <c r="AM90" s="497" t="s">
        <v>471</v>
      </c>
      <c r="AN90" s="497"/>
      <c r="AO90" s="497"/>
      <c r="AP90" s="513"/>
      <c r="AQ90" s="515" t="s">
        <v>59</v>
      </c>
      <c r="AR90" s="516"/>
      <c r="AS90" s="516"/>
      <c r="AT90" s="517"/>
      <c r="AU90" s="482" t="s">
        <v>46</v>
      </c>
      <c r="AV90" s="482"/>
      <c r="AW90" s="482"/>
      <c r="AX90" s="483"/>
      <c r="AY90">
        <f>COUNTA($G$92)</f>
        <v>0</v>
      </c>
    </row>
    <row r="91" spans="1:60" ht="18.75" hidden="1" customHeight="1" x14ac:dyDescent="0.15">
      <c r="A91" s="795"/>
      <c r="B91" s="800"/>
      <c r="C91" s="680"/>
      <c r="D91" s="680"/>
      <c r="E91" s="680"/>
      <c r="F91" s="681"/>
      <c r="G91" s="670"/>
      <c r="H91" s="671"/>
      <c r="I91" s="671"/>
      <c r="J91" s="671"/>
      <c r="K91" s="671"/>
      <c r="L91" s="671"/>
      <c r="M91" s="671"/>
      <c r="N91" s="671"/>
      <c r="O91" s="672"/>
      <c r="P91" s="673"/>
      <c r="Q91" s="671"/>
      <c r="R91" s="671"/>
      <c r="S91" s="671"/>
      <c r="T91" s="671"/>
      <c r="U91" s="671"/>
      <c r="V91" s="671"/>
      <c r="W91" s="671"/>
      <c r="X91" s="672"/>
      <c r="Y91" s="819"/>
      <c r="Z91" s="820"/>
      <c r="AA91" s="821"/>
      <c r="AB91" s="166"/>
      <c r="AC91" s="167"/>
      <c r="AD91" s="168"/>
      <c r="AE91" s="165"/>
      <c r="AF91" s="165"/>
      <c r="AG91" s="165"/>
      <c r="AH91" s="165"/>
      <c r="AI91" s="165"/>
      <c r="AJ91" s="165"/>
      <c r="AK91" s="165"/>
      <c r="AL91" s="166"/>
      <c r="AM91" s="165"/>
      <c r="AN91" s="165"/>
      <c r="AO91" s="165"/>
      <c r="AP91" s="166"/>
      <c r="AQ91" s="760"/>
      <c r="AR91" s="668"/>
      <c r="AS91" s="666" t="s">
        <v>60</v>
      </c>
      <c r="AT91" s="667"/>
      <c r="AU91" s="668"/>
      <c r="AV91" s="668"/>
      <c r="AW91" s="671" t="s">
        <v>56</v>
      </c>
      <c r="AX91" s="712"/>
      <c r="AY91">
        <f>$AY$90</f>
        <v>0</v>
      </c>
    </row>
    <row r="92" spans="1:60" ht="23.25" hidden="1" customHeight="1" x14ac:dyDescent="0.15">
      <c r="A92" s="795"/>
      <c r="B92" s="800"/>
      <c r="C92" s="680"/>
      <c r="D92" s="680"/>
      <c r="E92" s="680"/>
      <c r="F92" s="681"/>
      <c r="G92" s="826"/>
      <c r="H92" s="125"/>
      <c r="I92" s="125"/>
      <c r="J92" s="125"/>
      <c r="K92" s="125"/>
      <c r="L92" s="125"/>
      <c r="M92" s="125"/>
      <c r="N92" s="125"/>
      <c r="O92" s="445"/>
      <c r="P92" s="125"/>
      <c r="Q92" s="831"/>
      <c r="R92" s="831"/>
      <c r="S92" s="831"/>
      <c r="T92" s="831"/>
      <c r="U92" s="831"/>
      <c r="V92" s="831"/>
      <c r="W92" s="831"/>
      <c r="X92" s="832"/>
      <c r="Y92" s="489" t="s">
        <v>41</v>
      </c>
      <c r="Z92" s="443"/>
      <c r="AA92" s="444"/>
      <c r="AB92" s="473"/>
      <c r="AC92" s="473"/>
      <c r="AD92" s="473"/>
      <c r="AE92" s="324"/>
      <c r="AF92" s="179"/>
      <c r="AG92" s="179"/>
      <c r="AH92" s="474"/>
      <c r="AI92" s="324"/>
      <c r="AJ92" s="179"/>
      <c r="AK92" s="179"/>
      <c r="AL92" s="179"/>
      <c r="AM92" s="324"/>
      <c r="AN92" s="179"/>
      <c r="AO92" s="179"/>
      <c r="AP92" s="179"/>
      <c r="AQ92" s="176"/>
      <c r="AR92" s="177"/>
      <c r="AS92" s="177"/>
      <c r="AT92" s="178"/>
      <c r="AU92" s="179"/>
      <c r="AV92" s="179"/>
      <c r="AW92" s="179"/>
      <c r="AX92" s="180"/>
      <c r="AY92">
        <f t="shared" ref="AY92:AY94" si="7">$AY$90</f>
        <v>0</v>
      </c>
    </row>
    <row r="93" spans="1:60" ht="23.25" hidden="1" customHeight="1" x14ac:dyDescent="0.15">
      <c r="A93" s="795"/>
      <c r="B93" s="800"/>
      <c r="C93" s="680"/>
      <c r="D93" s="680"/>
      <c r="E93" s="680"/>
      <c r="F93" s="681"/>
      <c r="G93" s="827"/>
      <c r="H93" s="128"/>
      <c r="I93" s="128"/>
      <c r="J93" s="128"/>
      <c r="K93" s="128"/>
      <c r="L93" s="128"/>
      <c r="M93" s="128"/>
      <c r="N93" s="128"/>
      <c r="O93" s="446"/>
      <c r="P93" s="833"/>
      <c r="Q93" s="833"/>
      <c r="R93" s="833"/>
      <c r="S93" s="833"/>
      <c r="T93" s="833"/>
      <c r="U93" s="833"/>
      <c r="V93" s="833"/>
      <c r="W93" s="833"/>
      <c r="X93" s="834"/>
      <c r="Y93" s="490" t="s">
        <v>34</v>
      </c>
      <c r="Z93" s="491"/>
      <c r="AA93" s="492"/>
      <c r="AB93" s="419"/>
      <c r="AC93" s="419"/>
      <c r="AD93" s="419"/>
      <c r="AE93" s="324"/>
      <c r="AF93" s="179"/>
      <c r="AG93" s="179"/>
      <c r="AH93" s="179"/>
      <c r="AI93" s="324"/>
      <c r="AJ93" s="179"/>
      <c r="AK93" s="179"/>
      <c r="AL93" s="179"/>
      <c r="AM93" s="324"/>
      <c r="AN93" s="179"/>
      <c r="AO93" s="179"/>
      <c r="AP93" s="179"/>
      <c r="AQ93" s="176"/>
      <c r="AR93" s="177"/>
      <c r="AS93" s="177"/>
      <c r="AT93" s="178"/>
      <c r="AU93" s="179"/>
      <c r="AV93" s="179"/>
      <c r="AW93" s="179"/>
      <c r="AX93" s="180"/>
      <c r="AY93">
        <f t="shared" si="7"/>
        <v>0</v>
      </c>
    </row>
    <row r="94" spans="1:60" ht="23.25" hidden="1" customHeight="1" x14ac:dyDescent="0.15">
      <c r="A94" s="795"/>
      <c r="B94" s="801"/>
      <c r="C94" s="683"/>
      <c r="D94" s="683"/>
      <c r="E94" s="683"/>
      <c r="F94" s="684"/>
      <c r="G94" s="839"/>
      <c r="H94" s="131"/>
      <c r="I94" s="131"/>
      <c r="J94" s="131"/>
      <c r="K94" s="131"/>
      <c r="L94" s="131"/>
      <c r="M94" s="131"/>
      <c r="N94" s="131"/>
      <c r="O94" s="447"/>
      <c r="P94" s="840"/>
      <c r="Q94" s="840"/>
      <c r="R94" s="840"/>
      <c r="S94" s="840"/>
      <c r="T94" s="840"/>
      <c r="U94" s="840"/>
      <c r="V94" s="840"/>
      <c r="W94" s="840"/>
      <c r="X94" s="841"/>
      <c r="Y94" s="490" t="s">
        <v>9</v>
      </c>
      <c r="Z94" s="491"/>
      <c r="AA94" s="492"/>
      <c r="AB94" s="496" t="s">
        <v>10</v>
      </c>
      <c r="AC94" s="496"/>
      <c r="AD94" s="496"/>
      <c r="AE94" s="324"/>
      <c r="AF94" s="179"/>
      <c r="AG94" s="179"/>
      <c r="AH94" s="179"/>
      <c r="AI94" s="324"/>
      <c r="AJ94" s="179"/>
      <c r="AK94" s="179"/>
      <c r="AL94" s="179"/>
      <c r="AM94" s="324"/>
      <c r="AN94" s="179"/>
      <c r="AO94" s="179"/>
      <c r="AP94" s="179"/>
      <c r="AQ94" s="324"/>
      <c r="AR94" s="179"/>
      <c r="AS94" s="179"/>
      <c r="AT94" s="179"/>
      <c r="AU94" s="324"/>
      <c r="AV94" s="179"/>
      <c r="AW94" s="179"/>
      <c r="AX94" s="180"/>
      <c r="AY94">
        <f t="shared" si="7"/>
        <v>0</v>
      </c>
    </row>
    <row r="95" spans="1:60" ht="18.75" hidden="1" customHeight="1" x14ac:dyDescent="0.15">
      <c r="A95" s="795"/>
      <c r="B95" s="680" t="s">
        <v>53</v>
      </c>
      <c r="C95" s="680"/>
      <c r="D95" s="680"/>
      <c r="E95" s="680"/>
      <c r="F95" s="681"/>
      <c r="G95" s="669" t="s">
        <v>40</v>
      </c>
      <c r="H95" s="482"/>
      <c r="I95" s="482"/>
      <c r="J95" s="482"/>
      <c r="K95" s="482"/>
      <c r="L95" s="482"/>
      <c r="M95" s="482"/>
      <c r="N95" s="482"/>
      <c r="O95" s="510"/>
      <c r="P95" s="511" t="s">
        <v>42</v>
      </c>
      <c r="Q95" s="482"/>
      <c r="R95" s="482"/>
      <c r="S95" s="482"/>
      <c r="T95" s="482"/>
      <c r="U95" s="482"/>
      <c r="V95" s="482"/>
      <c r="W95" s="482"/>
      <c r="X95" s="510"/>
      <c r="Y95" s="819"/>
      <c r="Z95" s="820"/>
      <c r="AA95" s="821"/>
      <c r="AB95" s="513" t="s">
        <v>6</v>
      </c>
      <c r="AC95" s="677"/>
      <c r="AD95" s="678"/>
      <c r="AE95" s="497" t="s">
        <v>372</v>
      </c>
      <c r="AF95" s="497"/>
      <c r="AG95" s="497"/>
      <c r="AH95" s="497"/>
      <c r="AI95" s="497" t="s">
        <v>725</v>
      </c>
      <c r="AJ95" s="497"/>
      <c r="AK95" s="497"/>
      <c r="AL95" s="513"/>
      <c r="AM95" s="497" t="s">
        <v>471</v>
      </c>
      <c r="AN95" s="497"/>
      <c r="AO95" s="497"/>
      <c r="AP95" s="513"/>
      <c r="AQ95" s="515" t="s">
        <v>59</v>
      </c>
      <c r="AR95" s="516"/>
      <c r="AS95" s="516"/>
      <c r="AT95" s="517"/>
      <c r="AU95" s="482" t="s">
        <v>46</v>
      </c>
      <c r="AV95" s="482"/>
      <c r="AW95" s="482"/>
      <c r="AX95" s="483"/>
      <c r="AY95">
        <f>COUNTA($G$97)</f>
        <v>0</v>
      </c>
    </row>
    <row r="96" spans="1:60" ht="18.75" hidden="1" customHeight="1" x14ac:dyDescent="0.15">
      <c r="A96" s="795"/>
      <c r="B96" s="680"/>
      <c r="C96" s="680"/>
      <c r="D96" s="680"/>
      <c r="E96" s="680"/>
      <c r="F96" s="681"/>
      <c r="G96" s="670"/>
      <c r="H96" s="671"/>
      <c r="I96" s="671"/>
      <c r="J96" s="671"/>
      <c r="K96" s="671"/>
      <c r="L96" s="671"/>
      <c r="M96" s="671"/>
      <c r="N96" s="671"/>
      <c r="O96" s="672"/>
      <c r="P96" s="673"/>
      <c r="Q96" s="671"/>
      <c r="R96" s="671"/>
      <c r="S96" s="671"/>
      <c r="T96" s="671"/>
      <c r="U96" s="671"/>
      <c r="V96" s="671"/>
      <c r="W96" s="671"/>
      <c r="X96" s="672"/>
      <c r="Y96" s="819"/>
      <c r="Z96" s="820"/>
      <c r="AA96" s="821"/>
      <c r="AB96" s="166"/>
      <c r="AC96" s="167"/>
      <c r="AD96" s="168"/>
      <c r="AE96" s="165"/>
      <c r="AF96" s="165"/>
      <c r="AG96" s="165"/>
      <c r="AH96" s="165"/>
      <c r="AI96" s="165"/>
      <c r="AJ96" s="165"/>
      <c r="AK96" s="165"/>
      <c r="AL96" s="166"/>
      <c r="AM96" s="165"/>
      <c r="AN96" s="165"/>
      <c r="AO96" s="165"/>
      <c r="AP96" s="166"/>
      <c r="AQ96" s="760"/>
      <c r="AR96" s="668"/>
      <c r="AS96" s="666" t="s">
        <v>60</v>
      </c>
      <c r="AT96" s="667"/>
      <c r="AU96" s="668"/>
      <c r="AV96" s="668"/>
      <c r="AW96" s="671" t="s">
        <v>56</v>
      </c>
      <c r="AX96" s="712"/>
      <c r="AY96">
        <f>$AY$95</f>
        <v>0</v>
      </c>
    </row>
    <row r="97" spans="1:51" ht="23.25" hidden="1" customHeight="1" x14ac:dyDescent="0.15">
      <c r="A97" s="795"/>
      <c r="B97" s="680"/>
      <c r="C97" s="680"/>
      <c r="D97" s="680"/>
      <c r="E97" s="680"/>
      <c r="F97" s="681"/>
      <c r="G97" s="826"/>
      <c r="H97" s="125"/>
      <c r="I97" s="125"/>
      <c r="J97" s="125"/>
      <c r="K97" s="125"/>
      <c r="L97" s="125"/>
      <c r="M97" s="125"/>
      <c r="N97" s="125"/>
      <c r="O97" s="445"/>
      <c r="P97" s="125"/>
      <c r="Q97" s="831"/>
      <c r="R97" s="831"/>
      <c r="S97" s="831"/>
      <c r="T97" s="831"/>
      <c r="U97" s="831"/>
      <c r="V97" s="831"/>
      <c r="W97" s="831"/>
      <c r="X97" s="832"/>
      <c r="Y97" s="489" t="s">
        <v>41</v>
      </c>
      <c r="Z97" s="443"/>
      <c r="AA97" s="444"/>
      <c r="AB97" s="473"/>
      <c r="AC97" s="473"/>
      <c r="AD97" s="473"/>
      <c r="AE97" s="324"/>
      <c r="AF97" s="179"/>
      <c r="AG97" s="179"/>
      <c r="AH97" s="474"/>
      <c r="AI97" s="324"/>
      <c r="AJ97" s="179"/>
      <c r="AK97" s="179"/>
      <c r="AL97" s="179"/>
      <c r="AM97" s="324"/>
      <c r="AN97" s="179"/>
      <c r="AO97" s="179"/>
      <c r="AP97" s="179"/>
      <c r="AQ97" s="176"/>
      <c r="AR97" s="177"/>
      <c r="AS97" s="177"/>
      <c r="AT97" s="178"/>
      <c r="AU97" s="179"/>
      <c r="AV97" s="179"/>
      <c r="AW97" s="179"/>
      <c r="AX97" s="180"/>
      <c r="AY97">
        <f t="shared" ref="AY97:AY99" si="8">$AY$95</f>
        <v>0</v>
      </c>
    </row>
    <row r="98" spans="1:51" ht="23.25" hidden="1" customHeight="1" x14ac:dyDescent="0.15">
      <c r="A98" s="795"/>
      <c r="B98" s="680"/>
      <c r="C98" s="680"/>
      <c r="D98" s="680"/>
      <c r="E98" s="680"/>
      <c r="F98" s="681"/>
      <c r="G98" s="827"/>
      <c r="H98" s="128"/>
      <c r="I98" s="128"/>
      <c r="J98" s="128"/>
      <c r="K98" s="128"/>
      <c r="L98" s="128"/>
      <c r="M98" s="128"/>
      <c r="N98" s="128"/>
      <c r="O98" s="446"/>
      <c r="P98" s="833"/>
      <c r="Q98" s="833"/>
      <c r="R98" s="833"/>
      <c r="S98" s="833"/>
      <c r="T98" s="833"/>
      <c r="U98" s="833"/>
      <c r="V98" s="833"/>
      <c r="W98" s="833"/>
      <c r="X98" s="834"/>
      <c r="Y98" s="490" t="s">
        <v>34</v>
      </c>
      <c r="Z98" s="491"/>
      <c r="AA98" s="492"/>
      <c r="AB98" s="419"/>
      <c r="AC98" s="419"/>
      <c r="AD98" s="419"/>
      <c r="AE98" s="324"/>
      <c r="AF98" s="179"/>
      <c r="AG98" s="179"/>
      <c r="AH98" s="179"/>
      <c r="AI98" s="324"/>
      <c r="AJ98" s="179"/>
      <c r="AK98" s="179"/>
      <c r="AL98" s="179"/>
      <c r="AM98" s="324"/>
      <c r="AN98" s="179"/>
      <c r="AO98" s="179"/>
      <c r="AP98" s="179"/>
      <c r="AQ98" s="176"/>
      <c r="AR98" s="177"/>
      <c r="AS98" s="177"/>
      <c r="AT98" s="178"/>
      <c r="AU98" s="179"/>
      <c r="AV98" s="179"/>
      <c r="AW98" s="179"/>
      <c r="AX98" s="180"/>
      <c r="AY98">
        <f t="shared" si="8"/>
        <v>0</v>
      </c>
    </row>
    <row r="99" spans="1:51" ht="23.25" hidden="1" customHeight="1" thickBot="1" x14ac:dyDescent="0.2">
      <c r="A99" s="796"/>
      <c r="B99" s="814"/>
      <c r="C99" s="814"/>
      <c r="D99" s="814"/>
      <c r="E99" s="814"/>
      <c r="F99" s="815"/>
      <c r="G99" s="828"/>
      <c r="H99" s="829"/>
      <c r="I99" s="829"/>
      <c r="J99" s="829"/>
      <c r="K99" s="829"/>
      <c r="L99" s="829"/>
      <c r="M99" s="829"/>
      <c r="N99" s="829"/>
      <c r="O99" s="830"/>
      <c r="P99" s="835"/>
      <c r="Q99" s="835"/>
      <c r="R99" s="835"/>
      <c r="S99" s="835"/>
      <c r="T99" s="835"/>
      <c r="U99" s="835"/>
      <c r="V99" s="835"/>
      <c r="W99" s="835"/>
      <c r="X99" s="836"/>
      <c r="Y99" s="469" t="s">
        <v>9</v>
      </c>
      <c r="Z99" s="470"/>
      <c r="AA99" s="471"/>
      <c r="AB99" s="472" t="s">
        <v>10</v>
      </c>
      <c r="AC99" s="472"/>
      <c r="AD99" s="472"/>
      <c r="AE99" s="454"/>
      <c r="AF99" s="455"/>
      <c r="AG99" s="455"/>
      <c r="AH99" s="455"/>
      <c r="AI99" s="454"/>
      <c r="AJ99" s="455"/>
      <c r="AK99" s="455"/>
      <c r="AL99" s="455"/>
      <c r="AM99" s="454"/>
      <c r="AN99" s="455"/>
      <c r="AO99" s="455"/>
      <c r="AP99" s="455"/>
      <c r="AQ99" s="454"/>
      <c r="AR99" s="455"/>
      <c r="AS99" s="455"/>
      <c r="AT99" s="455"/>
      <c r="AU99" s="454"/>
      <c r="AV99" s="455"/>
      <c r="AW99" s="455"/>
      <c r="AX99" s="475"/>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84" t="s">
        <v>500</v>
      </c>
      <c r="AR101" s="485"/>
      <c r="AS101" s="485"/>
      <c r="AT101" s="486"/>
      <c r="AU101" s="484" t="s">
        <v>738</v>
      </c>
      <c r="AV101" s="485"/>
      <c r="AW101" s="485"/>
      <c r="AX101" s="487"/>
      <c r="AY101">
        <f>COUNTA($G$102)</f>
        <v>1</v>
      </c>
    </row>
    <row r="102" spans="1:51" ht="23.25" customHeight="1" x14ac:dyDescent="0.15">
      <c r="A102" s="152"/>
      <c r="B102" s="153"/>
      <c r="C102" s="153"/>
      <c r="D102" s="153"/>
      <c r="E102" s="153"/>
      <c r="F102" s="154"/>
      <c r="G102" s="700" t="s">
        <v>836</v>
      </c>
      <c r="H102" s="701"/>
      <c r="I102" s="701"/>
      <c r="J102" s="701"/>
      <c r="K102" s="701"/>
      <c r="L102" s="701"/>
      <c r="M102" s="701"/>
      <c r="N102" s="701"/>
      <c r="O102" s="701"/>
      <c r="P102" s="124" t="s">
        <v>831</v>
      </c>
      <c r="Q102" s="705"/>
      <c r="R102" s="705"/>
      <c r="S102" s="705"/>
      <c r="T102" s="705"/>
      <c r="U102" s="705"/>
      <c r="V102" s="705"/>
      <c r="W102" s="705"/>
      <c r="X102" s="706"/>
      <c r="Y102" s="476" t="s">
        <v>35</v>
      </c>
      <c r="Z102" s="464"/>
      <c r="AA102" s="465"/>
      <c r="AB102" s="473" t="s">
        <v>762</v>
      </c>
      <c r="AC102" s="473"/>
      <c r="AD102" s="473"/>
      <c r="AE102" s="685">
        <v>3103</v>
      </c>
      <c r="AF102" s="685"/>
      <c r="AG102" s="685"/>
      <c r="AH102" s="685"/>
      <c r="AI102" s="685">
        <v>2627</v>
      </c>
      <c r="AJ102" s="685"/>
      <c r="AK102" s="685"/>
      <c r="AL102" s="685"/>
      <c r="AM102" s="462">
        <v>4051</v>
      </c>
      <c r="AN102" s="685"/>
      <c r="AO102" s="685"/>
      <c r="AP102" s="685"/>
      <c r="AQ102" s="462" t="s">
        <v>365</v>
      </c>
      <c r="AR102" s="685"/>
      <c r="AS102" s="685"/>
      <c r="AT102" s="685"/>
      <c r="AU102" s="324" t="s">
        <v>365</v>
      </c>
      <c r="AV102" s="784"/>
      <c r="AW102" s="784"/>
      <c r="AX102" s="785"/>
      <c r="AY102">
        <f>$AY$101</f>
        <v>1</v>
      </c>
    </row>
    <row r="103" spans="1:51" ht="23.25" customHeight="1" x14ac:dyDescent="0.15">
      <c r="A103" s="155"/>
      <c r="B103" s="156"/>
      <c r="C103" s="156"/>
      <c r="D103" s="156"/>
      <c r="E103" s="156"/>
      <c r="F103" s="157"/>
      <c r="G103" s="702"/>
      <c r="H103" s="703"/>
      <c r="I103" s="703"/>
      <c r="J103" s="703"/>
      <c r="K103" s="703"/>
      <c r="L103" s="703"/>
      <c r="M103" s="703"/>
      <c r="N103" s="703"/>
      <c r="O103" s="703"/>
      <c r="P103" s="707"/>
      <c r="Q103" s="708"/>
      <c r="R103" s="708"/>
      <c r="S103" s="708"/>
      <c r="T103" s="708"/>
      <c r="U103" s="708"/>
      <c r="V103" s="708"/>
      <c r="W103" s="708"/>
      <c r="X103" s="709"/>
      <c r="Y103" s="493" t="s">
        <v>36</v>
      </c>
      <c r="Z103" s="494"/>
      <c r="AA103" s="495"/>
      <c r="AB103" s="473" t="s">
        <v>762</v>
      </c>
      <c r="AC103" s="473"/>
      <c r="AD103" s="473"/>
      <c r="AE103" s="685">
        <v>1592</v>
      </c>
      <c r="AF103" s="685"/>
      <c r="AG103" s="685"/>
      <c r="AH103" s="685"/>
      <c r="AI103" s="685">
        <v>1636</v>
      </c>
      <c r="AJ103" s="685"/>
      <c r="AK103" s="685"/>
      <c r="AL103" s="685"/>
      <c r="AM103" s="462">
        <v>1680</v>
      </c>
      <c r="AN103" s="685"/>
      <c r="AO103" s="685"/>
      <c r="AP103" s="685"/>
      <c r="AQ103" s="462">
        <v>1697</v>
      </c>
      <c r="AR103" s="685"/>
      <c r="AS103" s="685"/>
      <c r="AT103" s="685"/>
      <c r="AU103" s="324" t="s">
        <v>861</v>
      </c>
      <c r="AV103" s="784"/>
      <c r="AW103" s="784"/>
      <c r="AX103" s="785"/>
      <c r="AY103">
        <f>$AY$101</f>
        <v>1</v>
      </c>
    </row>
    <row r="104" spans="1:51" ht="31.5" hidden="1" customHeight="1" x14ac:dyDescent="0.15">
      <c r="A104" s="742" t="s">
        <v>11</v>
      </c>
      <c r="B104" s="743"/>
      <c r="C104" s="743"/>
      <c r="D104" s="743"/>
      <c r="E104" s="743"/>
      <c r="F104" s="744"/>
      <c r="G104" s="450" t="s">
        <v>12</v>
      </c>
      <c r="H104" s="450"/>
      <c r="I104" s="450"/>
      <c r="J104" s="450"/>
      <c r="K104" s="450"/>
      <c r="L104" s="450"/>
      <c r="M104" s="450"/>
      <c r="N104" s="450"/>
      <c r="O104" s="450"/>
      <c r="P104" s="450"/>
      <c r="Q104" s="450"/>
      <c r="R104" s="450"/>
      <c r="S104" s="450"/>
      <c r="T104" s="450"/>
      <c r="U104" s="450"/>
      <c r="V104" s="450"/>
      <c r="W104" s="450"/>
      <c r="X104" s="451"/>
      <c r="Y104" s="716"/>
      <c r="Z104" s="717"/>
      <c r="AA104" s="718"/>
      <c r="AB104" s="449" t="s">
        <v>6</v>
      </c>
      <c r="AC104" s="450"/>
      <c r="AD104" s="451"/>
      <c r="AE104" s="449" t="s">
        <v>372</v>
      </c>
      <c r="AF104" s="450"/>
      <c r="AG104" s="450"/>
      <c r="AH104" s="451"/>
      <c r="AI104" s="449" t="s">
        <v>725</v>
      </c>
      <c r="AJ104" s="450"/>
      <c r="AK104" s="450"/>
      <c r="AL104" s="451"/>
      <c r="AM104" s="449" t="s">
        <v>471</v>
      </c>
      <c r="AN104" s="450"/>
      <c r="AO104" s="450"/>
      <c r="AP104" s="451"/>
      <c r="AQ104" s="710" t="s">
        <v>739</v>
      </c>
      <c r="AR104" s="710"/>
      <c r="AS104" s="710"/>
      <c r="AT104" s="710"/>
      <c r="AU104" s="710"/>
      <c r="AV104" s="710"/>
      <c r="AW104" s="710"/>
      <c r="AX104" s="711"/>
      <c r="AY104">
        <f>IF(SUBSTITUTE(SUBSTITUTE($G$105,"／",""),"　","")="",0,1)</f>
        <v>1</v>
      </c>
    </row>
    <row r="105" spans="1:51" ht="23.25" hidden="1" customHeight="1" x14ac:dyDescent="0.15">
      <c r="A105" s="745"/>
      <c r="B105" s="746"/>
      <c r="C105" s="746"/>
      <c r="D105" s="746"/>
      <c r="E105" s="746"/>
      <c r="F105" s="747"/>
      <c r="G105" s="452" t="s">
        <v>763</v>
      </c>
      <c r="H105" s="452"/>
      <c r="I105" s="452"/>
      <c r="J105" s="452"/>
      <c r="K105" s="452"/>
      <c r="L105" s="452"/>
      <c r="M105" s="452"/>
      <c r="N105" s="452"/>
      <c r="O105" s="452"/>
      <c r="P105" s="452"/>
      <c r="Q105" s="452"/>
      <c r="R105" s="452"/>
      <c r="S105" s="452"/>
      <c r="T105" s="452"/>
      <c r="U105" s="452"/>
      <c r="V105" s="452"/>
      <c r="W105" s="452"/>
      <c r="X105" s="452"/>
      <c r="Y105" s="456" t="s">
        <v>11</v>
      </c>
      <c r="Z105" s="457"/>
      <c r="AA105" s="458"/>
      <c r="AB105" s="459" t="s">
        <v>764</v>
      </c>
      <c r="AC105" s="460"/>
      <c r="AD105" s="461"/>
      <c r="AE105" s="462">
        <v>3978</v>
      </c>
      <c r="AF105" s="462"/>
      <c r="AG105" s="462"/>
      <c r="AH105" s="462"/>
      <c r="AI105" s="462">
        <v>3984</v>
      </c>
      <c r="AJ105" s="462"/>
      <c r="AK105" s="462"/>
      <c r="AL105" s="462"/>
      <c r="AM105" s="462">
        <v>4224</v>
      </c>
      <c r="AN105" s="462"/>
      <c r="AO105" s="462"/>
      <c r="AP105" s="462"/>
      <c r="AQ105" s="324" t="s">
        <v>837</v>
      </c>
      <c r="AR105" s="179"/>
      <c r="AS105" s="179"/>
      <c r="AT105" s="179"/>
      <c r="AU105" s="179"/>
      <c r="AV105" s="179"/>
      <c r="AW105" s="179"/>
      <c r="AX105" s="180"/>
      <c r="AY105">
        <f>$AY$104</f>
        <v>1</v>
      </c>
    </row>
    <row r="106" spans="1:51" ht="46.5" hidden="1" customHeight="1" x14ac:dyDescent="0.15">
      <c r="A106" s="745"/>
      <c r="B106" s="746"/>
      <c r="C106" s="746"/>
      <c r="D106" s="746"/>
      <c r="E106" s="746"/>
      <c r="F106" s="747"/>
      <c r="G106" s="453"/>
      <c r="H106" s="453"/>
      <c r="I106" s="453"/>
      <c r="J106" s="453"/>
      <c r="K106" s="453"/>
      <c r="L106" s="453"/>
      <c r="M106" s="453"/>
      <c r="N106" s="453"/>
      <c r="O106" s="453"/>
      <c r="P106" s="453"/>
      <c r="Q106" s="453"/>
      <c r="R106" s="453"/>
      <c r="S106" s="453"/>
      <c r="T106" s="453"/>
      <c r="U106" s="453"/>
      <c r="V106" s="453"/>
      <c r="W106" s="453"/>
      <c r="X106" s="453"/>
      <c r="Y106" s="463" t="s">
        <v>32</v>
      </c>
      <c r="Z106" s="464"/>
      <c r="AA106" s="465"/>
      <c r="AB106" s="466" t="s">
        <v>765</v>
      </c>
      <c r="AC106" s="467"/>
      <c r="AD106" s="468"/>
      <c r="AE106" s="416" t="s">
        <v>766</v>
      </c>
      <c r="AF106" s="416"/>
      <c r="AG106" s="416"/>
      <c r="AH106" s="416"/>
      <c r="AI106" s="416" t="s">
        <v>767</v>
      </c>
      <c r="AJ106" s="416"/>
      <c r="AK106" s="416"/>
      <c r="AL106" s="416"/>
      <c r="AM106" s="416" t="s">
        <v>838</v>
      </c>
      <c r="AN106" s="416"/>
      <c r="AO106" s="416"/>
      <c r="AP106" s="416"/>
      <c r="AQ106" s="417" t="s">
        <v>837</v>
      </c>
      <c r="AR106" s="417"/>
      <c r="AS106" s="417"/>
      <c r="AT106" s="417"/>
      <c r="AU106" s="417"/>
      <c r="AV106" s="417"/>
      <c r="AW106" s="417"/>
      <c r="AX106" s="418"/>
      <c r="AY106">
        <f>$AY$104</f>
        <v>1</v>
      </c>
    </row>
    <row r="107" spans="1:51" ht="18.75" hidden="1" customHeight="1" x14ac:dyDescent="0.15">
      <c r="A107" s="169" t="s">
        <v>295</v>
      </c>
      <c r="B107" s="170"/>
      <c r="C107" s="170"/>
      <c r="D107" s="170"/>
      <c r="E107" s="170"/>
      <c r="F107" s="171"/>
      <c r="G107" s="669" t="s">
        <v>54</v>
      </c>
      <c r="H107" s="482"/>
      <c r="I107" s="482"/>
      <c r="J107" s="482"/>
      <c r="K107" s="482"/>
      <c r="L107" s="482"/>
      <c r="M107" s="482"/>
      <c r="N107" s="482"/>
      <c r="O107" s="510"/>
      <c r="P107" s="511" t="s">
        <v>39</v>
      </c>
      <c r="Q107" s="482"/>
      <c r="R107" s="482"/>
      <c r="S107" s="482"/>
      <c r="T107" s="482"/>
      <c r="U107" s="482"/>
      <c r="V107" s="482"/>
      <c r="W107" s="482"/>
      <c r="X107" s="510"/>
      <c r="Y107" s="674"/>
      <c r="Z107" s="675"/>
      <c r="AA107" s="676"/>
      <c r="AB107" s="513" t="s">
        <v>6</v>
      </c>
      <c r="AC107" s="677"/>
      <c r="AD107" s="678"/>
      <c r="AE107" s="497" t="s">
        <v>372</v>
      </c>
      <c r="AF107" s="497"/>
      <c r="AG107" s="497"/>
      <c r="AH107" s="497"/>
      <c r="AI107" s="497" t="s">
        <v>725</v>
      </c>
      <c r="AJ107" s="497"/>
      <c r="AK107" s="497"/>
      <c r="AL107" s="513"/>
      <c r="AM107" s="497" t="s">
        <v>471</v>
      </c>
      <c r="AN107" s="497"/>
      <c r="AO107" s="497"/>
      <c r="AP107" s="513"/>
      <c r="AQ107" s="515" t="s">
        <v>59</v>
      </c>
      <c r="AR107" s="516"/>
      <c r="AS107" s="516"/>
      <c r="AT107" s="517"/>
      <c r="AU107" s="482" t="s">
        <v>46</v>
      </c>
      <c r="AV107" s="482"/>
      <c r="AW107" s="482"/>
      <c r="AX107" s="483"/>
      <c r="AY107">
        <f>COUNTA($G$109)</f>
        <v>0</v>
      </c>
    </row>
    <row r="108" spans="1:51" ht="18.75" hidden="1" customHeight="1" x14ac:dyDescent="0.15">
      <c r="A108" s="169"/>
      <c r="B108" s="170"/>
      <c r="C108" s="170"/>
      <c r="D108" s="170"/>
      <c r="E108" s="170"/>
      <c r="F108" s="171"/>
      <c r="G108" s="670"/>
      <c r="H108" s="671"/>
      <c r="I108" s="671"/>
      <c r="J108" s="671"/>
      <c r="K108" s="671"/>
      <c r="L108" s="671"/>
      <c r="M108" s="671"/>
      <c r="N108" s="671"/>
      <c r="O108" s="672"/>
      <c r="P108" s="673"/>
      <c r="Q108" s="671"/>
      <c r="R108" s="671"/>
      <c r="S108" s="671"/>
      <c r="T108" s="671"/>
      <c r="U108" s="671"/>
      <c r="V108" s="671"/>
      <c r="W108" s="671"/>
      <c r="X108" s="672"/>
      <c r="Y108" s="674"/>
      <c r="Z108" s="675"/>
      <c r="AA108" s="676"/>
      <c r="AB108" s="166"/>
      <c r="AC108" s="167"/>
      <c r="AD108" s="168"/>
      <c r="AE108" s="165"/>
      <c r="AF108" s="165"/>
      <c r="AG108" s="165"/>
      <c r="AH108" s="165"/>
      <c r="AI108" s="165"/>
      <c r="AJ108" s="165"/>
      <c r="AK108" s="165"/>
      <c r="AL108" s="166"/>
      <c r="AM108" s="165"/>
      <c r="AN108" s="165"/>
      <c r="AO108" s="165"/>
      <c r="AP108" s="166"/>
      <c r="AQ108" s="664"/>
      <c r="AR108" s="665"/>
      <c r="AS108" s="666" t="s">
        <v>60</v>
      </c>
      <c r="AT108" s="667"/>
      <c r="AU108" s="668"/>
      <c r="AV108" s="668"/>
      <c r="AW108" s="671" t="s">
        <v>56</v>
      </c>
      <c r="AX108" s="712"/>
      <c r="AY108">
        <f>$AY$107</f>
        <v>0</v>
      </c>
    </row>
    <row r="109" spans="1:51" ht="23.25" hidden="1" customHeight="1" x14ac:dyDescent="0.15">
      <c r="A109" s="172"/>
      <c r="B109" s="170"/>
      <c r="C109" s="170"/>
      <c r="D109" s="170"/>
      <c r="E109" s="170"/>
      <c r="F109" s="171"/>
      <c r="G109" s="641"/>
      <c r="H109" s="642"/>
      <c r="I109" s="642"/>
      <c r="J109" s="642"/>
      <c r="K109" s="642"/>
      <c r="L109" s="642"/>
      <c r="M109" s="642"/>
      <c r="N109" s="642"/>
      <c r="O109" s="643"/>
      <c r="P109" s="125"/>
      <c r="Q109" s="125"/>
      <c r="R109" s="125"/>
      <c r="S109" s="125"/>
      <c r="T109" s="125"/>
      <c r="U109" s="125"/>
      <c r="V109" s="125"/>
      <c r="W109" s="125"/>
      <c r="X109" s="445"/>
      <c r="Y109" s="424" t="s">
        <v>8</v>
      </c>
      <c r="Z109" s="425"/>
      <c r="AA109" s="426"/>
      <c r="AB109" s="473"/>
      <c r="AC109" s="473"/>
      <c r="AD109" s="473"/>
      <c r="AE109" s="324"/>
      <c r="AF109" s="179"/>
      <c r="AG109" s="179"/>
      <c r="AH109" s="179"/>
      <c r="AI109" s="324"/>
      <c r="AJ109" s="179"/>
      <c r="AK109" s="179"/>
      <c r="AL109" s="179"/>
      <c r="AM109" s="324"/>
      <c r="AN109" s="179"/>
      <c r="AO109" s="179"/>
      <c r="AP109" s="179"/>
      <c r="AQ109" s="211"/>
      <c r="AR109" s="212"/>
      <c r="AS109" s="212"/>
      <c r="AT109" s="213"/>
      <c r="AU109" s="638"/>
      <c r="AV109" s="639"/>
      <c r="AW109" s="639"/>
      <c r="AX109" s="640"/>
      <c r="AY109">
        <f t="shared" ref="AY109:AY113" si="9">$AY$107</f>
        <v>0</v>
      </c>
    </row>
    <row r="110" spans="1:51" ht="23.25" hidden="1" customHeight="1" x14ac:dyDescent="0.15">
      <c r="A110" s="173"/>
      <c r="B110" s="174"/>
      <c r="C110" s="174"/>
      <c r="D110" s="174"/>
      <c r="E110" s="174"/>
      <c r="F110" s="175"/>
      <c r="G110" s="644"/>
      <c r="H110" s="645"/>
      <c r="I110" s="645"/>
      <c r="J110" s="645"/>
      <c r="K110" s="645"/>
      <c r="L110" s="645"/>
      <c r="M110" s="645"/>
      <c r="N110" s="645"/>
      <c r="O110" s="646"/>
      <c r="P110" s="128"/>
      <c r="Q110" s="128"/>
      <c r="R110" s="128"/>
      <c r="S110" s="128"/>
      <c r="T110" s="128"/>
      <c r="U110" s="128"/>
      <c r="V110" s="128"/>
      <c r="W110" s="128"/>
      <c r="X110" s="446"/>
      <c r="Y110" s="449" t="s">
        <v>34</v>
      </c>
      <c r="Z110" s="450"/>
      <c r="AA110" s="451"/>
      <c r="AB110" s="419"/>
      <c r="AC110" s="419"/>
      <c r="AD110" s="419"/>
      <c r="AE110" s="324"/>
      <c r="AF110" s="179"/>
      <c r="AG110" s="179"/>
      <c r="AH110" s="179"/>
      <c r="AI110" s="324"/>
      <c r="AJ110" s="179"/>
      <c r="AK110" s="179"/>
      <c r="AL110" s="179"/>
      <c r="AM110" s="324"/>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47"/>
      <c r="H111" s="648"/>
      <c r="I111" s="648"/>
      <c r="J111" s="648"/>
      <c r="K111" s="648"/>
      <c r="L111" s="648"/>
      <c r="M111" s="648"/>
      <c r="N111" s="648"/>
      <c r="O111" s="649"/>
      <c r="P111" s="131"/>
      <c r="Q111" s="131"/>
      <c r="R111" s="131"/>
      <c r="S111" s="131"/>
      <c r="T111" s="131"/>
      <c r="U111" s="131"/>
      <c r="V111" s="131"/>
      <c r="W111" s="131"/>
      <c r="X111" s="447"/>
      <c r="Y111" s="449" t="s">
        <v>9</v>
      </c>
      <c r="Z111" s="450"/>
      <c r="AA111" s="451"/>
      <c r="AB111" s="496" t="s">
        <v>10</v>
      </c>
      <c r="AC111" s="496"/>
      <c r="AD111" s="496"/>
      <c r="AE111" s="324"/>
      <c r="AF111" s="179"/>
      <c r="AG111" s="179"/>
      <c r="AH111" s="179"/>
      <c r="AI111" s="324"/>
      <c r="AJ111" s="179"/>
      <c r="AK111" s="179"/>
      <c r="AL111" s="179"/>
      <c r="AM111" s="324"/>
      <c r="AN111" s="179"/>
      <c r="AO111" s="179"/>
      <c r="AP111" s="179"/>
      <c r="AQ111" s="211"/>
      <c r="AR111" s="212"/>
      <c r="AS111" s="212"/>
      <c r="AT111" s="213"/>
      <c r="AU111" s="638"/>
      <c r="AV111" s="639"/>
      <c r="AW111" s="639"/>
      <c r="AX111" s="640"/>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94" t="s">
        <v>55</v>
      </c>
      <c r="B114" s="797" t="s">
        <v>52</v>
      </c>
      <c r="C114" s="798"/>
      <c r="D114" s="798"/>
      <c r="E114" s="798"/>
      <c r="F114" s="799"/>
      <c r="G114" s="482" t="s">
        <v>47</v>
      </c>
      <c r="H114" s="482"/>
      <c r="I114" s="482"/>
      <c r="J114" s="482"/>
      <c r="K114" s="482"/>
      <c r="L114" s="482"/>
      <c r="M114" s="482"/>
      <c r="N114" s="482"/>
      <c r="O114" s="482"/>
      <c r="P114" s="482"/>
      <c r="Q114" s="482"/>
      <c r="R114" s="482"/>
      <c r="S114" s="482"/>
      <c r="T114" s="482"/>
      <c r="U114" s="482"/>
      <c r="V114" s="482"/>
      <c r="W114" s="482"/>
      <c r="X114" s="482"/>
      <c r="Y114" s="482"/>
      <c r="Z114" s="482"/>
      <c r="AA114" s="510"/>
      <c r="AB114" s="511" t="s">
        <v>740</v>
      </c>
      <c r="AC114" s="482"/>
      <c r="AD114" s="482"/>
      <c r="AE114" s="482"/>
      <c r="AF114" s="482"/>
      <c r="AG114" s="482"/>
      <c r="AH114" s="482"/>
      <c r="AI114" s="482"/>
      <c r="AJ114" s="482"/>
      <c r="AK114" s="482"/>
      <c r="AL114" s="482"/>
      <c r="AM114" s="482"/>
      <c r="AN114" s="482"/>
      <c r="AO114" s="482"/>
      <c r="AP114" s="482"/>
      <c r="AQ114" s="482"/>
      <c r="AR114" s="482"/>
      <c r="AS114" s="482"/>
      <c r="AT114" s="482"/>
      <c r="AU114" s="482"/>
      <c r="AV114" s="482"/>
      <c r="AW114" s="482"/>
      <c r="AX114" s="483"/>
      <c r="AY114">
        <f>COUNTA($G$116)</f>
        <v>0</v>
      </c>
    </row>
    <row r="115" spans="1:60" ht="21.95" hidden="1" customHeight="1" x14ac:dyDescent="0.15">
      <c r="A115" s="795"/>
      <c r="B115" s="800"/>
      <c r="C115" s="680"/>
      <c r="D115" s="680"/>
      <c r="E115" s="680"/>
      <c r="F115" s="681"/>
      <c r="G115" s="671"/>
      <c r="H115" s="671"/>
      <c r="I115" s="671"/>
      <c r="J115" s="671"/>
      <c r="K115" s="671"/>
      <c r="L115" s="671"/>
      <c r="M115" s="671"/>
      <c r="N115" s="671"/>
      <c r="O115" s="671"/>
      <c r="P115" s="671"/>
      <c r="Q115" s="671"/>
      <c r="R115" s="671"/>
      <c r="S115" s="671"/>
      <c r="T115" s="671"/>
      <c r="U115" s="671"/>
      <c r="V115" s="671"/>
      <c r="W115" s="671"/>
      <c r="X115" s="671"/>
      <c r="Y115" s="671"/>
      <c r="Z115" s="671"/>
      <c r="AA115" s="672"/>
      <c r="AB115" s="673"/>
      <c r="AC115" s="671"/>
      <c r="AD115" s="671"/>
      <c r="AE115" s="671"/>
      <c r="AF115" s="671"/>
      <c r="AG115" s="671"/>
      <c r="AH115" s="671"/>
      <c r="AI115" s="671"/>
      <c r="AJ115" s="671"/>
      <c r="AK115" s="671"/>
      <c r="AL115" s="671"/>
      <c r="AM115" s="671"/>
      <c r="AN115" s="671"/>
      <c r="AO115" s="671"/>
      <c r="AP115" s="671"/>
      <c r="AQ115" s="671"/>
      <c r="AR115" s="671"/>
      <c r="AS115" s="671"/>
      <c r="AT115" s="671"/>
      <c r="AU115" s="671"/>
      <c r="AV115" s="671"/>
      <c r="AW115" s="671"/>
      <c r="AX115" s="712"/>
      <c r="AY115">
        <f t="shared" ref="AY115:AY123" si="10">$AY$114</f>
        <v>0</v>
      </c>
    </row>
    <row r="116" spans="1:60" ht="21.95" hidden="1" customHeight="1" x14ac:dyDescent="0.15">
      <c r="A116" s="795"/>
      <c r="B116" s="800"/>
      <c r="C116" s="680"/>
      <c r="D116" s="680"/>
      <c r="E116" s="680"/>
      <c r="F116" s="681"/>
      <c r="G116" s="802"/>
      <c r="H116" s="802"/>
      <c r="I116" s="802"/>
      <c r="J116" s="802"/>
      <c r="K116" s="802"/>
      <c r="L116" s="802"/>
      <c r="M116" s="802"/>
      <c r="N116" s="802"/>
      <c r="O116" s="802"/>
      <c r="P116" s="802"/>
      <c r="Q116" s="802"/>
      <c r="R116" s="802"/>
      <c r="S116" s="802"/>
      <c r="T116" s="802"/>
      <c r="U116" s="802"/>
      <c r="V116" s="802"/>
      <c r="W116" s="802"/>
      <c r="X116" s="802"/>
      <c r="Y116" s="802"/>
      <c r="Z116" s="802"/>
      <c r="AA116" s="803"/>
      <c r="AB116" s="808"/>
      <c r="AC116" s="802"/>
      <c r="AD116" s="802"/>
      <c r="AE116" s="802"/>
      <c r="AF116" s="802"/>
      <c r="AG116" s="802"/>
      <c r="AH116" s="802"/>
      <c r="AI116" s="802"/>
      <c r="AJ116" s="802"/>
      <c r="AK116" s="802"/>
      <c r="AL116" s="802"/>
      <c r="AM116" s="802"/>
      <c r="AN116" s="802"/>
      <c r="AO116" s="802"/>
      <c r="AP116" s="802"/>
      <c r="AQ116" s="802"/>
      <c r="AR116" s="802"/>
      <c r="AS116" s="802"/>
      <c r="AT116" s="802"/>
      <c r="AU116" s="802"/>
      <c r="AV116" s="802"/>
      <c r="AW116" s="802"/>
      <c r="AX116" s="809"/>
      <c r="AY116">
        <f t="shared" si="10"/>
        <v>0</v>
      </c>
    </row>
    <row r="117" spans="1:60" ht="21.95" hidden="1" customHeight="1" x14ac:dyDescent="0.15">
      <c r="A117" s="795"/>
      <c r="B117" s="800"/>
      <c r="C117" s="680"/>
      <c r="D117" s="680"/>
      <c r="E117" s="680"/>
      <c r="F117" s="681"/>
      <c r="G117" s="804"/>
      <c r="H117" s="804"/>
      <c r="I117" s="804"/>
      <c r="J117" s="804"/>
      <c r="K117" s="804"/>
      <c r="L117" s="804"/>
      <c r="M117" s="804"/>
      <c r="N117" s="804"/>
      <c r="O117" s="804"/>
      <c r="P117" s="804"/>
      <c r="Q117" s="804"/>
      <c r="R117" s="804"/>
      <c r="S117" s="804"/>
      <c r="T117" s="804"/>
      <c r="U117" s="804"/>
      <c r="V117" s="804"/>
      <c r="W117" s="804"/>
      <c r="X117" s="804"/>
      <c r="Y117" s="804"/>
      <c r="Z117" s="804"/>
      <c r="AA117" s="805"/>
      <c r="AB117" s="810"/>
      <c r="AC117" s="804"/>
      <c r="AD117" s="804"/>
      <c r="AE117" s="804"/>
      <c r="AF117" s="804"/>
      <c r="AG117" s="804"/>
      <c r="AH117" s="804"/>
      <c r="AI117" s="804"/>
      <c r="AJ117" s="804"/>
      <c r="AK117" s="804"/>
      <c r="AL117" s="804"/>
      <c r="AM117" s="804"/>
      <c r="AN117" s="804"/>
      <c r="AO117" s="804"/>
      <c r="AP117" s="804"/>
      <c r="AQ117" s="804"/>
      <c r="AR117" s="804"/>
      <c r="AS117" s="804"/>
      <c r="AT117" s="804"/>
      <c r="AU117" s="804"/>
      <c r="AV117" s="804"/>
      <c r="AW117" s="804"/>
      <c r="AX117" s="811"/>
      <c r="AY117">
        <f t="shared" si="10"/>
        <v>0</v>
      </c>
      <c r="AZ117" s="5"/>
      <c r="BA117" s="5"/>
      <c r="BB117" s="5"/>
      <c r="BC117" s="5"/>
    </row>
    <row r="118" spans="1:60" ht="21.95" hidden="1" customHeight="1" x14ac:dyDescent="0.15">
      <c r="A118" s="795"/>
      <c r="B118" s="801"/>
      <c r="C118" s="683"/>
      <c r="D118" s="683"/>
      <c r="E118" s="683"/>
      <c r="F118" s="684"/>
      <c r="G118" s="806"/>
      <c r="H118" s="806"/>
      <c r="I118" s="806"/>
      <c r="J118" s="806"/>
      <c r="K118" s="806"/>
      <c r="L118" s="806"/>
      <c r="M118" s="806"/>
      <c r="N118" s="806"/>
      <c r="O118" s="806"/>
      <c r="P118" s="806"/>
      <c r="Q118" s="806"/>
      <c r="R118" s="806"/>
      <c r="S118" s="806"/>
      <c r="T118" s="806"/>
      <c r="U118" s="806"/>
      <c r="V118" s="806"/>
      <c r="W118" s="806"/>
      <c r="X118" s="806"/>
      <c r="Y118" s="806"/>
      <c r="Z118" s="806"/>
      <c r="AA118" s="807"/>
      <c r="AB118" s="812"/>
      <c r="AC118" s="806"/>
      <c r="AD118" s="806"/>
      <c r="AE118" s="806"/>
      <c r="AF118" s="806"/>
      <c r="AG118" s="806"/>
      <c r="AH118" s="806"/>
      <c r="AI118" s="806"/>
      <c r="AJ118" s="806"/>
      <c r="AK118" s="806"/>
      <c r="AL118" s="806"/>
      <c r="AM118" s="806"/>
      <c r="AN118" s="806"/>
      <c r="AO118" s="806"/>
      <c r="AP118" s="806"/>
      <c r="AQ118" s="804"/>
      <c r="AR118" s="804"/>
      <c r="AS118" s="804"/>
      <c r="AT118" s="804"/>
      <c r="AU118" s="806"/>
      <c r="AV118" s="806"/>
      <c r="AW118" s="806"/>
      <c r="AX118" s="813"/>
      <c r="AY118">
        <f t="shared" si="10"/>
        <v>0</v>
      </c>
      <c r="AZ118" s="5"/>
      <c r="BA118" s="5"/>
      <c r="BB118" s="5"/>
      <c r="BC118" s="5"/>
      <c r="BD118" s="5"/>
      <c r="BE118" s="5"/>
      <c r="BF118" s="5"/>
      <c r="BG118" s="5"/>
      <c r="BH118" s="5"/>
    </row>
    <row r="119" spans="1:60" ht="18.75" hidden="1" customHeight="1" x14ac:dyDescent="0.15">
      <c r="A119" s="795"/>
      <c r="B119" s="680" t="s">
        <v>53</v>
      </c>
      <c r="C119" s="680"/>
      <c r="D119" s="680"/>
      <c r="E119" s="680"/>
      <c r="F119" s="681"/>
      <c r="G119" s="669" t="s">
        <v>40</v>
      </c>
      <c r="H119" s="482"/>
      <c r="I119" s="482"/>
      <c r="J119" s="482"/>
      <c r="K119" s="482"/>
      <c r="L119" s="482"/>
      <c r="M119" s="482"/>
      <c r="N119" s="482"/>
      <c r="O119" s="510"/>
      <c r="P119" s="511" t="s">
        <v>42</v>
      </c>
      <c r="Q119" s="482"/>
      <c r="R119" s="482"/>
      <c r="S119" s="482"/>
      <c r="T119" s="482"/>
      <c r="U119" s="482"/>
      <c r="V119" s="482"/>
      <c r="W119" s="482"/>
      <c r="X119" s="510"/>
      <c r="Y119" s="819"/>
      <c r="Z119" s="820"/>
      <c r="AA119" s="821"/>
      <c r="AB119" s="513" t="s">
        <v>6</v>
      </c>
      <c r="AC119" s="677"/>
      <c r="AD119" s="678"/>
      <c r="AE119" s="497" t="s">
        <v>372</v>
      </c>
      <c r="AF119" s="497"/>
      <c r="AG119" s="497"/>
      <c r="AH119" s="497"/>
      <c r="AI119" s="497" t="s">
        <v>725</v>
      </c>
      <c r="AJ119" s="497"/>
      <c r="AK119" s="497"/>
      <c r="AL119" s="513"/>
      <c r="AM119" s="497" t="s">
        <v>471</v>
      </c>
      <c r="AN119" s="497"/>
      <c r="AO119" s="497"/>
      <c r="AP119" s="513"/>
      <c r="AQ119" s="515" t="s">
        <v>59</v>
      </c>
      <c r="AR119" s="516"/>
      <c r="AS119" s="516"/>
      <c r="AT119" s="517"/>
      <c r="AU119" s="482" t="s">
        <v>46</v>
      </c>
      <c r="AV119" s="482"/>
      <c r="AW119" s="482"/>
      <c r="AX119" s="483"/>
      <c r="AY119">
        <f t="shared" si="10"/>
        <v>0</v>
      </c>
    </row>
    <row r="120" spans="1:60" ht="18.75" hidden="1" customHeight="1" x14ac:dyDescent="0.15">
      <c r="A120" s="795"/>
      <c r="B120" s="680"/>
      <c r="C120" s="680"/>
      <c r="D120" s="680"/>
      <c r="E120" s="680"/>
      <c r="F120" s="681"/>
      <c r="G120" s="670"/>
      <c r="H120" s="671"/>
      <c r="I120" s="671"/>
      <c r="J120" s="671"/>
      <c r="K120" s="671"/>
      <c r="L120" s="671"/>
      <c r="M120" s="671"/>
      <c r="N120" s="671"/>
      <c r="O120" s="672"/>
      <c r="P120" s="673"/>
      <c r="Q120" s="671"/>
      <c r="R120" s="671"/>
      <c r="S120" s="671"/>
      <c r="T120" s="671"/>
      <c r="U120" s="671"/>
      <c r="V120" s="671"/>
      <c r="W120" s="671"/>
      <c r="X120" s="672"/>
      <c r="Y120" s="819"/>
      <c r="Z120" s="820"/>
      <c r="AA120" s="821"/>
      <c r="AB120" s="166"/>
      <c r="AC120" s="167"/>
      <c r="AD120" s="168"/>
      <c r="AE120" s="165"/>
      <c r="AF120" s="165"/>
      <c r="AG120" s="165"/>
      <c r="AH120" s="165"/>
      <c r="AI120" s="165"/>
      <c r="AJ120" s="165"/>
      <c r="AK120" s="165"/>
      <c r="AL120" s="166"/>
      <c r="AM120" s="165"/>
      <c r="AN120" s="165"/>
      <c r="AO120" s="165"/>
      <c r="AP120" s="166"/>
      <c r="AQ120" s="760"/>
      <c r="AR120" s="668"/>
      <c r="AS120" s="666" t="s">
        <v>60</v>
      </c>
      <c r="AT120" s="667"/>
      <c r="AU120" s="668"/>
      <c r="AV120" s="668"/>
      <c r="AW120" s="671" t="s">
        <v>56</v>
      </c>
      <c r="AX120" s="712"/>
      <c r="AY120">
        <f t="shared" si="10"/>
        <v>0</v>
      </c>
    </row>
    <row r="121" spans="1:60" ht="23.25" hidden="1" customHeight="1" x14ac:dyDescent="0.15">
      <c r="A121" s="795"/>
      <c r="B121" s="680"/>
      <c r="C121" s="680"/>
      <c r="D121" s="680"/>
      <c r="E121" s="680"/>
      <c r="F121" s="681"/>
      <c r="G121" s="826"/>
      <c r="H121" s="125"/>
      <c r="I121" s="125"/>
      <c r="J121" s="125"/>
      <c r="K121" s="125"/>
      <c r="L121" s="125"/>
      <c r="M121" s="125"/>
      <c r="N121" s="125"/>
      <c r="O121" s="445"/>
      <c r="P121" s="125"/>
      <c r="Q121" s="831"/>
      <c r="R121" s="831"/>
      <c r="S121" s="831"/>
      <c r="T121" s="831"/>
      <c r="U121" s="831"/>
      <c r="V121" s="831"/>
      <c r="W121" s="831"/>
      <c r="X121" s="832"/>
      <c r="Y121" s="489" t="s">
        <v>41</v>
      </c>
      <c r="Z121" s="443"/>
      <c r="AA121" s="444"/>
      <c r="AB121" s="473"/>
      <c r="AC121" s="473"/>
      <c r="AD121" s="473"/>
      <c r="AE121" s="324"/>
      <c r="AF121" s="179"/>
      <c r="AG121" s="179"/>
      <c r="AH121" s="474"/>
      <c r="AI121" s="324"/>
      <c r="AJ121" s="179"/>
      <c r="AK121" s="179"/>
      <c r="AL121" s="179"/>
      <c r="AM121" s="324"/>
      <c r="AN121" s="179"/>
      <c r="AO121" s="179"/>
      <c r="AP121" s="179"/>
      <c r="AQ121" s="176"/>
      <c r="AR121" s="177"/>
      <c r="AS121" s="177"/>
      <c r="AT121" s="178"/>
      <c r="AU121" s="179"/>
      <c r="AV121" s="179"/>
      <c r="AW121" s="179"/>
      <c r="AX121" s="180"/>
      <c r="AY121">
        <f t="shared" si="10"/>
        <v>0</v>
      </c>
    </row>
    <row r="122" spans="1:60" ht="23.25" hidden="1" customHeight="1" x14ac:dyDescent="0.15">
      <c r="A122" s="795"/>
      <c r="B122" s="680"/>
      <c r="C122" s="680"/>
      <c r="D122" s="680"/>
      <c r="E122" s="680"/>
      <c r="F122" s="681"/>
      <c r="G122" s="827"/>
      <c r="H122" s="128"/>
      <c r="I122" s="128"/>
      <c r="J122" s="128"/>
      <c r="K122" s="128"/>
      <c r="L122" s="128"/>
      <c r="M122" s="128"/>
      <c r="N122" s="128"/>
      <c r="O122" s="446"/>
      <c r="P122" s="833"/>
      <c r="Q122" s="833"/>
      <c r="R122" s="833"/>
      <c r="S122" s="833"/>
      <c r="T122" s="833"/>
      <c r="U122" s="833"/>
      <c r="V122" s="833"/>
      <c r="W122" s="833"/>
      <c r="X122" s="834"/>
      <c r="Y122" s="490" t="s">
        <v>34</v>
      </c>
      <c r="Z122" s="491"/>
      <c r="AA122" s="492"/>
      <c r="AB122" s="419"/>
      <c r="AC122" s="419"/>
      <c r="AD122" s="419"/>
      <c r="AE122" s="324"/>
      <c r="AF122" s="179"/>
      <c r="AG122" s="179"/>
      <c r="AH122" s="179"/>
      <c r="AI122" s="324"/>
      <c r="AJ122" s="179"/>
      <c r="AK122" s="179"/>
      <c r="AL122" s="179"/>
      <c r="AM122" s="324"/>
      <c r="AN122" s="179"/>
      <c r="AO122" s="179"/>
      <c r="AP122" s="179"/>
      <c r="AQ122" s="176"/>
      <c r="AR122" s="177"/>
      <c r="AS122" s="177"/>
      <c r="AT122" s="178"/>
      <c r="AU122" s="179"/>
      <c r="AV122" s="179"/>
      <c r="AW122" s="179"/>
      <c r="AX122" s="180"/>
      <c r="AY122">
        <f t="shared" si="10"/>
        <v>0</v>
      </c>
    </row>
    <row r="123" spans="1:60" ht="23.25" hidden="1" customHeight="1" x14ac:dyDescent="0.15">
      <c r="A123" s="795"/>
      <c r="B123" s="680"/>
      <c r="C123" s="680"/>
      <c r="D123" s="680"/>
      <c r="E123" s="680"/>
      <c r="F123" s="681"/>
      <c r="G123" s="827"/>
      <c r="H123" s="128"/>
      <c r="I123" s="128"/>
      <c r="J123" s="128"/>
      <c r="K123" s="128"/>
      <c r="L123" s="128"/>
      <c r="M123" s="128"/>
      <c r="N123" s="128"/>
      <c r="O123" s="446"/>
      <c r="P123" s="833"/>
      <c r="Q123" s="833"/>
      <c r="R123" s="833"/>
      <c r="S123" s="833"/>
      <c r="T123" s="833"/>
      <c r="U123" s="833"/>
      <c r="V123" s="833"/>
      <c r="W123" s="833"/>
      <c r="X123" s="834"/>
      <c r="Y123" s="511" t="s">
        <v>9</v>
      </c>
      <c r="Z123" s="482"/>
      <c r="AA123" s="510"/>
      <c r="AB123" s="837" t="s">
        <v>10</v>
      </c>
      <c r="AC123" s="837"/>
      <c r="AD123" s="837"/>
      <c r="AE123" s="504"/>
      <c r="AF123" s="505"/>
      <c r="AG123" s="505"/>
      <c r="AH123" s="505"/>
      <c r="AI123" s="504"/>
      <c r="AJ123" s="505"/>
      <c r="AK123" s="505"/>
      <c r="AL123" s="505"/>
      <c r="AM123" s="504"/>
      <c r="AN123" s="505"/>
      <c r="AO123" s="505"/>
      <c r="AP123" s="505"/>
      <c r="AQ123" s="504"/>
      <c r="AR123" s="505"/>
      <c r="AS123" s="505"/>
      <c r="AT123" s="505"/>
      <c r="AU123" s="504"/>
      <c r="AV123" s="505"/>
      <c r="AW123" s="505"/>
      <c r="AX123" s="842"/>
      <c r="AY123">
        <f t="shared" si="10"/>
        <v>0</v>
      </c>
    </row>
    <row r="124" spans="1:60" ht="18.75" hidden="1" customHeight="1" x14ac:dyDescent="0.15">
      <c r="A124" s="795"/>
      <c r="B124" s="797" t="s">
        <v>53</v>
      </c>
      <c r="C124" s="798"/>
      <c r="D124" s="798"/>
      <c r="E124" s="798"/>
      <c r="F124" s="799"/>
      <c r="G124" s="669" t="s">
        <v>40</v>
      </c>
      <c r="H124" s="482"/>
      <c r="I124" s="482"/>
      <c r="J124" s="482"/>
      <c r="K124" s="482"/>
      <c r="L124" s="482"/>
      <c r="M124" s="482"/>
      <c r="N124" s="482"/>
      <c r="O124" s="510"/>
      <c r="P124" s="511" t="s">
        <v>42</v>
      </c>
      <c r="Q124" s="482"/>
      <c r="R124" s="482"/>
      <c r="S124" s="482"/>
      <c r="T124" s="482"/>
      <c r="U124" s="482"/>
      <c r="V124" s="482"/>
      <c r="W124" s="482"/>
      <c r="X124" s="510"/>
      <c r="Y124" s="819"/>
      <c r="Z124" s="820"/>
      <c r="AA124" s="821"/>
      <c r="AB124" s="513" t="s">
        <v>6</v>
      </c>
      <c r="AC124" s="677"/>
      <c r="AD124" s="678"/>
      <c r="AE124" s="497" t="s">
        <v>372</v>
      </c>
      <c r="AF124" s="497"/>
      <c r="AG124" s="497"/>
      <c r="AH124" s="497"/>
      <c r="AI124" s="497" t="s">
        <v>725</v>
      </c>
      <c r="AJ124" s="497"/>
      <c r="AK124" s="497"/>
      <c r="AL124" s="513"/>
      <c r="AM124" s="497" t="s">
        <v>471</v>
      </c>
      <c r="AN124" s="497"/>
      <c r="AO124" s="497"/>
      <c r="AP124" s="513"/>
      <c r="AQ124" s="515" t="s">
        <v>59</v>
      </c>
      <c r="AR124" s="516"/>
      <c r="AS124" s="516"/>
      <c r="AT124" s="517"/>
      <c r="AU124" s="482" t="s">
        <v>46</v>
      </c>
      <c r="AV124" s="482"/>
      <c r="AW124" s="482"/>
      <c r="AX124" s="483"/>
      <c r="AY124">
        <f>COUNTA($G$126)</f>
        <v>0</v>
      </c>
    </row>
    <row r="125" spans="1:60" ht="18.75" hidden="1" customHeight="1" x14ac:dyDescent="0.15">
      <c r="A125" s="795"/>
      <c r="B125" s="800"/>
      <c r="C125" s="680"/>
      <c r="D125" s="680"/>
      <c r="E125" s="680"/>
      <c r="F125" s="681"/>
      <c r="G125" s="670"/>
      <c r="H125" s="671"/>
      <c r="I125" s="671"/>
      <c r="J125" s="671"/>
      <c r="K125" s="671"/>
      <c r="L125" s="671"/>
      <c r="M125" s="671"/>
      <c r="N125" s="671"/>
      <c r="O125" s="672"/>
      <c r="P125" s="673"/>
      <c r="Q125" s="671"/>
      <c r="R125" s="671"/>
      <c r="S125" s="671"/>
      <c r="T125" s="671"/>
      <c r="U125" s="671"/>
      <c r="V125" s="671"/>
      <c r="W125" s="671"/>
      <c r="X125" s="672"/>
      <c r="Y125" s="819"/>
      <c r="Z125" s="820"/>
      <c r="AA125" s="821"/>
      <c r="AB125" s="166"/>
      <c r="AC125" s="167"/>
      <c r="AD125" s="168"/>
      <c r="AE125" s="165"/>
      <c r="AF125" s="165"/>
      <c r="AG125" s="165"/>
      <c r="AH125" s="165"/>
      <c r="AI125" s="165"/>
      <c r="AJ125" s="165"/>
      <c r="AK125" s="165"/>
      <c r="AL125" s="166"/>
      <c r="AM125" s="165"/>
      <c r="AN125" s="165"/>
      <c r="AO125" s="165"/>
      <c r="AP125" s="166"/>
      <c r="AQ125" s="760"/>
      <c r="AR125" s="668"/>
      <c r="AS125" s="666" t="s">
        <v>60</v>
      </c>
      <c r="AT125" s="667"/>
      <c r="AU125" s="668"/>
      <c r="AV125" s="668"/>
      <c r="AW125" s="671" t="s">
        <v>56</v>
      </c>
      <c r="AX125" s="712"/>
      <c r="AY125">
        <f>$AY$124</f>
        <v>0</v>
      </c>
    </row>
    <row r="126" spans="1:60" ht="23.25" hidden="1" customHeight="1" x14ac:dyDescent="0.15">
      <c r="A126" s="795"/>
      <c r="B126" s="800"/>
      <c r="C126" s="680"/>
      <c r="D126" s="680"/>
      <c r="E126" s="680"/>
      <c r="F126" s="681"/>
      <c r="G126" s="826"/>
      <c r="H126" s="125"/>
      <c r="I126" s="125"/>
      <c r="J126" s="125"/>
      <c r="K126" s="125"/>
      <c r="L126" s="125"/>
      <c r="M126" s="125"/>
      <c r="N126" s="125"/>
      <c r="O126" s="445"/>
      <c r="P126" s="125"/>
      <c r="Q126" s="831"/>
      <c r="R126" s="831"/>
      <c r="S126" s="831"/>
      <c r="T126" s="831"/>
      <c r="U126" s="831"/>
      <c r="V126" s="831"/>
      <c r="W126" s="831"/>
      <c r="X126" s="832"/>
      <c r="Y126" s="489" t="s">
        <v>41</v>
      </c>
      <c r="Z126" s="443"/>
      <c r="AA126" s="444"/>
      <c r="AB126" s="473"/>
      <c r="AC126" s="473"/>
      <c r="AD126" s="473"/>
      <c r="AE126" s="324"/>
      <c r="AF126" s="179"/>
      <c r="AG126" s="179"/>
      <c r="AH126" s="474"/>
      <c r="AI126" s="324"/>
      <c r="AJ126" s="179"/>
      <c r="AK126" s="179"/>
      <c r="AL126" s="179"/>
      <c r="AM126" s="324"/>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95"/>
      <c r="B127" s="800"/>
      <c r="C127" s="680"/>
      <c r="D127" s="680"/>
      <c r="E127" s="680"/>
      <c r="F127" s="681"/>
      <c r="G127" s="827"/>
      <c r="H127" s="128"/>
      <c r="I127" s="128"/>
      <c r="J127" s="128"/>
      <c r="K127" s="128"/>
      <c r="L127" s="128"/>
      <c r="M127" s="128"/>
      <c r="N127" s="128"/>
      <c r="O127" s="446"/>
      <c r="P127" s="833"/>
      <c r="Q127" s="833"/>
      <c r="R127" s="833"/>
      <c r="S127" s="833"/>
      <c r="T127" s="833"/>
      <c r="U127" s="833"/>
      <c r="V127" s="833"/>
      <c r="W127" s="833"/>
      <c r="X127" s="834"/>
      <c r="Y127" s="490" t="s">
        <v>34</v>
      </c>
      <c r="Z127" s="491"/>
      <c r="AA127" s="492"/>
      <c r="AB127" s="419"/>
      <c r="AC127" s="419"/>
      <c r="AD127" s="419"/>
      <c r="AE127" s="324"/>
      <c r="AF127" s="179"/>
      <c r="AG127" s="179"/>
      <c r="AH127" s="179"/>
      <c r="AI127" s="324"/>
      <c r="AJ127" s="179"/>
      <c r="AK127" s="179"/>
      <c r="AL127" s="179"/>
      <c r="AM127" s="324"/>
      <c r="AN127" s="179"/>
      <c r="AO127" s="179"/>
      <c r="AP127" s="179"/>
      <c r="AQ127" s="176"/>
      <c r="AR127" s="177"/>
      <c r="AS127" s="177"/>
      <c r="AT127" s="178"/>
      <c r="AU127" s="179"/>
      <c r="AV127" s="179"/>
      <c r="AW127" s="179"/>
      <c r="AX127" s="180"/>
      <c r="AY127">
        <f t="shared" si="11"/>
        <v>0</v>
      </c>
    </row>
    <row r="128" spans="1:60" ht="23.25" hidden="1" customHeight="1" x14ac:dyDescent="0.15">
      <c r="A128" s="795"/>
      <c r="B128" s="801"/>
      <c r="C128" s="683"/>
      <c r="D128" s="683"/>
      <c r="E128" s="683"/>
      <c r="F128" s="684"/>
      <c r="G128" s="839"/>
      <c r="H128" s="131"/>
      <c r="I128" s="131"/>
      <c r="J128" s="131"/>
      <c r="K128" s="131"/>
      <c r="L128" s="131"/>
      <c r="M128" s="131"/>
      <c r="N128" s="131"/>
      <c r="O128" s="447"/>
      <c r="P128" s="840"/>
      <c r="Q128" s="840"/>
      <c r="R128" s="840"/>
      <c r="S128" s="840"/>
      <c r="T128" s="840"/>
      <c r="U128" s="840"/>
      <c r="V128" s="840"/>
      <c r="W128" s="840"/>
      <c r="X128" s="841"/>
      <c r="Y128" s="490" t="s">
        <v>9</v>
      </c>
      <c r="Z128" s="491"/>
      <c r="AA128" s="492"/>
      <c r="AB128" s="496" t="s">
        <v>10</v>
      </c>
      <c r="AC128" s="496"/>
      <c r="AD128" s="496"/>
      <c r="AE128" s="324"/>
      <c r="AF128" s="179"/>
      <c r="AG128" s="179"/>
      <c r="AH128" s="179"/>
      <c r="AI128" s="324"/>
      <c r="AJ128" s="179"/>
      <c r="AK128" s="179"/>
      <c r="AL128" s="179"/>
      <c r="AM128" s="324"/>
      <c r="AN128" s="179"/>
      <c r="AO128" s="179"/>
      <c r="AP128" s="179"/>
      <c r="AQ128" s="324"/>
      <c r="AR128" s="179"/>
      <c r="AS128" s="179"/>
      <c r="AT128" s="179"/>
      <c r="AU128" s="324"/>
      <c r="AV128" s="179"/>
      <c r="AW128" s="179"/>
      <c r="AX128" s="180"/>
      <c r="AY128">
        <f t="shared" si="11"/>
        <v>0</v>
      </c>
    </row>
    <row r="129" spans="1:51" ht="18.75" hidden="1" customHeight="1" x14ac:dyDescent="0.15">
      <c r="A129" s="795"/>
      <c r="B129" s="680" t="s">
        <v>53</v>
      </c>
      <c r="C129" s="680"/>
      <c r="D129" s="680"/>
      <c r="E129" s="680"/>
      <c r="F129" s="681"/>
      <c r="G129" s="669" t="s">
        <v>40</v>
      </c>
      <c r="H129" s="482"/>
      <c r="I129" s="482"/>
      <c r="J129" s="482"/>
      <c r="K129" s="482"/>
      <c r="L129" s="482"/>
      <c r="M129" s="482"/>
      <c r="N129" s="482"/>
      <c r="O129" s="510"/>
      <c r="P129" s="511" t="s">
        <v>42</v>
      </c>
      <c r="Q129" s="482"/>
      <c r="R129" s="482"/>
      <c r="S129" s="482"/>
      <c r="T129" s="482"/>
      <c r="U129" s="482"/>
      <c r="V129" s="482"/>
      <c r="W129" s="482"/>
      <c r="X129" s="510"/>
      <c r="Y129" s="819"/>
      <c r="Z129" s="820"/>
      <c r="AA129" s="821"/>
      <c r="AB129" s="513" t="s">
        <v>6</v>
      </c>
      <c r="AC129" s="677"/>
      <c r="AD129" s="678"/>
      <c r="AE129" s="497" t="s">
        <v>372</v>
      </c>
      <c r="AF129" s="497"/>
      <c r="AG129" s="497"/>
      <c r="AH129" s="497"/>
      <c r="AI129" s="497" t="s">
        <v>725</v>
      </c>
      <c r="AJ129" s="497"/>
      <c r="AK129" s="497"/>
      <c r="AL129" s="513"/>
      <c r="AM129" s="497" t="s">
        <v>471</v>
      </c>
      <c r="AN129" s="497"/>
      <c r="AO129" s="497"/>
      <c r="AP129" s="513"/>
      <c r="AQ129" s="515" t="s">
        <v>59</v>
      </c>
      <c r="AR129" s="516"/>
      <c r="AS129" s="516"/>
      <c r="AT129" s="517"/>
      <c r="AU129" s="482" t="s">
        <v>46</v>
      </c>
      <c r="AV129" s="482"/>
      <c r="AW129" s="482"/>
      <c r="AX129" s="483"/>
      <c r="AY129">
        <f>COUNTA($G$131)</f>
        <v>0</v>
      </c>
    </row>
    <row r="130" spans="1:51" ht="18.75" hidden="1" customHeight="1" x14ac:dyDescent="0.15">
      <c r="A130" s="795"/>
      <c r="B130" s="680"/>
      <c r="C130" s="680"/>
      <c r="D130" s="680"/>
      <c r="E130" s="680"/>
      <c r="F130" s="681"/>
      <c r="G130" s="670"/>
      <c r="H130" s="671"/>
      <c r="I130" s="671"/>
      <c r="J130" s="671"/>
      <c r="K130" s="671"/>
      <c r="L130" s="671"/>
      <c r="M130" s="671"/>
      <c r="N130" s="671"/>
      <c r="O130" s="672"/>
      <c r="P130" s="673"/>
      <c r="Q130" s="671"/>
      <c r="R130" s="671"/>
      <c r="S130" s="671"/>
      <c r="T130" s="671"/>
      <c r="U130" s="671"/>
      <c r="V130" s="671"/>
      <c r="W130" s="671"/>
      <c r="X130" s="672"/>
      <c r="Y130" s="819"/>
      <c r="Z130" s="820"/>
      <c r="AA130" s="821"/>
      <c r="AB130" s="166"/>
      <c r="AC130" s="167"/>
      <c r="AD130" s="168"/>
      <c r="AE130" s="165"/>
      <c r="AF130" s="165"/>
      <c r="AG130" s="165"/>
      <c r="AH130" s="165"/>
      <c r="AI130" s="165"/>
      <c r="AJ130" s="165"/>
      <c r="AK130" s="165"/>
      <c r="AL130" s="166"/>
      <c r="AM130" s="165"/>
      <c r="AN130" s="165"/>
      <c r="AO130" s="165"/>
      <c r="AP130" s="166"/>
      <c r="AQ130" s="760"/>
      <c r="AR130" s="668"/>
      <c r="AS130" s="666" t="s">
        <v>60</v>
      </c>
      <c r="AT130" s="667"/>
      <c r="AU130" s="668"/>
      <c r="AV130" s="668"/>
      <c r="AW130" s="671" t="s">
        <v>56</v>
      </c>
      <c r="AX130" s="712"/>
      <c r="AY130">
        <f>$AY$129</f>
        <v>0</v>
      </c>
    </row>
    <row r="131" spans="1:51" ht="23.25" hidden="1" customHeight="1" x14ac:dyDescent="0.15">
      <c r="A131" s="795"/>
      <c r="B131" s="680"/>
      <c r="C131" s="680"/>
      <c r="D131" s="680"/>
      <c r="E131" s="680"/>
      <c r="F131" s="681"/>
      <c r="G131" s="826"/>
      <c r="H131" s="125"/>
      <c r="I131" s="125"/>
      <c r="J131" s="125"/>
      <c r="K131" s="125"/>
      <c r="L131" s="125"/>
      <c r="M131" s="125"/>
      <c r="N131" s="125"/>
      <c r="O131" s="445"/>
      <c r="P131" s="125"/>
      <c r="Q131" s="831"/>
      <c r="R131" s="831"/>
      <c r="S131" s="831"/>
      <c r="T131" s="831"/>
      <c r="U131" s="831"/>
      <c r="V131" s="831"/>
      <c r="W131" s="831"/>
      <c r="X131" s="832"/>
      <c r="Y131" s="489" t="s">
        <v>41</v>
      </c>
      <c r="Z131" s="443"/>
      <c r="AA131" s="444"/>
      <c r="AB131" s="473"/>
      <c r="AC131" s="473"/>
      <c r="AD131" s="473"/>
      <c r="AE131" s="324"/>
      <c r="AF131" s="179"/>
      <c r="AG131" s="179"/>
      <c r="AH131" s="474"/>
      <c r="AI131" s="324"/>
      <c r="AJ131" s="179"/>
      <c r="AK131" s="179"/>
      <c r="AL131" s="179"/>
      <c r="AM131" s="324"/>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95"/>
      <c r="B132" s="680"/>
      <c r="C132" s="680"/>
      <c r="D132" s="680"/>
      <c r="E132" s="680"/>
      <c r="F132" s="681"/>
      <c r="G132" s="827"/>
      <c r="H132" s="128"/>
      <c r="I132" s="128"/>
      <c r="J132" s="128"/>
      <c r="K132" s="128"/>
      <c r="L132" s="128"/>
      <c r="M132" s="128"/>
      <c r="N132" s="128"/>
      <c r="O132" s="446"/>
      <c r="P132" s="833"/>
      <c r="Q132" s="833"/>
      <c r="R132" s="833"/>
      <c r="S132" s="833"/>
      <c r="T132" s="833"/>
      <c r="U132" s="833"/>
      <c r="V132" s="833"/>
      <c r="W132" s="833"/>
      <c r="X132" s="834"/>
      <c r="Y132" s="490" t="s">
        <v>34</v>
      </c>
      <c r="Z132" s="491"/>
      <c r="AA132" s="492"/>
      <c r="AB132" s="419"/>
      <c r="AC132" s="419"/>
      <c r="AD132" s="419"/>
      <c r="AE132" s="324"/>
      <c r="AF132" s="179"/>
      <c r="AG132" s="179"/>
      <c r="AH132" s="179"/>
      <c r="AI132" s="324"/>
      <c r="AJ132" s="179"/>
      <c r="AK132" s="179"/>
      <c r="AL132" s="179"/>
      <c r="AM132" s="324"/>
      <c r="AN132" s="179"/>
      <c r="AO132" s="179"/>
      <c r="AP132" s="179"/>
      <c r="AQ132" s="176"/>
      <c r="AR132" s="177"/>
      <c r="AS132" s="177"/>
      <c r="AT132" s="178"/>
      <c r="AU132" s="179"/>
      <c r="AV132" s="179"/>
      <c r="AW132" s="179"/>
      <c r="AX132" s="180"/>
      <c r="AY132">
        <f t="shared" si="12"/>
        <v>0</v>
      </c>
    </row>
    <row r="133" spans="1:51" ht="23.25" hidden="1" customHeight="1" thickBot="1" x14ac:dyDescent="0.2">
      <c r="A133" s="796"/>
      <c r="B133" s="814"/>
      <c r="C133" s="814"/>
      <c r="D133" s="814"/>
      <c r="E133" s="814"/>
      <c r="F133" s="815"/>
      <c r="G133" s="828"/>
      <c r="H133" s="829"/>
      <c r="I133" s="829"/>
      <c r="J133" s="829"/>
      <c r="K133" s="829"/>
      <c r="L133" s="829"/>
      <c r="M133" s="829"/>
      <c r="N133" s="829"/>
      <c r="O133" s="830"/>
      <c r="P133" s="835"/>
      <c r="Q133" s="835"/>
      <c r="R133" s="835"/>
      <c r="S133" s="835"/>
      <c r="T133" s="835"/>
      <c r="U133" s="835"/>
      <c r="V133" s="835"/>
      <c r="W133" s="835"/>
      <c r="X133" s="836"/>
      <c r="Y133" s="469" t="s">
        <v>9</v>
      </c>
      <c r="Z133" s="470"/>
      <c r="AA133" s="471"/>
      <c r="AB133" s="472" t="s">
        <v>10</v>
      </c>
      <c r="AC133" s="472"/>
      <c r="AD133" s="472"/>
      <c r="AE133" s="454"/>
      <c r="AF133" s="455"/>
      <c r="AG133" s="455"/>
      <c r="AH133" s="455"/>
      <c r="AI133" s="454"/>
      <c r="AJ133" s="455"/>
      <c r="AK133" s="455"/>
      <c r="AL133" s="455"/>
      <c r="AM133" s="454"/>
      <c r="AN133" s="455"/>
      <c r="AO133" s="455"/>
      <c r="AP133" s="455"/>
      <c r="AQ133" s="454"/>
      <c r="AR133" s="455"/>
      <c r="AS133" s="455"/>
      <c r="AT133" s="455"/>
      <c r="AU133" s="454"/>
      <c r="AV133" s="455"/>
      <c r="AW133" s="455"/>
      <c r="AX133" s="475"/>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84" t="s">
        <v>500</v>
      </c>
      <c r="AR135" s="485"/>
      <c r="AS135" s="485"/>
      <c r="AT135" s="486"/>
      <c r="AU135" s="484" t="s">
        <v>738</v>
      </c>
      <c r="AV135" s="485"/>
      <c r="AW135" s="485"/>
      <c r="AX135" s="487"/>
      <c r="AY135">
        <f>COUNTA($G$136)</f>
        <v>0</v>
      </c>
    </row>
    <row r="136" spans="1:51" ht="23.25" hidden="1" customHeight="1" x14ac:dyDescent="0.15">
      <c r="A136" s="152"/>
      <c r="B136" s="153"/>
      <c r="C136" s="153"/>
      <c r="D136" s="153"/>
      <c r="E136" s="153"/>
      <c r="F136" s="154"/>
      <c r="G136" s="838"/>
      <c r="H136" s="701"/>
      <c r="I136" s="701"/>
      <c r="J136" s="701"/>
      <c r="K136" s="701"/>
      <c r="L136" s="701"/>
      <c r="M136" s="701"/>
      <c r="N136" s="701"/>
      <c r="O136" s="701"/>
      <c r="P136" s="704"/>
      <c r="Q136" s="705"/>
      <c r="R136" s="705"/>
      <c r="S136" s="705"/>
      <c r="T136" s="705"/>
      <c r="U136" s="705"/>
      <c r="V136" s="705"/>
      <c r="W136" s="705"/>
      <c r="X136" s="706"/>
      <c r="Y136" s="476" t="s">
        <v>35</v>
      </c>
      <c r="Z136" s="464"/>
      <c r="AA136" s="465"/>
      <c r="AB136" s="473"/>
      <c r="AC136" s="473"/>
      <c r="AD136" s="473"/>
      <c r="AE136" s="324"/>
      <c r="AF136" s="179"/>
      <c r="AG136" s="179"/>
      <c r="AH136" s="474"/>
      <c r="AI136" s="324"/>
      <c r="AJ136" s="179"/>
      <c r="AK136" s="179"/>
      <c r="AL136" s="474"/>
      <c r="AM136" s="324"/>
      <c r="AN136" s="179"/>
      <c r="AO136" s="179"/>
      <c r="AP136" s="474"/>
      <c r="AQ136" s="324"/>
      <c r="AR136" s="179"/>
      <c r="AS136" s="179"/>
      <c r="AT136" s="474"/>
      <c r="AU136" s="324"/>
      <c r="AV136" s="179"/>
      <c r="AW136" s="179"/>
      <c r="AX136" s="180"/>
      <c r="AY136">
        <f>$AY$135</f>
        <v>0</v>
      </c>
    </row>
    <row r="137" spans="1:51" ht="23.25" hidden="1" customHeight="1" x14ac:dyDescent="0.15">
      <c r="A137" s="155"/>
      <c r="B137" s="156"/>
      <c r="C137" s="156"/>
      <c r="D137" s="156"/>
      <c r="E137" s="156"/>
      <c r="F137" s="157"/>
      <c r="G137" s="702"/>
      <c r="H137" s="703"/>
      <c r="I137" s="703"/>
      <c r="J137" s="703"/>
      <c r="K137" s="703"/>
      <c r="L137" s="703"/>
      <c r="M137" s="703"/>
      <c r="N137" s="703"/>
      <c r="O137" s="703"/>
      <c r="P137" s="707"/>
      <c r="Q137" s="708"/>
      <c r="R137" s="708"/>
      <c r="S137" s="708"/>
      <c r="T137" s="708"/>
      <c r="U137" s="708"/>
      <c r="V137" s="708"/>
      <c r="W137" s="708"/>
      <c r="X137" s="709"/>
      <c r="Y137" s="493" t="s">
        <v>36</v>
      </c>
      <c r="Z137" s="494"/>
      <c r="AA137" s="495"/>
      <c r="AB137" s="473"/>
      <c r="AC137" s="473"/>
      <c r="AD137" s="473"/>
      <c r="AE137" s="462"/>
      <c r="AF137" s="462"/>
      <c r="AG137" s="462"/>
      <c r="AH137" s="462"/>
      <c r="AI137" s="462"/>
      <c r="AJ137" s="462"/>
      <c r="AK137" s="462"/>
      <c r="AL137" s="462"/>
      <c r="AM137" s="462"/>
      <c r="AN137" s="462"/>
      <c r="AO137" s="462"/>
      <c r="AP137" s="462"/>
      <c r="AQ137" s="504"/>
      <c r="AR137" s="505"/>
      <c r="AS137" s="505"/>
      <c r="AT137" s="506"/>
      <c r="AU137" s="324"/>
      <c r="AV137" s="179"/>
      <c r="AW137" s="179"/>
      <c r="AX137" s="180"/>
      <c r="AY137">
        <f>$AY$135</f>
        <v>0</v>
      </c>
    </row>
    <row r="138" spans="1:51" ht="31.5" hidden="1" customHeight="1" x14ac:dyDescent="0.15">
      <c r="A138" s="742" t="s">
        <v>11</v>
      </c>
      <c r="B138" s="743"/>
      <c r="C138" s="743"/>
      <c r="D138" s="743"/>
      <c r="E138" s="743"/>
      <c r="F138" s="744"/>
      <c r="G138" s="450" t="s">
        <v>12</v>
      </c>
      <c r="H138" s="450"/>
      <c r="I138" s="450"/>
      <c r="J138" s="450"/>
      <c r="K138" s="450"/>
      <c r="L138" s="450"/>
      <c r="M138" s="450"/>
      <c r="N138" s="450"/>
      <c r="O138" s="450"/>
      <c r="P138" s="450"/>
      <c r="Q138" s="450"/>
      <c r="R138" s="450"/>
      <c r="S138" s="450"/>
      <c r="T138" s="450"/>
      <c r="U138" s="450"/>
      <c r="V138" s="450"/>
      <c r="W138" s="450"/>
      <c r="X138" s="451"/>
      <c r="Y138" s="716"/>
      <c r="Z138" s="717"/>
      <c r="AA138" s="718"/>
      <c r="AB138" s="449" t="s">
        <v>6</v>
      </c>
      <c r="AC138" s="450"/>
      <c r="AD138" s="451"/>
      <c r="AE138" s="449" t="s">
        <v>372</v>
      </c>
      <c r="AF138" s="450"/>
      <c r="AG138" s="450"/>
      <c r="AH138" s="451"/>
      <c r="AI138" s="449" t="s">
        <v>725</v>
      </c>
      <c r="AJ138" s="450"/>
      <c r="AK138" s="450"/>
      <c r="AL138" s="451"/>
      <c r="AM138" s="449" t="s">
        <v>471</v>
      </c>
      <c r="AN138" s="450"/>
      <c r="AO138" s="450"/>
      <c r="AP138" s="451"/>
      <c r="AQ138" s="710" t="s">
        <v>739</v>
      </c>
      <c r="AR138" s="710"/>
      <c r="AS138" s="710"/>
      <c r="AT138" s="710"/>
      <c r="AU138" s="710"/>
      <c r="AV138" s="710"/>
      <c r="AW138" s="710"/>
      <c r="AX138" s="711"/>
      <c r="AY138">
        <f>IF(SUBSTITUTE(SUBSTITUTE($G$139,"／",""),"　","")="",0,1)</f>
        <v>0</v>
      </c>
    </row>
    <row r="139" spans="1:51" ht="23.25" hidden="1" customHeight="1" x14ac:dyDescent="0.15">
      <c r="A139" s="745"/>
      <c r="B139" s="746"/>
      <c r="C139" s="746"/>
      <c r="D139" s="746"/>
      <c r="E139" s="746"/>
      <c r="F139" s="747"/>
      <c r="G139" s="452" t="s">
        <v>65</v>
      </c>
      <c r="H139" s="452"/>
      <c r="I139" s="452"/>
      <c r="J139" s="452"/>
      <c r="K139" s="452"/>
      <c r="L139" s="452"/>
      <c r="M139" s="452"/>
      <c r="N139" s="452"/>
      <c r="O139" s="452"/>
      <c r="P139" s="452"/>
      <c r="Q139" s="452"/>
      <c r="R139" s="452"/>
      <c r="S139" s="452"/>
      <c r="T139" s="452"/>
      <c r="U139" s="452"/>
      <c r="V139" s="452"/>
      <c r="W139" s="452"/>
      <c r="X139" s="452"/>
      <c r="Y139" s="456" t="s">
        <v>11</v>
      </c>
      <c r="Z139" s="457"/>
      <c r="AA139" s="458"/>
      <c r="AB139" s="459"/>
      <c r="AC139" s="460"/>
      <c r="AD139" s="461"/>
      <c r="AE139" s="462"/>
      <c r="AF139" s="462"/>
      <c r="AG139" s="462"/>
      <c r="AH139" s="462"/>
      <c r="AI139" s="462"/>
      <c r="AJ139" s="462"/>
      <c r="AK139" s="462"/>
      <c r="AL139" s="462"/>
      <c r="AM139" s="462"/>
      <c r="AN139" s="462"/>
      <c r="AO139" s="462"/>
      <c r="AP139" s="462"/>
      <c r="AQ139" s="324"/>
      <c r="AR139" s="179"/>
      <c r="AS139" s="179"/>
      <c r="AT139" s="179"/>
      <c r="AU139" s="179"/>
      <c r="AV139" s="179"/>
      <c r="AW139" s="179"/>
      <c r="AX139" s="180"/>
      <c r="AY139">
        <f>$AY$138</f>
        <v>0</v>
      </c>
    </row>
    <row r="140" spans="1:51" ht="46.5" hidden="1" customHeight="1" x14ac:dyDescent="0.15">
      <c r="A140" s="745"/>
      <c r="B140" s="746"/>
      <c r="C140" s="746"/>
      <c r="D140" s="746"/>
      <c r="E140" s="746"/>
      <c r="F140" s="747"/>
      <c r="G140" s="453"/>
      <c r="H140" s="453"/>
      <c r="I140" s="453"/>
      <c r="J140" s="453"/>
      <c r="K140" s="453"/>
      <c r="L140" s="453"/>
      <c r="M140" s="453"/>
      <c r="N140" s="453"/>
      <c r="O140" s="453"/>
      <c r="P140" s="453"/>
      <c r="Q140" s="453"/>
      <c r="R140" s="453"/>
      <c r="S140" s="453"/>
      <c r="T140" s="453"/>
      <c r="U140" s="453"/>
      <c r="V140" s="453"/>
      <c r="W140" s="453"/>
      <c r="X140" s="453"/>
      <c r="Y140" s="463" t="s">
        <v>32</v>
      </c>
      <c r="Z140" s="464"/>
      <c r="AA140" s="465"/>
      <c r="AB140" s="466" t="s">
        <v>58</v>
      </c>
      <c r="AC140" s="467"/>
      <c r="AD140" s="468"/>
      <c r="AE140" s="416"/>
      <c r="AF140" s="416"/>
      <c r="AG140" s="416"/>
      <c r="AH140" s="416"/>
      <c r="AI140" s="416"/>
      <c r="AJ140" s="416"/>
      <c r="AK140" s="416"/>
      <c r="AL140" s="416"/>
      <c r="AM140" s="416"/>
      <c r="AN140" s="416"/>
      <c r="AO140" s="416"/>
      <c r="AP140" s="416"/>
      <c r="AQ140" s="417"/>
      <c r="AR140" s="417"/>
      <c r="AS140" s="417"/>
      <c r="AT140" s="417"/>
      <c r="AU140" s="417"/>
      <c r="AV140" s="417"/>
      <c r="AW140" s="417"/>
      <c r="AX140" s="418"/>
      <c r="AY140">
        <f>$AY$138</f>
        <v>0</v>
      </c>
    </row>
    <row r="141" spans="1:51" ht="18.75" hidden="1" customHeight="1" x14ac:dyDescent="0.15">
      <c r="A141" s="169" t="s">
        <v>295</v>
      </c>
      <c r="B141" s="170"/>
      <c r="C141" s="170"/>
      <c r="D141" s="170"/>
      <c r="E141" s="170"/>
      <c r="F141" s="171"/>
      <c r="G141" s="669" t="s">
        <v>54</v>
      </c>
      <c r="H141" s="482"/>
      <c r="I141" s="482"/>
      <c r="J141" s="482"/>
      <c r="K141" s="482"/>
      <c r="L141" s="482"/>
      <c r="M141" s="482"/>
      <c r="N141" s="482"/>
      <c r="O141" s="510"/>
      <c r="P141" s="511" t="s">
        <v>39</v>
      </c>
      <c r="Q141" s="482"/>
      <c r="R141" s="482"/>
      <c r="S141" s="482"/>
      <c r="T141" s="482"/>
      <c r="U141" s="482"/>
      <c r="V141" s="482"/>
      <c r="W141" s="482"/>
      <c r="X141" s="510"/>
      <c r="Y141" s="674"/>
      <c r="Z141" s="675"/>
      <c r="AA141" s="676"/>
      <c r="AB141" s="513" t="s">
        <v>6</v>
      </c>
      <c r="AC141" s="677"/>
      <c r="AD141" s="678"/>
      <c r="AE141" s="497" t="s">
        <v>372</v>
      </c>
      <c r="AF141" s="497"/>
      <c r="AG141" s="497"/>
      <c r="AH141" s="497"/>
      <c r="AI141" s="497" t="s">
        <v>725</v>
      </c>
      <c r="AJ141" s="497"/>
      <c r="AK141" s="497"/>
      <c r="AL141" s="513"/>
      <c r="AM141" s="497" t="s">
        <v>471</v>
      </c>
      <c r="AN141" s="497"/>
      <c r="AO141" s="497"/>
      <c r="AP141" s="513"/>
      <c r="AQ141" s="515" t="s">
        <v>59</v>
      </c>
      <c r="AR141" s="516"/>
      <c r="AS141" s="516"/>
      <c r="AT141" s="517"/>
      <c r="AU141" s="482" t="s">
        <v>46</v>
      </c>
      <c r="AV141" s="482"/>
      <c r="AW141" s="482"/>
      <c r="AX141" s="483"/>
      <c r="AY141">
        <f>COUNTA($G$143)</f>
        <v>0</v>
      </c>
    </row>
    <row r="142" spans="1:51" ht="18.75" hidden="1" customHeight="1" x14ac:dyDescent="0.15">
      <c r="A142" s="169"/>
      <c r="B142" s="170"/>
      <c r="C142" s="170"/>
      <c r="D142" s="170"/>
      <c r="E142" s="170"/>
      <c r="F142" s="171"/>
      <c r="G142" s="670"/>
      <c r="H142" s="671"/>
      <c r="I142" s="671"/>
      <c r="J142" s="671"/>
      <c r="K142" s="671"/>
      <c r="L142" s="671"/>
      <c r="M142" s="671"/>
      <c r="N142" s="671"/>
      <c r="O142" s="672"/>
      <c r="P142" s="673"/>
      <c r="Q142" s="671"/>
      <c r="R142" s="671"/>
      <c r="S142" s="671"/>
      <c r="T142" s="671"/>
      <c r="U142" s="671"/>
      <c r="V142" s="671"/>
      <c r="W142" s="671"/>
      <c r="X142" s="672"/>
      <c r="Y142" s="674"/>
      <c r="Z142" s="675"/>
      <c r="AA142" s="676"/>
      <c r="AB142" s="166"/>
      <c r="AC142" s="167"/>
      <c r="AD142" s="168"/>
      <c r="AE142" s="165"/>
      <c r="AF142" s="165"/>
      <c r="AG142" s="165"/>
      <c r="AH142" s="165"/>
      <c r="AI142" s="165"/>
      <c r="AJ142" s="165"/>
      <c r="AK142" s="165"/>
      <c r="AL142" s="166"/>
      <c r="AM142" s="165"/>
      <c r="AN142" s="165"/>
      <c r="AO142" s="165"/>
      <c r="AP142" s="166"/>
      <c r="AQ142" s="664"/>
      <c r="AR142" s="665"/>
      <c r="AS142" s="666" t="s">
        <v>60</v>
      </c>
      <c r="AT142" s="667"/>
      <c r="AU142" s="668"/>
      <c r="AV142" s="668"/>
      <c r="AW142" s="671" t="s">
        <v>56</v>
      </c>
      <c r="AX142" s="712"/>
      <c r="AY142">
        <f>$AY$141</f>
        <v>0</v>
      </c>
    </row>
    <row r="143" spans="1:51" ht="23.25" hidden="1" customHeight="1" x14ac:dyDescent="0.15">
      <c r="A143" s="172"/>
      <c r="B143" s="170"/>
      <c r="C143" s="170"/>
      <c r="D143" s="170"/>
      <c r="E143" s="170"/>
      <c r="F143" s="171"/>
      <c r="G143" s="641"/>
      <c r="H143" s="642"/>
      <c r="I143" s="642"/>
      <c r="J143" s="642"/>
      <c r="K143" s="642"/>
      <c r="L143" s="642"/>
      <c r="M143" s="642"/>
      <c r="N143" s="642"/>
      <c r="O143" s="643"/>
      <c r="P143" s="125"/>
      <c r="Q143" s="125"/>
      <c r="R143" s="125"/>
      <c r="S143" s="125"/>
      <c r="T143" s="125"/>
      <c r="U143" s="125"/>
      <c r="V143" s="125"/>
      <c r="W143" s="125"/>
      <c r="X143" s="445"/>
      <c r="Y143" s="424" t="s">
        <v>8</v>
      </c>
      <c r="Z143" s="425"/>
      <c r="AA143" s="426"/>
      <c r="AB143" s="473"/>
      <c r="AC143" s="473"/>
      <c r="AD143" s="473"/>
      <c r="AE143" s="324"/>
      <c r="AF143" s="179"/>
      <c r="AG143" s="179"/>
      <c r="AH143" s="179"/>
      <c r="AI143" s="324"/>
      <c r="AJ143" s="179"/>
      <c r="AK143" s="179"/>
      <c r="AL143" s="179"/>
      <c r="AM143" s="324"/>
      <c r="AN143" s="179"/>
      <c r="AO143" s="179"/>
      <c r="AP143" s="179"/>
      <c r="AQ143" s="211"/>
      <c r="AR143" s="212"/>
      <c r="AS143" s="212"/>
      <c r="AT143" s="213"/>
      <c r="AU143" s="638"/>
      <c r="AV143" s="639"/>
      <c r="AW143" s="639"/>
      <c r="AX143" s="640"/>
      <c r="AY143">
        <f t="shared" ref="AY143:AY147" si="13">$AY$141</f>
        <v>0</v>
      </c>
    </row>
    <row r="144" spans="1:51" ht="23.25" hidden="1" customHeight="1" x14ac:dyDescent="0.15">
      <c r="A144" s="173"/>
      <c r="B144" s="174"/>
      <c r="C144" s="174"/>
      <c r="D144" s="174"/>
      <c r="E144" s="174"/>
      <c r="F144" s="175"/>
      <c r="G144" s="644"/>
      <c r="H144" s="645"/>
      <c r="I144" s="645"/>
      <c r="J144" s="645"/>
      <c r="K144" s="645"/>
      <c r="L144" s="645"/>
      <c r="M144" s="645"/>
      <c r="N144" s="645"/>
      <c r="O144" s="646"/>
      <c r="P144" s="128"/>
      <c r="Q144" s="128"/>
      <c r="R144" s="128"/>
      <c r="S144" s="128"/>
      <c r="T144" s="128"/>
      <c r="U144" s="128"/>
      <c r="V144" s="128"/>
      <c r="W144" s="128"/>
      <c r="X144" s="446"/>
      <c r="Y144" s="449" t="s">
        <v>34</v>
      </c>
      <c r="Z144" s="450"/>
      <c r="AA144" s="451"/>
      <c r="AB144" s="419"/>
      <c r="AC144" s="419"/>
      <c r="AD144" s="419"/>
      <c r="AE144" s="324"/>
      <c r="AF144" s="179"/>
      <c r="AG144" s="179"/>
      <c r="AH144" s="179"/>
      <c r="AI144" s="324"/>
      <c r="AJ144" s="179"/>
      <c r="AK144" s="179"/>
      <c r="AL144" s="179"/>
      <c r="AM144" s="324"/>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47"/>
      <c r="H145" s="648"/>
      <c r="I145" s="648"/>
      <c r="J145" s="648"/>
      <c r="K145" s="648"/>
      <c r="L145" s="648"/>
      <c r="M145" s="648"/>
      <c r="N145" s="648"/>
      <c r="O145" s="649"/>
      <c r="P145" s="131"/>
      <c r="Q145" s="131"/>
      <c r="R145" s="131"/>
      <c r="S145" s="131"/>
      <c r="T145" s="131"/>
      <c r="U145" s="131"/>
      <c r="V145" s="131"/>
      <c r="W145" s="131"/>
      <c r="X145" s="447"/>
      <c r="Y145" s="449" t="s">
        <v>9</v>
      </c>
      <c r="Z145" s="450"/>
      <c r="AA145" s="451"/>
      <c r="AB145" s="496" t="s">
        <v>10</v>
      </c>
      <c r="AC145" s="496"/>
      <c r="AD145" s="496"/>
      <c r="AE145" s="324"/>
      <c r="AF145" s="179"/>
      <c r="AG145" s="179"/>
      <c r="AH145" s="179"/>
      <c r="AI145" s="324"/>
      <c r="AJ145" s="179"/>
      <c r="AK145" s="179"/>
      <c r="AL145" s="179"/>
      <c r="AM145" s="324"/>
      <c r="AN145" s="179"/>
      <c r="AO145" s="179"/>
      <c r="AP145" s="179"/>
      <c r="AQ145" s="211"/>
      <c r="AR145" s="212"/>
      <c r="AS145" s="212"/>
      <c r="AT145" s="213"/>
      <c r="AU145" s="638"/>
      <c r="AV145" s="639"/>
      <c r="AW145" s="639"/>
      <c r="AX145" s="640"/>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94" t="s">
        <v>55</v>
      </c>
      <c r="B148" s="797" t="s">
        <v>52</v>
      </c>
      <c r="C148" s="798"/>
      <c r="D148" s="798"/>
      <c r="E148" s="798"/>
      <c r="F148" s="799"/>
      <c r="G148" s="482" t="s">
        <v>47</v>
      </c>
      <c r="H148" s="482"/>
      <c r="I148" s="482"/>
      <c r="J148" s="482"/>
      <c r="K148" s="482"/>
      <c r="L148" s="482"/>
      <c r="M148" s="482"/>
      <c r="N148" s="482"/>
      <c r="O148" s="482"/>
      <c r="P148" s="482"/>
      <c r="Q148" s="482"/>
      <c r="R148" s="482"/>
      <c r="S148" s="482"/>
      <c r="T148" s="482"/>
      <c r="U148" s="482"/>
      <c r="V148" s="482"/>
      <c r="W148" s="482"/>
      <c r="X148" s="482"/>
      <c r="Y148" s="482"/>
      <c r="Z148" s="482"/>
      <c r="AA148" s="510"/>
      <c r="AB148" s="511" t="s">
        <v>740</v>
      </c>
      <c r="AC148" s="482"/>
      <c r="AD148" s="482"/>
      <c r="AE148" s="482"/>
      <c r="AF148" s="482"/>
      <c r="AG148" s="482"/>
      <c r="AH148" s="482"/>
      <c r="AI148" s="482"/>
      <c r="AJ148" s="482"/>
      <c r="AK148" s="482"/>
      <c r="AL148" s="482"/>
      <c r="AM148" s="482"/>
      <c r="AN148" s="482"/>
      <c r="AO148" s="482"/>
      <c r="AP148" s="482"/>
      <c r="AQ148" s="482"/>
      <c r="AR148" s="482"/>
      <c r="AS148" s="482"/>
      <c r="AT148" s="482"/>
      <c r="AU148" s="482"/>
      <c r="AV148" s="482"/>
      <c r="AW148" s="482"/>
      <c r="AX148" s="483"/>
      <c r="AY148">
        <f>COUNTA($G$150)</f>
        <v>0</v>
      </c>
    </row>
    <row r="149" spans="1:60" ht="21.95" hidden="1" customHeight="1" x14ac:dyDescent="0.15">
      <c r="A149" s="795"/>
      <c r="B149" s="800"/>
      <c r="C149" s="680"/>
      <c r="D149" s="680"/>
      <c r="E149" s="680"/>
      <c r="F149" s="681"/>
      <c r="G149" s="671"/>
      <c r="H149" s="671"/>
      <c r="I149" s="671"/>
      <c r="J149" s="671"/>
      <c r="K149" s="671"/>
      <c r="L149" s="671"/>
      <c r="M149" s="671"/>
      <c r="N149" s="671"/>
      <c r="O149" s="671"/>
      <c r="P149" s="671"/>
      <c r="Q149" s="671"/>
      <c r="R149" s="671"/>
      <c r="S149" s="671"/>
      <c r="T149" s="671"/>
      <c r="U149" s="671"/>
      <c r="V149" s="671"/>
      <c r="W149" s="671"/>
      <c r="X149" s="671"/>
      <c r="Y149" s="671"/>
      <c r="Z149" s="671"/>
      <c r="AA149" s="672"/>
      <c r="AB149" s="673"/>
      <c r="AC149" s="671"/>
      <c r="AD149" s="671"/>
      <c r="AE149" s="671"/>
      <c r="AF149" s="671"/>
      <c r="AG149" s="671"/>
      <c r="AH149" s="671"/>
      <c r="AI149" s="671"/>
      <c r="AJ149" s="671"/>
      <c r="AK149" s="671"/>
      <c r="AL149" s="671"/>
      <c r="AM149" s="671"/>
      <c r="AN149" s="671"/>
      <c r="AO149" s="671"/>
      <c r="AP149" s="671"/>
      <c r="AQ149" s="671"/>
      <c r="AR149" s="671"/>
      <c r="AS149" s="671"/>
      <c r="AT149" s="671"/>
      <c r="AU149" s="671"/>
      <c r="AV149" s="671"/>
      <c r="AW149" s="671"/>
      <c r="AX149" s="712"/>
      <c r="AY149">
        <f t="shared" ref="AY149:AY157" si="14">$AY$148</f>
        <v>0</v>
      </c>
    </row>
    <row r="150" spans="1:60" ht="21.95" hidden="1" customHeight="1" x14ac:dyDescent="0.15">
      <c r="A150" s="795"/>
      <c r="B150" s="800"/>
      <c r="C150" s="680"/>
      <c r="D150" s="680"/>
      <c r="E150" s="680"/>
      <c r="F150" s="681"/>
      <c r="G150" s="802"/>
      <c r="H150" s="802"/>
      <c r="I150" s="802"/>
      <c r="J150" s="802"/>
      <c r="K150" s="802"/>
      <c r="L150" s="802"/>
      <c r="M150" s="802"/>
      <c r="N150" s="802"/>
      <c r="O150" s="802"/>
      <c r="P150" s="802"/>
      <c r="Q150" s="802"/>
      <c r="R150" s="802"/>
      <c r="S150" s="802"/>
      <c r="T150" s="802"/>
      <c r="U150" s="802"/>
      <c r="V150" s="802"/>
      <c r="W150" s="802"/>
      <c r="X150" s="802"/>
      <c r="Y150" s="802"/>
      <c r="Z150" s="802"/>
      <c r="AA150" s="803"/>
      <c r="AB150" s="808"/>
      <c r="AC150" s="802"/>
      <c r="AD150" s="802"/>
      <c r="AE150" s="802"/>
      <c r="AF150" s="802"/>
      <c r="AG150" s="802"/>
      <c r="AH150" s="802"/>
      <c r="AI150" s="802"/>
      <c r="AJ150" s="802"/>
      <c r="AK150" s="802"/>
      <c r="AL150" s="802"/>
      <c r="AM150" s="802"/>
      <c r="AN150" s="802"/>
      <c r="AO150" s="802"/>
      <c r="AP150" s="802"/>
      <c r="AQ150" s="802"/>
      <c r="AR150" s="802"/>
      <c r="AS150" s="802"/>
      <c r="AT150" s="802"/>
      <c r="AU150" s="802"/>
      <c r="AV150" s="802"/>
      <c r="AW150" s="802"/>
      <c r="AX150" s="809"/>
      <c r="AY150">
        <f t="shared" si="14"/>
        <v>0</v>
      </c>
    </row>
    <row r="151" spans="1:60" ht="21.95" hidden="1" customHeight="1" x14ac:dyDescent="0.15">
      <c r="A151" s="795"/>
      <c r="B151" s="800"/>
      <c r="C151" s="680"/>
      <c r="D151" s="680"/>
      <c r="E151" s="680"/>
      <c r="F151" s="681"/>
      <c r="G151" s="804"/>
      <c r="H151" s="804"/>
      <c r="I151" s="804"/>
      <c r="J151" s="804"/>
      <c r="K151" s="804"/>
      <c r="L151" s="804"/>
      <c r="M151" s="804"/>
      <c r="N151" s="804"/>
      <c r="O151" s="804"/>
      <c r="P151" s="804"/>
      <c r="Q151" s="804"/>
      <c r="R151" s="804"/>
      <c r="S151" s="804"/>
      <c r="T151" s="804"/>
      <c r="U151" s="804"/>
      <c r="V151" s="804"/>
      <c r="W151" s="804"/>
      <c r="X151" s="804"/>
      <c r="Y151" s="804"/>
      <c r="Z151" s="804"/>
      <c r="AA151" s="805"/>
      <c r="AB151" s="810"/>
      <c r="AC151" s="804"/>
      <c r="AD151" s="804"/>
      <c r="AE151" s="804"/>
      <c r="AF151" s="804"/>
      <c r="AG151" s="804"/>
      <c r="AH151" s="804"/>
      <c r="AI151" s="804"/>
      <c r="AJ151" s="804"/>
      <c r="AK151" s="804"/>
      <c r="AL151" s="804"/>
      <c r="AM151" s="804"/>
      <c r="AN151" s="804"/>
      <c r="AO151" s="804"/>
      <c r="AP151" s="804"/>
      <c r="AQ151" s="804"/>
      <c r="AR151" s="804"/>
      <c r="AS151" s="804"/>
      <c r="AT151" s="804"/>
      <c r="AU151" s="804"/>
      <c r="AV151" s="804"/>
      <c r="AW151" s="804"/>
      <c r="AX151" s="811"/>
      <c r="AY151">
        <f t="shared" si="14"/>
        <v>0</v>
      </c>
      <c r="AZ151" s="5"/>
      <c r="BA151" s="5"/>
      <c r="BB151" s="5"/>
      <c r="BC151" s="5"/>
    </row>
    <row r="152" spans="1:60" ht="21.95" hidden="1" customHeight="1" x14ac:dyDescent="0.15">
      <c r="A152" s="795"/>
      <c r="B152" s="801"/>
      <c r="C152" s="683"/>
      <c r="D152" s="683"/>
      <c r="E152" s="683"/>
      <c r="F152" s="684"/>
      <c r="G152" s="806"/>
      <c r="H152" s="806"/>
      <c r="I152" s="806"/>
      <c r="J152" s="806"/>
      <c r="K152" s="806"/>
      <c r="L152" s="806"/>
      <c r="M152" s="806"/>
      <c r="N152" s="806"/>
      <c r="O152" s="806"/>
      <c r="P152" s="806"/>
      <c r="Q152" s="806"/>
      <c r="R152" s="806"/>
      <c r="S152" s="806"/>
      <c r="T152" s="806"/>
      <c r="U152" s="806"/>
      <c r="V152" s="806"/>
      <c r="W152" s="806"/>
      <c r="X152" s="806"/>
      <c r="Y152" s="806"/>
      <c r="Z152" s="806"/>
      <c r="AA152" s="807"/>
      <c r="AB152" s="812"/>
      <c r="AC152" s="806"/>
      <c r="AD152" s="806"/>
      <c r="AE152" s="806"/>
      <c r="AF152" s="806"/>
      <c r="AG152" s="806"/>
      <c r="AH152" s="806"/>
      <c r="AI152" s="806"/>
      <c r="AJ152" s="806"/>
      <c r="AK152" s="806"/>
      <c r="AL152" s="806"/>
      <c r="AM152" s="806"/>
      <c r="AN152" s="806"/>
      <c r="AO152" s="806"/>
      <c r="AP152" s="806"/>
      <c r="AQ152" s="804"/>
      <c r="AR152" s="804"/>
      <c r="AS152" s="804"/>
      <c r="AT152" s="804"/>
      <c r="AU152" s="806"/>
      <c r="AV152" s="806"/>
      <c r="AW152" s="806"/>
      <c r="AX152" s="813"/>
      <c r="AY152">
        <f t="shared" si="14"/>
        <v>0</v>
      </c>
      <c r="AZ152" s="5"/>
      <c r="BA152" s="5"/>
      <c r="BB152" s="5"/>
      <c r="BC152" s="5"/>
      <c r="BD152" s="5"/>
      <c r="BE152" s="5"/>
      <c r="BF152" s="5"/>
      <c r="BG152" s="5"/>
      <c r="BH152" s="5"/>
    </row>
    <row r="153" spans="1:60" ht="18.75" hidden="1" customHeight="1" x14ac:dyDescent="0.15">
      <c r="A153" s="795"/>
      <c r="B153" s="680" t="s">
        <v>53</v>
      </c>
      <c r="C153" s="680"/>
      <c r="D153" s="680"/>
      <c r="E153" s="680"/>
      <c r="F153" s="681"/>
      <c r="G153" s="669" t="s">
        <v>40</v>
      </c>
      <c r="H153" s="482"/>
      <c r="I153" s="482"/>
      <c r="J153" s="482"/>
      <c r="K153" s="482"/>
      <c r="L153" s="482"/>
      <c r="M153" s="482"/>
      <c r="N153" s="482"/>
      <c r="O153" s="510"/>
      <c r="P153" s="511" t="s">
        <v>42</v>
      </c>
      <c r="Q153" s="482"/>
      <c r="R153" s="482"/>
      <c r="S153" s="482"/>
      <c r="T153" s="482"/>
      <c r="U153" s="482"/>
      <c r="V153" s="482"/>
      <c r="W153" s="482"/>
      <c r="X153" s="510"/>
      <c r="Y153" s="819"/>
      <c r="Z153" s="820"/>
      <c r="AA153" s="821"/>
      <c r="AB153" s="513" t="s">
        <v>6</v>
      </c>
      <c r="AC153" s="677"/>
      <c r="AD153" s="678"/>
      <c r="AE153" s="497" t="s">
        <v>372</v>
      </c>
      <c r="AF153" s="497"/>
      <c r="AG153" s="497"/>
      <c r="AH153" s="497"/>
      <c r="AI153" s="497" t="s">
        <v>725</v>
      </c>
      <c r="AJ153" s="497"/>
      <c r="AK153" s="497"/>
      <c r="AL153" s="513"/>
      <c r="AM153" s="497" t="s">
        <v>471</v>
      </c>
      <c r="AN153" s="497"/>
      <c r="AO153" s="497"/>
      <c r="AP153" s="513"/>
      <c r="AQ153" s="515" t="s">
        <v>59</v>
      </c>
      <c r="AR153" s="516"/>
      <c r="AS153" s="516"/>
      <c r="AT153" s="517"/>
      <c r="AU153" s="482" t="s">
        <v>46</v>
      </c>
      <c r="AV153" s="482"/>
      <c r="AW153" s="482"/>
      <c r="AX153" s="483"/>
      <c r="AY153">
        <f t="shared" si="14"/>
        <v>0</v>
      </c>
    </row>
    <row r="154" spans="1:60" ht="18.75" hidden="1" customHeight="1" x14ac:dyDescent="0.15">
      <c r="A154" s="795"/>
      <c r="B154" s="680"/>
      <c r="C154" s="680"/>
      <c r="D154" s="680"/>
      <c r="E154" s="680"/>
      <c r="F154" s="681"/>
      <c r="G154" s="670"/>
      <c r="H154" s="671"/>
      <c r="I154" s="671"/>
      <c r="J154" s="671"/>
      <c r="K154" s="671"/>
      <c r="L154" s="671"/>
      <c r="M154" s="671"/>
      <c r="N154" s="671"/>
      <c r="O154" s="672"/>
      <c r="P154" s="673"/>
      <c r="Q154" s="671"/>
      <c r="R154" s="671"/>
      <c r="S154" s="671"/>
      <c r="T154" s="671"/>
      <c r="U154" s="671"/>
      <c r="V154" s="671"/>
      <c r="W154" s="671"/>
      <c r="X154" s="672"/>
      <c r="Y154" s="819"/>
      <c r="Z154" s="820"/>
      <c r="AA154" s="821"/>
      <c r="AB154" s="166"/>
      <c r="AC154" s="167"/>
      <c r="AD154" s="168"/>
      <c r="AE154" s="165"/>
      <c r="AF154" s="165"/>
      <c r="AG154" s="165"/>
      <c r="AH154" s="165"/>
      <c r="AI154" s="165"/>
      <c r="AJ154" s="165"/>
      <c r="AK154" s="165"/>
      <c r="AL154" s="166"/>
      <c r="AM154" s="165"/>
      <c r="AN154" s="165"/>
      <c r="AO154" s="165"/>
      <c r="AP154" s="166"/>
      <c r="AQ154" s="760"/>
      <c r="AR154" s="668"/>
      <c r="AS154" s="666" t="s">
        <v>60</v>
      </c>
      <c r="AT154" s="667"/>
      <c r="AU154" s="668"/>
      <c r="AV154" s="668"/>
      <c r="AW154" s="671" t="s">
        <v>56</v>
      </c>
      <c r="AX154" s="712"/>
      <c r="AY154">
        <f t="shared" si="14"/>
        <v>0</v>
      </c>
    </row>
    <row r="155" spans="1:60" ht="23.25" hidden="1" customHeight="1" x14ac:dyDescent="0.15">
      <c r="A155" s="795"/>
      <c r="B155" s="680"/>
      <c r="C155" s="680"/>
      <c r="D155" s="680"/>
      <c r="E155" s="680"/>
      <c r="F155" s="681"/>
      <c r="G155" s="826"/>
      <c r="H155" s="125"/>
      <c r="I155" s="125"/>
      <c r="J155" s="125"/>
      <c r="K155" s="125"/>
      <c r="L155" s="125"/>
      <c r="M155" s="125"/>
      <c r="N155" s="125"/>
      <c r="O155" s="445"/>
      <c r="P155" s="125"/>
      <c r="Q155" s="831"/>
      <c r="R155" s="831"/>
      <c r="S155" s="831"/>
      <c r="T155" s="831"/>
      <c r="U155" s="831"/>
      <c r="V155" s="831"/>
      <c r="W155" s="831"/>
      <c r="X155" s="832"/>
      <c r="Y155" s="489" t="s">
        <v>41</v>
      </c>
      <c r="Z155" s="443"/>
      <c r="AA155" s="444"/>
      <c r="AB155" s="473"/>
      <c r="AC155" s="473"/>
      <c r="AD155" s="473"/>
      <c r="AE155" s="324"/>
      <c r="AF155" s="179"/>
      <c r="AG155" s="179"/>
      <c r="AH155" s="474"/>
      <c r="AI155" s="324"/>
      <c r="AJ155" s="179"/>
      <c r="AK155" s="179"/>
      <c r="AL155" s="179"/>
      <c r="AM155" s="324"/>
      <c r="AN155" s="179"/>
      <c r="AO155" s="179"/>
      <c r="AP155" s="179"/>
      <c r="AQ155" s="176"/>
      <c r="AR155" s="177"/>
      <c r="AS155" s="177"/>
      <c r="AT155" s="178"/>
      <c r="AU155" s="179"/>
      <c r="AV155" s="179"/>
      <c r="AW155" s="179"/>
      <c r="AX155" s="180"/>
      <c r="AY155">
        <f t="shared" si="14"/>
        <v>0</v>
      </c>
    </row>
    <row r="156" spans="1:60" ht="23.25" hidden="1" customHeight="1" x14ac:dyDescent="0.15">
      <c r="A156" s="795"/>
      <c r="B156" s="680"/>
      <c r="C156" s="680"/>
      <c r="D156" s="680"/>
      <c r="E156" s="680"/>
      <c r="F156" s="681"/>
      <c r="G156" s="827"/>
      <c r="H156" s="128"/>
      <c r="I156" s="128"/>
      <c r="J156" s="128"/>
      <c r="K156" s="128"/>
      <c r="L156" s="128"/>
      <c r="M156" s="128"/>
      <c r="N156" s="128"/>
      <c r="O156" s="446"/>
      <c r="P156" s="833"/>
      <c r="Q156" s="833"/>
      <c r="R156" s="833"/>
      <c r="S156" s="833"/>
      <c r="T156" s="833"/>
      <c r="U156" s="833"/>
      <c r="V156" s="833"/>
      <c r="W156" s="833"/>
      <c r="X156" s="834"/>
      <c r="Y156" s="490" t="s">
        <v>34</v>
      </c>
      <c r="Z156" s="491"/>
      <c r="AA156" s="492"/>
      <c r="AB156" s="419"/>
      <c r="AC156" s="419"/>
      <c r="AD156" s="419"/>
      <c r="AE156" s="324"/>
      <c r="AF156" s="179"/>
      <c r="AG156" s="179"/>
      <c r="AH156" s="179"/>
      <c r="AI156" s="324"/>
      <c r="AJ156" s="179"/>
      <c r="AK156" s="179"/>
      <c r="AL156" s="179"/>
      <c r="AM156" s="324"/>
      <c r="AN156" s="179"/>
      <c r="AO156" s="179"/>
      <c r="AP156" s="179"/>
      <c r="AQ156" s="176"/>
      <c r="AR156" s="177"/>
      <c r="AS156" s="177"/>
      <c r="AT156" s="178"/>
      <c r="AU156" s="179"/>
      <c r="AV156" s="179"/>
      <c r="AW156" s="179"/>
      <c r="AX156" s="180"/>
      <c r="AY156">
        <f t="shared" si="14"/>
        <v>0</v>
      </c>
    </row>
    <row r="157" spans="1:60" ht="23.25" hidden="1" customHeight="1" x14ac:dyDescent="0.15">
      <c r="A157" s="795"/>
      <c r="B157" s="680"/>
      <c r="C157" s="680"/>
      <c r="D157" s="680"/>
      <c r="E157" s="680"/>
      <c r="F157" s="681"/>
      <c r="G157" s="827"/>
      <c r="H157" s="128"/>
      <c r="I157" s="128"/>
      <c r="J157" s="128"/>
      <c r="K157" s="128"/>
      <c r="L157" s="128"/>
      <c r="M157" s="128"/>
      <c r="N157" s="128"/>
      <c r="O157" s="446"/>
      <c r="P157" s="833"/>
      <c r="Q157" s="833"/>
      <c r="R157" s="833"/>
      <c r="S157" s="833"/>
      <c r="T157" s="833"/>
      <c r="U157" s="833"/>
      <c r="V157" s="833"/>
      <c r="W157" s="833"/>
      <c r="X157" s="834"/>
      <c r="Y157" s="511" t="s">
        <v>9</v>
      </c>
      <c r="Z157" s="482"/>
      <c r="AA157" s="510"/>
      <c r="AB157" s="837" t="s">
        <v>10</v>
      </c>
      <c r="AC157" s="837"/>
      <c r="AD157" s="837"/>
      <c r="AE157" s="504"/>
      <c r="AF157" s="505"/>
      <c r="AG157" s="505"/>
      <c r="AH157" s="505"/>
      <c r="AI157" s="504"/>
      <c r="AJ157" s="505"/>
      <c r="AK157" s="505"/>
      <c r="AL157" s="505"/>
      <c r="AM157" s="504"/>
      <c r="AN157" s="505"/>
      <c r="AO157" s="505"/>
      <c r="AP157" s="505"/>
      <c r="AQ157" s="504"/>
      <c r="AR157" s="505"/>
      <c r="AS157" s="505"/>
      <c r="AT157" s="505"/>
      <c r="AU157" s="504"/>
      <c r="AV157" s="505"/>
      <c r="AW157" s="505"/>
      <c r="AX157" s="842"/>
      <c r="AY157">
        <f t="shared" si="14"/>
        <v>0</v>
      </c>
    </row>
    <row r="158" spans="1:60" ht="18.75" hidden="1" customHeight="1" x14ac:dyDescent="0.15">
      <c r="A158" s="795"/>
      <c r="B158" s="797" t="s">
        <v>53</v>
      </c>
      <c r="C158" s="798"/>
      <c r="D158" s="798"/>
      <c r="E158" s="798"/>
      <c r="F158" s="799"/>
      <c r="G158" s="669" t="s">
        <v>40</v>
      </c>
      <c r="H158" s="482"/>
      <c r="I158" s="482"/>
      <c r="J158" s="482"/>
      <c r="K158" s="482"/>
      <c r="L158" s="482"/>
      <c r="M158" s="482"/>
      <c r="N158" s="482"/>
      <c r="O158" s="510"/>
      <c r="P158" s="511" t="s">
        <v>42</v>
      </c>
      <c r="Q158" s="482"/>
      <c r="R158" s="482"/>
      <c r="S158" s="482"/>
      <c r="T158" s="482"/>
      <c r="U158" s="482"/>
      <c r="V158" s="482"/>
      <c r="W158" s="482"/>
      <c r="X158" s="510"/>
      <c r="Y158" s="819"/>
      <c r="Z158" s="820"/>
      <c r="AA158" s="821"/>
      <c r="AB158" s="513" t="s">
        <v>6</v>
      </c>
      <c r="AC158" s="677"/>
      <c r="AD158" s="678"/>
      <c r="AE158" s="497" t="s">
        <v>372</v>
      </c>
      <c r="AF158" s="497"/>
      <c r="AG158" s="497"/>
      <c r="AH158" s="497"/>
      <c r="AI158" s="497" t="s">
        <v>725</v>
      </c>
      <c r="AJ158" s="497"/>
      <c r="AK158" s="497"/>
      <c r="AL158" s="513"/>
      <c r="AM158" s="497" t="s">
        <v>471</v>
      </c>
      <c r="AN158" s="497"/>
      <c r="AO158" s="497"/>
      <c r="AP158" s="513"/>
      <c r="AQ158" s="515" t="s">
        <v>59</v>
      </c>
      <c r="AR158" s="516"/>
      <c r="AS158" s="516"/>
      <c r="AT158" s="517"/>
      <c r="AU158" s="482" t="s">
        <v>46</v>
      </c>
      <c r="AV158" s="482"/>
      <c r="AW158" s="482"/>
      <c r="AX158" s="483"/>
      <c r="AY158">
        <f>COUNTA($G$160)</f>
        <v>0</v>
      </c>
    </row>
    <row r="159" spans="1:60" ht="18.75" hidden="1" customHeight="1" x14ac:dyDescent="0.15">
      <c r="A159" s="795"/>
      <c r="B159" s="800"/>
      <c r="C159" s="680"/>
      <c r="D159" s="680"/>
      <c r="E159" s="680"/>
      <c r="F159" s="681"/>
      <c r="G159" s="670"/>
      <c r="H159" s="671"/>
      <c r="I159" s="671"/>
      <c r="J159" s="671"/>
      <c r="K159" s="671"/>
      <c r="L159" s="671"/>
      <c r="M159" s="671"/>
      <c r="N159" s="671"/>
      <c r="O159" s="672"/>
      <c r="P159" s="673"/>
      <c r="Q159" s="671"/>
      <c r="R159" s="671"/>
      <c r="S159" s="671"/>
      <c r="T159" s="671"/>
      <c r="U159" s="671"/>
      <c r="V159" s="671"/>
      <c r="W159" s="671"/>
      <c r="X159" s="672"/>
      <c r="Y159" s="819"/>
      <c r="Z159" s="820"/>
      <c r="AA159" s="821"/>
      <c r="AB159" s="166"/>
      <c r="AC159" s="167"/>
      <c r="AD159" s="168"/>
      <c r="AE159" s="165"/>
      <c r="AF159" s="165"/>
      <c r="AG159" s="165"/>
      <c r="AH159" s="165"/>
      <c r="AI159" s="165"/>
      <c r="AJ159" s="165"/>
      <c r="AK159" s="165"/>
      <c r="AL159" s="166"/>
      <c r="AM159" s="165"/>
      <c r="AN159" s="165"/>
      <c r="AO159" s="165"/>
      <c r="AP159" s="166"/>
      <c r="AQ159" s="760"/>
      <c r="AR159" s="668"/>
      <c r="AS159" s="666" t="s">
        <v>60</v>
      </c>
      <c r="AT159" s="667"/>
      <c r="AU159" s="668"/>
      <c r="AV159" s="668"/>
      <c r="AW159" s="671" t="s">
        <v>56</v>
      </c>
      <c r="AX159" s="712"/>
      <c r="AY159">
        <f>$AY$158</f>
        <v>0</v>
      </c>
    </row>
    <row r="160" spans="1:60" ht="23.25" hidden="1" customHeight="1" x14ac:dyDescent="0.15">
      <c r="A160" s="795"/>
      <c r="B160" s="800"/>
      <c r="C160" s="680"/>
      <c r="D160" s="680"/>
      <c r="E160" s="680"/>
      <c r="F160" s="681"/>
      <c r="G160" s="826"/>
      <c r="H160" s="125"/>
      <c r="I160" s="125"/>
      <c r="J160" s="125"/>
      <c r="K160" s="125"/>
      <c r="L160" s="125"/>
      <c r="M160" s="125"/>
      <c r="N160" s="125"/>
      <c r="O160" s="445"/>
      <c r="P160" s="125"/>
      <c r="Q160" s="831"/>
      <c r="R160" s="831"/>
      <c r="S160" s="831"/>
      <c r="T160" s="831"/>
      <c r="U160" s="831"/>
      <c r="V160" s="831"/>
      <c r="W160" s="831"/>
      <c r="X160" s="832"/>
      <c r="Y160" s="489" t="s">
        <v>41</v>
      </c>
      <c r="Z160" s="443"/>
      <c r="AA160" s="444"/>
      <c r="AB160" s="473"/>
      <c r="AC160" s="473"/>
      <c r="AD160" s="473"/>
      <c r="AE160" s="324"/>
      <c r="AF160" s="179"/>
      <c r="AG160" s="179"/>
      <c r="AH160" s="474"/>
      <c r="AI160" s="324"/>
      <c r="AJ160" s="179"/>
      <c r="AK160" s="179"/>
      <c r="AL160" s="179"/>
      <c r="AM160" s="324"/>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95"/>
      <c r="B161" s="800"/>
      <c r="C161" s="680"/>
      <c r="D161" s="680"/>
      <c r="E161" s="680"/>
      <c r="F161" s="681"/>
      <c r="G161" s="827"/>
      <c r="H161" s="128"/>
      <c r="I161" s="128"/>
      <c r="J161" s="128"/>
      <c r="K161" s="128"/>
      <c r="L161" s="128"/>
      <c r="M161" s="128"/>
      <c r="N161" s="128"/>
      <c r="O161" s="446"/>
      <c r="P161" s="833"/>
      <c r="Q161" s="833"/>
      <c r="R161" s="833"/>
      <c r="S161" s="833"/>
      <c r="T161" s="833"/>
      <c r="U161" s="833"/>
      <c r="V161" s="833"/>
      <c r="W161" s="833"/>
      <c r="X161" s="834"/>
      <c r="Y161" s="490" t="s">
        <v>34</v>
      </c>
      <c r="Z161" s="491"/>
      <c r="AA161" s="492"/>
      <c r="AB161" s="419"/>
      <c r="AC161" s="419"/>
      <c r="AD161" s="419"/>
      <c r="AE161" s="324"/>
      <c r="AF161" s="179"/>
      <c r="AG161" s="179"/>
      <c r="AH161" s="179"/>
      <c r="AI161" s="324"/>
      <c r="AJ161" s="179"/>
      <c r="AK161" s="179"/>
      <c r="AL161" s="179"/>
      <c r="AM161" s="324"/>
      <c r="AN161" s="179"/>
      <c r="AO161" s="179"/>
      <c r="AP161" s="179"/>
      <c r="AQ161" s="176"/>
      <c r="AR161" s="177"/>
      <c r="AS161" s="177"/>
      <c r="AT161" s="178"/>
      <c r="AU161" s="179"/>
      <c r="AV161" s="179"/>
      <c r="AW161" s="179"/>
      <c r="AX161" s="180"/>
      <c r="AY161">
        <f t="shared" si="15"/>
        <v>0</v>
      </c>
    </row>
    <row r="162" spans="1:51" ht="23.25" hidden="1" customHeight="1" x14ac:dyDescent="0.15">
      <c r="A162" s="795"/>
      <c r="B162" s="801"/>
      <c r="C162" s="683"/>
      <c r="D162" s="683"/>
      <c r="E162" s="683"/>
      <c r="F162" s="684"/>
      <c r="G162" s="839"/>
      <c r="H162" s="131"/>
      <c r="I162" s="131"/>
      <c r="J162" s="131"/>
      <c r="K162" s="131"/>
      <c r="L162" s="131"/>
      <c r="M162" s="131"/>
      <c r="N162" s="131"/>
      <c r="O162" s="447"/>
      <c r="P162" s="840"/>
      <c r="Q162" s="840"/>
      <c r="R162" s="840"/>
      <c r="S162" s="840"/>
      <c r="T162" s="840"/>
      <c r="U162" s="840"/>
      <c r="V162" s="840"/>
      <c r="W162" s="840"/>
      <c r="X162" s="841"/>
      <c r="Y162" s="490" t="s">
        <v>9</v>
      </c>
      <c r="Z162" s="491"/>
      <c r="AA162" s="492"/>
      <c r="AB162" s="496" t="s">
        <v>10</v>
      </c>
      <c r="AC162" s="496"/>
      <c r="AD162" s="496"/>
      <c r="AE162" s="324"/>
      <c r="AF162" s="179"/>
      <c r="AG162" s="179"/>
      <c r="AH162" s="179"/>
      <c r="AI162" s="324"/>
      <c r="AJ162" s="179"/>
      <c r="AK162" s="179"/>
      <c r="AL162" s="179"/>
      <c r="AM162" s="324"/>
      <c r="AN162" s="179"/>
      <c r="AO162" s="179"/>
      <c r="AP162" s="179"/>
      <c r="AQ162" s="324"/>
      <c r="AR162" s="179"/>
      <c r="AS162" s="179"/>
      <c r="AT162" s="179"/>
      <c r="AU162" s="324"/>
      <c r="AV162" s="179"/>
      <c r="AW162" s="179"/>
      <c r="AX162" s="180"/>
      <c r="AY162">
        <f t="shared" si="15"/>
        <v>0</v>
      </c>
    </row>
    <row r="163" spans="1:51" ht="18.75" hidden="1" customHeight="1" x14ac:dyDescent="0.15">
      <c r="A163" s="795"/>
      <c r="B163" s="680" t="s">
        <v>53</v>
      </c>
      <c r="C163" s="680"/>
      <c r="D163" s="680"/>
      <c r="E163" s="680"/>
      <c r="F163" s="681"/>
      <c r="G163" s="669" t="s">
        <v>40</v>
      </c>
      <c r="H163" s="482"/>
      <c r="I163" s="482"/>
      <c r="J163" s="482"/>
      <c r="K163" s="482"/>
      <c r="L163" s="482"/>
      <c r="M163" s="482"/>
      <c r="N163" s="482"/>
      <c r="O163" s="510"/>
      <c r="P163" s="511" t="s">
        <v>42</v>
      </c>
      <c r="Q163" s="482"/>
      <c r="R163" s="482"/>
      <c r="S163" s="482"/>
      <c r="T163" s="482"/>
      <c r="U163" s="482"/>
      <c r="V163" s="482"/>
      <c r="W163" s="482"/>
      <c r="X163" s="510"/>
      <c r="Y163" s="819"/>
      <c r="Z163" s="820"/>
      <c r="AA163" s="821"/>
      <c r="AB163" s="513" t="s">
        <v>6</v>
      </c>
      <c r="AC163" s="677"/>
      <c r="AD163" s="678"/>
      <c r="AE163" s="497" t="s">
        <v>372</v>
      </c>
      <c r="AF163" s="497"/>
      <c r="AG163" s="497"/>
      <c r="AH163" s="497"/>
      <c r="AI163" s="497" t="s">
        <v>725</v>
      </c>
      <c r="AJ163" s="497"/>
      <c r="AK163" s="497"/>
      <c r="AL163" s="513"/>
      <c r="AM163" s="497" t="s">
        <v>471</v>
      </c>
      <c r="AN163" s="497"/>
      <c r="AO163" s="497"/>
      <c r="AP163" s="513"/>
      <c r="AQ163" s="515" t="s">
        <v>59</v>
      </c>
      <c r="AR163" s="516"/>
      <c r="AS163" s="516"/>
      <c r="AT163" s="517"/>
      <c r="AU163" s="482" t="s">
        <v>46</v>
      </c>
      <c r="AV163" s="482"/>
      <c r="AW163" s="482"/>
      <c r="AX163" s="483"/>
      <c r="AY163">
        <f>COUNTA($G$165)</f>
        <v>0</v>
      </c>
    </row>
    <row r="164" spans="1:51" ht="18.75" hidden="1" customHeight="1" x14ac:dyDescent="0.15">
      <c r="A164" s="795"/>
      <c r="B164" s="680"/>
      <c r="C164" s="680"/>
      <c r="D164" s="680"/>
      <c r="E164" s="680"/>
      <c r="F164" s="681"/>
      <c r="G164" s="670"/>
      <c r="H164" s="671"/>
      <c r="I164" s="671"/>
      <c r="J164" s="671"/>
      <c r="K164" s="671"/>
      <c r="L164" s="671"/>
      <c r="M164" s="671"/>
      <c r="N164" s="671"/>
      <c r="O164" s="672"/>
      <c r="P164" s="673"/>
      <c r="Q164" s="671"/>
      <c r="R164" s="671"/>
      <c r="S164" s="671"/>
      <c r="T164" s="671"/>
      <c r="U164" s="671"/>
      <c r="V164" s="671"/>
      <c r="W164" s="671"/>
      <c r="X164" s="672"/>
      <c r="Y164" s="819"/>
      <c r="Z164" s="820"/>
      <c r="AA164" s="821"/>
      <c r="AB164" s="166"/>
      <c r="AC164" s="167"/>
      <c r="AD164" s="168"/>
      <c r="AE164" s="165"/>
      <c r="AF164" s="165"/>
      <c r="AG164" s="165"/>
      <c r="AH164" s="165"/>
      <c r="AI164" s="165"/>
      <c r="AJ164" s="165"/>
      <c r="AK164" s="165"/>
      <c r="AL164" s="166"/>
      <c r="AM164" s="165"/>
      <c r="AN164" s="165"/>
      <c r="AO164" s="165"/>
      <c r="AP164" s="166"/>
      <c r="AQ164" s="760"/>
      <c r="AR164" s="668"/>
      <c r="AS164" s="666" t="s">
        <v>60</v>
      </c>
      <c r="AT164" s="667"/>
      <c r="AU164" s="668"/>
      <c r="AV164" s="668"/>
      <c r="AW164" s="671" t="s">
        <v>56</v>
      </c>
      <c r="AX164" s="712"/>
      <c r="AY164">
        <f>$AY$163</f>
        <v>0</v>
      </c>
    </row>
    <row r="165" spans="1:51" ht="23.25" hidden="1" customHeight="1" x14ac:dyDescent="0.15">
      <c r="A165" s="795"/>
      <c r="B165" s="680"/>
      <c r="C165" s="680"/>
      <c r="D165" s="680"/>
      <c r="E165" s="680"/>
      <c r="F165" s="681"/>
      <c r="G165" s="826"/>
      <c r="H165" s="125"/>
      <c r="I165" s="125"/>
      <c r="J165" s="125"/>
      <c r="K165" s="125"/>
      <c r="L165" s="125"/>
      <c r="M165" s="125"/>
      <c r="N165" s="125"/>
      <c r="O165" s="445"/>
      <c r="P165" s="125"/>
      <c r="Q165" s="831"/>
      <c r="R165" s="831"/>
      <c r="S165" s="831"/>
      <c r="T165" s="831"/>
      <c r="U165" s="831"/>
      <c r="V165" s="831"/>
      <c r="W165" s="831"/>
      <c r="X165" s="832"/>
      <c r="Y165" s="489" t="s">
        <v>41</v>
      </c>
      <c r="Z165" s="443"/>
      <c r="AA165" s="444"/>
      <c r="AB165" s="473"/>
      <c r="AC165" s="473"/>
      <c r="AD165" s="473"/>
      <c r="AE165" s="324"/>
      <c r="AF165" s="179"/>
      <c r="AG165" s="179"/>
      <c r="AH165" s="474"/>
      <c r="AI165" s="324"/>
      <c r="AJ165" s="179"/>
      <c r="AK165" s="179"/>
      <c r="AL165" s="179"/>
      <c r="AM165" s="324"/>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95"/>
      <c r="B166" s="680"/>
      <c r="C166" s="680"/>
      <c r="D166" s="680"/>
      <c r="E166" s="680"/>
      <c r="F166" s="681"/>
      <c r="G166" s="827"/>
      <c r="H166" s="128"/>
      <c r="I166" s="128"/>
      <c r="J166" s="128"/>
      <c r="K166" s="128"/>
      <c r="L166" s="128"/>
      <c r="M166" s="128"/>
      <c r="N166" s="128"/>
      <c r="O166" s="446"/>
      <c r="P166" s="833"/>
      <c r="Q166" s="833"/>
      <c r="R166" s="833"/>
      <c r="S166" s="833"/>
      <c r="T166" s="833"/>
      <c r="U166" s="833"/>
      <c r="V166" s="833"/>
      <c r="W166" s="833"/>
      <c r="X166" s="834"/>
      <c r="Y166" s="490" t="s">
        <v>34</v>
      </c>
      <c r="Z166" s="491"/>
      <c r="AA166" s="492"/>
      <c r="AB166" s="419"/>
      <c r="AC166" s="419"/>
      <c r="AD166" s="419"/>
      <c r="AE166" s="324"/>
      <c r="AF166" s="179"/>
      <c r="AG166" s="179"/>
      <c r="AH166" s="179"/>
      <c r="AI166" s="324"/>
      <c r="AJ166" s="179"/>
      <c r="AK166" s="179"/>
      <c r="AL166" s="179"/>
      <c r="AM166" s="324"/>
      <c r="AN166" s="179"/>
      <c r="AO166" s="179"/>
      <c r="AP166" s="179"/>
      <c r="AQ166" s="176"/>
      <c r="AR166" s="177"/>
      <c r="AS166" s="177"/>
      <c r="AT166" s="178"/>
      <c r="AU166" s="179"/>
      <c r="AV166" s="179"/>
      <c r="AW166" s="179"/>
      <c r="AX166" s="180"/>
      <c r="AY166">
        <f t="shared" si="16"/>
        <v>0</v>
      </c>
    </row>
    <row r="167" spans="1:51" ht="23.25" hidden="1" customHeight="1" thickBot="1" x14ac:dyDescent="0.2">
      <c r="A167" s="796"/>
      <c r="B167" s="814"/>
      <c r="C167" s="814"/>
      <c r="D167" s="814"/>
      <c r="E167" s="814"/>
      <c r="F167" s="815"/>
      <c r="G167" s="828"/>
      <c r="H167" s="829"/>
      <c r="I167" s="829"/>
      <c r="J167" s="829"/>
      <c r="K167" s="829"/>
      <c r="L167" s="829"/>
      <c r="M167" s="829"/>
      <c r="N167" s="829"/>
      <c r="O167" s="830"/>
      <c r="P167" s="835"/>
      <c r="Q167" s="835"/>
      <c r="R167" s="835"/>
      <c r="S167" s="835"/>
      <c r="T167" s="835"/>
      <c r="U167" s="835"/>
      <c r="V167" s="835"/>
      <c r="W167" s="835"/>
      <c r="X167" s="836"/>
      <c r="Y167" s="469" t="s">
        <v>9</v>
      </c>
      <c r="Z167" s="470"/>
      <c r="AA167" s="471"/>
      <c r="AB167" s="472" t="s">
        <v>10</v>
      </c>
      <c r="AC167" s="472"/>
      <c r="AD167" s="472"/>
      <c r="AE167" s="454"/>
      <c r="AF167" s="455"/>
      <c r="AG167" s="455"/>
      <c r="AH167" s="455"/>
      <c r="AI167" s="454"/>
      <c r="AJ167" s="455"/>
      <c r="AK167" s="455"/>
      <c r="AL167" s="455"/>
      <c r="AM167" s="454"/>
      <c r="AN167" s="455"/>
      <c r="AO167" s="455"/>
      <c r="AP167" s="455"/>
      <c r="AQ167" s="454"/>
      <c r="AR167" s="455"/>
      <c r="AS167" s="455"/>
      <c r="AT167" s="455"/>
      <c r="AU167" s="454"/>
      <c r="AV167" s="455"/>
      <c r="AW167" s="455"/>
      <c r="AX167" s="475"/>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84" t="s">
        <v>500</v>
      </c>
      <c r="AR169" s="485"/>
      <c r="AS169" s="485"/>
      <c r="AT169" s="486"/>
      <c r="AU169" s="484" t="s">
        <v>738</v>
      </c>
      <c r="AV169" s="485"/>
      <c r="AW169" s="485"/>
      <c r="AX169" s="487"/>
      <c r="AY169">
        <f>COUNTA($G$170)</f>
        <v>0</v>
      </c>
    </row>
    <row r="170" spans="1:51" ht="23.25" hidden="1" customHeight="1" x14ac:dyDescent="0.15">
      <c r="A170" s="152"/>
      <c r="B170" s="153"/>
      <c r="C170" s="153"/>
      <c r="D170" s="153"/>
      <c r="E170" s="153"/>
      <c r="F170" s="154"/>
      <c r="G170" s="838"/>
      <c r="H170" s="701"/>
      <c r="I170" s="701"/>
      <c r="J170" s="701"/>
      <c r="K170" s="701"/>
      <c r="L170" s="701"/>
      <c r="M170" s="701"/>
      <c r="N170" s="701"/>
      <c r="O170" s="701"/>
      <c r="P170" s="704"/>
      <c r="Q170" s="705"/>
      <c r="R170" s="705"/>
      <c r="S170" s="705"/>
      <c r="T170" s="705"/>
      <c r="U170" s="705"/>
      <c r="V170" s="705"/>
      <c r="W170" s="705"/>
      <c r="X170" s="706"/>
      <c r="Y170" s="476" t="s">
        <v>35</v>
      </c>
      <c r="Z170" s="464"/>
      <c r="AA170" s="465"/>
      <c r="AB170" s="473"/>
      <c r="AC170" s="473"/>
      <c r="AD170" s="473"/>
      <c r="AE170" s="324"/>
      <c r="AF170" s="179"/>
      <c r="AG170" s="179"/>
      <c r="AH170" s="474"/>
      <c r="AI170" s="324"/>
      <c r="AJ170" s="179"/>
      <c r="AK170" s="179"/>
      <c r="AL170" s="474"/>
      <c r="AM170" s="324"/>
      <c r="AN170" s="179"/>
      <c r="AO170" s="179"/>
      <c r="AP170" s="474"/>
      <c r="AQ170" s="324"/>
      <c r="AR170" s="179"/>
      <c r="AS170" s="179"/>
      <c r="AT170" s="474"/>
      <c r="AU170" s="324"/>
      <c r="AV170" s="179"/>
      <c r="AW170" s="179"/>
      <c r="AX170" s="180"/>
      <c r="AY170">
        <f>$AY$169</f>
        <v>0</v>
      </c>
    </row>
    <row r="171" spans="1:51" ht="23.25" hidden="1" customHeight="1" x14ac:dyDescent="0.15">
      <c r="A171" s="155"/>
      <c r="B171" s="156"/>
      <c r="C171" s="156"/>
      <c r="D171" s="156"/>
      <c r="E171" s="156"/>
      <c r="F171" s="157"/>
      <c r="G171" s="702"/>
      <c r="H171" s="703"/>
      <c r="I171" s="703"/>
      <c r="J171" s="703"/>
      <c r="K171" s="703"/>
      <c r="L171" s="703"/>
      <c r="M171" s="703"/>
      <c r="N171" s="703"/>
      <c r="O171" s="703"/>
      <c r="P171" s="707"/>
      <c r="Q171" s="708"/>
      <c r="R171" s="708"/>
      <c r="S171" s="708"/>
      <c r="T171" s="708"/>
      <c r="U171" s="708"/>
      <c r="V171" s="708"/>
      <c r="W171" s="708"/>
      <c r="X171" s="709"/>
      <c r="Y171" s="493" t="s">
        <v>36</v>
      </c>
      <c r="Z171" s="494"/>
      <c r="AA171" s="495"/>
      <c r="AB171" s="473"/>
      <c r="AC171" s="473"/>
      <c r="AD171" s="473"/>
      <c r="AE171" s="462"/>
      <c r="AF171" s="462"/>
      <c r="AG171" s="462"/>
      <c r="AH171" s="462"/>
      <c r="AI171" s="462"/>
      <c r="AJ171" s="462"/>
      <c r="AK171" s="462"/>
      <c r="AL171" s="462"/>
      <c r="AM171" s="462"/>
      <c r="AN171" s="462"/>
      <c r="AO171" s="462"/>
      <c r="AP171" s="462"/>
      <c r="AQ171" s="504"/>
      <c r="AR171" s="505"/>
      <c r="AS171" s="505"/>
      <c r="AT171" s="506"/>
      <c r="AU171" s="324"/>
      <c r="AV171" s="179"/>
      <c r="AW171" s="179"/>
      <c r="AX171" s="180"/>
      <c r="AY171">
        <f>$AY$169</f>
        <v>0</v>
      </c>
    </row>
    <row r="172" spans="1:51" ht="31.5" hidden="1" customHeight="1" x14ac:dyDescent="0.15">
      <c r="A172" s="742" t="s">
        <v>11</v>
      </c>
      <c r="B172" s="743"/>
      <c r="C172" s="743"/>
      <c r="D172" s="743"/>
      <c r="E172" s="743"/>
      <c r="F172" s="744"/>
      <c r="G172" s="450" t="s">
        <v>12</v>
      </c>
      <c r="H172" s="450"/>
      <c r="I172" s="450"/>
      <c r="J172" s="450"/>
      <c r="K172" s="450"/>
      <c r="L172" s="450"/>
      <c r="M172" s="450"/>
      <c r="N172" s="450"/>
      <c r="O172" s="450"/>
      <c r="P172" s="450"/>
      <c r="Q172" s="450"/>
      <c r="R172" s="450"/>
      <c r="S172" s="450"/>
      <c r="T172" s="450"/>
      <c r="U172" s="450"/>
      <c r="V172" s="450"/>
      <c r="W172" s="450"/>
      <c r="X172" s="451"/>
      <c r="Y172" s="716"/>
      <c r="Z172" s="717"/>
      <c r="AA172" s="718"/>
      <c r="AB172" s="449" t="s">
        <v>6</v>
      </c>
      <c r="AC172" s="450"/>
      <c r="AD172" s="451"/>
      <c r="AE172" s="449" t="s">
        <v>372</v>
      </c>
      <c r="AF172" s="450"/>
      <c r="AG172" s="450"/>
      <c r="AH172" s="451"/>
      <c r="AI172" s="449" t="s">
        <v>725</v>
      </c>
      <c r="AJ172" s="450"/>
      <c r="AK172" s="450"/>
      <c r="AL172" s="451"/>
      <c r="AM172" s="449" t="s">
        <v>471</v>
      </c>
      <c r="AN172" s="450"/>
      <c r="AO172" s="450"/>
      <c r="AP172" s="451"/>
      <c r="AQ172" s="710" t="s">
        <v>739</v>
      </c>
      <c r="AR172" s="710"/>
      <c r="AS172" s="710"/>
      <c r="AT172" s="710"/>
      <c r="AU172" s="710"/>
      <c r="AV172" s="710"/>
      <c r="AW172" s="710"/>
      <c r="AX172" s="711"/>
      <c r="AY172">
        <f>IF(SUBSTITUTE(SUBSTITUTE($G$173,"／",""),"　","")="",0,1)</f>
        <v>0</v>
      </c>
    </row>
    <row r="173" spans="1:51" ht="23.25" hidden="1" customHeight="1" x14ac:dyDescent="0.15">
      <c r="A173" s="745"/>
      <c r="B173" s="746"/>
      <c r="C173" s="746"/>
      <c r="D173" s="746"/>
      <c r="E173" s="746"/>
      <c r="F173" s="747"/>
      <c r="G173" s="452" t="s">
        <v>65</v>
      </c>
      <c r="H173" s="452"/>
      <c r="I173" s="452"/>
      <c r="J173" s="452"/>
      <c r="K173" s="452"/>
      <c r="L173" s="452"/>
      <c r="M173" s="452"/>
      <c r="N173" s="452"/>
      <c r="O173" s="452"/>
      <c r="P173" s="452"/>
      <c r="Q173" s="452"/>
      <c r="R173" s="452"/>
      <c r="S173" s="452"/>
      <c r="T173" s="452"/>
      <c r="U173" s="452"/>
      <c r="V173" s="452"/>
      <c r="W173" s="452"/>
      <c r="X173" s="452"/>
      <c r="Y173" s="456" t="s">
        <v>11</v>
      </c>
      <c r="Z173" s="457"/>
      <c r="AA173" s="458"/>
      <c r="AB173" s="459"/>
      <c r="AC173" s="460"/>
      <c r="AD173" s="461"/>
      <c r="AE173" s="462"/>
      <c r="AF173" s="462"/>
      <c r="AG173" s="462"/>
      <c r="AH173" s="462"/>
      <c r="AI173" s="462"/>
      <c r="AJ173" s="462"/>
      <c r="AK173" s="462"/>
      <c r="AL173" s="462"/>
      <c r="AM173" s="462"/>
      <c r="AN173" s="462"/>
      <c r="AO173" s="462"/>
      <c r="AP173" s="462"/>
      <c r="AQ173" s="324"/>
      <c r="AR173" s="179"/>
      <c r="AS173" s="179"/>
      <c r="AT173" s="179"/>
      <c r="AU173" s="179"/>
      <c r="AV173" s="179"/>
      <c r="AW173" s="179"/>
      <c r="AX173" s="180"/>
      <c r="AY173">
        <f>$AY$172</f>
        <v>0</v>
      </c>
    </row>
    <row r="174" spans="1:51" ht="46.5" hidden="1" customHeight="1" x14ac:dyDescent="0.15">
      <c r="A174" s="745"/>
      <c r="B174" s="746"/>
      <c r="C174" s="746"/>
      <c r="D174" s="746"/>
      <c r="E174" s="746"/>
      <c r="F174" s="747"/>
      <c r="G174" s="453"/>
      <c r="H174" s="453"/>
      <c r="I174" s="453"/>
      <c r="J174" s="453"/>
      <c r="K174" s="453"/>
      <c r="L174" s="453"/>
      <c r="M174" s="453"/>
      <c r="N174" s="453"/>
      <c r="O174" s="453"/>
      <c r="P174" s="453"/>
      <c r="Q174" s="453"/>
      <c r="R174" s="453"/>
      <c r="S174" s="453"/>
      <c r="T174" s="453"/>
      <c r="U174" s="453"/>
      <c r="V174" s="453"/>
      <c r="W174" s="453"/>
      <c r="X174" s="453"/>
      <c r="Y174" s="463" t="s">
        <v>32</v>
      </c>
      <c r="Z174" s="464"/>
      <c r="AA174" s="465"/>
      <c r="AB174" s="466" t="s">
        <v>58</v>
      </c>
      <c r="AC174" s="467"/>
      <c r="AD174" s="468"/>
      <c r="AE174" s="416"/>
      <c r="AF174" s="416"/>
      <c r="AG174" s="416"/>
      <c r="AH174" s="416"/>
      <c r="AI174" s="416"/>
      <c r="AJ174" s="416"/>
      <c r="AK174" s="416"/>
      <c r="AL174" s="416"/>
      <c r="AM174" s="416"/>
      <c r="AN174" s="416"/>
      <c r="AO174" s="416"/>
      <c r="AP174" s="416"/>
      <c r="AQ174" s="417"/>
      <c r="AR174" s="417"/>
      <c r="AS174" s="417"/>
      <c r="AT174" s="417"/>
      <c r="AU174" s="417"/>
      <c r="AV174" s="417"/>
      <c r="AW174" s="417"/>
      <c r="AX174" s="418"/>
      <c r="AY174">
        <f>$AY$172</f>
        <v>0</v>
      </c>
    </row>
    <row r="175" spans="1:51" ht="18.75" hidden="1" customHeight="1" x14ac:dyDescent="0.15">
      <c r="A175" s="169" t="s">
        <v>295</v>
      </c>
      <c r="B175" s="170"/>
      <c r="C175" s="170"/>
      <c r="D175" s="170"/>
      <c r="E175" s="170"/>
      <c r="F175" s="171"/>
      <c r="G175" s="669" t="s">
        <v>54</v>
      </c>
      <c r="H175" s="482"/>
      <c r="I175" s="482"/>
      <c r="J175" s="482"/>
      <c r="K175" s="482"/>
      <c r="L175" s="482"/>
      <c r="M175" s="482"/>
      <c r="N175" s="482"/>
      <c r="O175" s="510"/>
      <c r="P175" s="511" t="s">
        <v>39</v>
      </c>
      <c r="Q175" s="482"/>
      <c r="R175" s="482"/>
      <c r="S175" s="482"/>
      <c r="T175" s="482"/>
      <c r="U175" s="482"/>
      <c r="V175" s="482"/>
      <c r="W175" s="482"/>
      <c r="X175" s="510"/>
      <c r="Y175" s="674"/>
      <c r="Z175" s="675"/>
      <c r="AA175" s="676"/>
      <c r="AB175" s="513" t="s">
        <v>6</v>
      </c>
      <c r="AC175" s="677"/>
      <c r="AD175" s="678"/>
      <c r="AE175" s="497" t="s">
        <v>372</v>
      </c>
      <c r="AF175" s="497"/>
      <c r="AG175" s="497"/>
      <c r="AH175" s="497"/>
      <c r="AI175" s="497" t="s">
        <v>725</v>
      </c>
      <c r="AJ175" s="497"/>
      <c r="AK175" s="497"/>
      <c r="AL175" s="513"/>
      <c r="AM175" s="497" t="s">
        <v>471</v>
      </c>
      <c r="AN175" s="497"/>
      <c r="AO175" s="497"/>
      <c r="AP175" s="513"/>
      <c r="AQ175" s="515" t="s">
        <v>59</v>
      </c>
      <c r="AR175" s="516"/>
      <c r="AS175" s="516"/>
      <c r="AT175" s="517"/>
      <c r="AU175" s="482" t="s">
        <v>46</v>
      </c>
      <c r="AV175" s="482"/>
      <c r="AW175" s="482"/>
      <c r="AX175" s="483"/>
      <c r="AY175">
        <f>COUNTA($G$177)</f>
        <v>0</v>
      </c>
    </row>
    <row r="176" spans="1:51" ht="18.75" hidden="1" customHeight="1" x14ac:dyDescent="0.15">
      <c r="A176" s="169"/>
      <c r="B176" s="170"/>
      <c r="C176" s="170"/>
      <c r="D176" s="170"/>
      <c r="E176" s="170"/>
      <c r="F176" s="171"/>
      <c r="G176" s="670"/>
      <c r="H176" s="671"/>
      <c r="I176" s="671"/>
      <c r="J176" s="671"/>
      <c r="K176" s="671"/>
      <c r="L176" s="671"/>
      <c r="M176" s="671"/>
      <c r="N176" s="671"/>
      <c r="O176" s="672"/>
      <c r="P176" s="673"/>
      <c r="Q176" s="671"/>
      <c r="R176" s="671"/>
      <c r="S176" s="671"/>
      <c r="T176" s="671"/>
      <c r="U176" s="671"/>
      <c r="V176" s="671"/>
      <c r="W176" s="671"/>
      <c r="X176" s="672"/>
      <c r="Y176" s="674"/>
      <c r="Z176" s="675"/>
      <c r="AA176" s="676"/>
      <c r="AB176" s="166"/>
      <c r="AC176" s="167"/>
      <c r="AD176" s="168"/>
      <c r="AE176" s="165"/>
      <c r="AF176" s="165"/>
      <c r="AG176" s="165"/>
      <c r="AH176" s="165"/>
      <c r="AI176" s="165"/>
      <c r="AJ176" s="165"/>
      <c r="AK176" s="165"/>
      <c r="AL176" s="166"/>
      <c r="AM176" s="165"/>
      <c r="AN176" s="165"/>
      <c r="AO176" s="165"/>
      <c r="AP176" s="166"/>
      <c r="AQ176" s="664"/>
      <c r="AR176" s="665"/>
      <c r="AS176" s="666" t="s">
        <v>60</v>
      </c>
      <c r="AT176" s="667"/>
      <c r="AU176" s="668"/>
      <c r="AV176" s="668"/>
      <c r="AW176" s="671" t="s">
        <v>56</v>
      </c>
      <c r="AX176" s="712"/>
      <c r="AY176">
        <f>$AY$175</f>
        <v>0</v>
      </c>
    </row>
    <row r="177" spans="1:60" ht="23.25" hidden="1" customHeight="1" x14ac:dyDescent="0.15">
      <c r="A177" s="172"/>
      <c r="B177" s="170"/>
      <c r="C177" s="170"/>
      <c r="D177" s="170"/>
      <c r="E177" s="170"/>
      <c r="F177" s="171"/>
      <c r="G177" s="641"/>
      <c r="H177" s="642"/>
      <c r="I177" s="642"/>
      <c r="J177" s="642"/>
      <c r="K177" s="642"/>
      <c r="L177" s="642"/>
      <c r="M177" s="642"/>
      <c r="N177" s="642"/>
      <c r="O177" s="643"/>
      <c r="P177" s="125"/>
      <c r="Q177" s="125"/>
      <c r="R177" s="125"/>
      <c r="S177" s="125"/>
      <c r="T177" s="125"/>
      <c r="U177" s="125"/>
      <c r="V177" s="125"/>
      <c r="W177" s="125"/>
      <c r="X177" s="445"/>
      <c r="Y177" s="424" t="s">
        <v>8</v>
      </c>
      <c r="Z177" s="425"/>
      <c r="AA177" s="426"/>
      <c r="AB177" s="473"/>
      <c r="AC177" s="473"/>
      <c r="AD177" s="473"/>
      <c r="AE177" s="324"/>
      <c r="AF177" s="179"/>
      <c r="AG177" s="179"/>
      <c r="AH177" s="179"/>
      <c r="AI177" s="324"/>
      <c r="AJ177" s="179"/>
      <c r="AK177" s="179"/>
      <c r="AL177" s="179"/>
      <c r="AM177" s="324"/>
      <c r="AN177" s="179"/>
      <c r="AO177" s="179"/>
      <c r="AP177" s="179"/>
      <c r="AQ177" s="211"/>
      <c r="AR177" s="212"/>
      <c r="AS177" s="212"/>
      <c r="AT177" s="213"/>
      <c r="AU177" s="638"/>
      <c r="AV177" s="639"/>
      <c r="AW177" s="639"/>
      <c r="AX177" s="640"/>
      <c r="AY177">
        <f t="shared" ref="AY177:AY181" si="17">$AY$175</f>
        <v>0</v>
      </c>
    </row>
    <row r="178" spans="1:60" ht="23.25" hidden="1" customHeight="1" x14ac:dyDescent="0.15">
      <c r="A178" s="173"/>
      <c r="B178" s="174"/>
      <c r="C178" s="174"/>
      <c r="D178" s="174"/>
      <c r="E178" s="174"/>
      <c r="F178" s="175"/>
      <c r="G178" s="644"/>
      <c r="H178" s="645"/>
      <c r="I178" s="645"/>
      <c r="J178" s="645"/>
      <c r="K178" s="645"/>
      <c r="L178" s="645"/>
      <c r="M178" s="645"/>
      <c r="N178" s="645"/>
      <c r="O178" s="646"/>
      <c r="P178" s="128"/>
      <c r="Q178" s="128"/>
      <c r="R178" s="128"/>
      <c r="S178" s="128"/>
      <c r="T178" s="128"/>
      <c r="U178" s="128"/>
      <c r="V178" s="128"/>
      <c r="W178" s="128"/>
      <c r="X178" s="446"/>
      <c r="Y178" s="449" t="s">
        <v>34</v>
      </c>
      <c r="Z178" s="450"/>
      <c r="AA178" s="451"/>
      <c r="AB178" s="419"/>
      <c r="AC178" s="419"/>
      <c r="AD178" s="419"/>
      <c r="AE178" s="324"/>
      <c r="AF178" s="179"/>
      <c r="AG178" s="179"/>
      <c r="AH178" s="179"/>
      <c r="AI178" s="324"/>
      <c r="AJ178" s="179"/>
      <c r="AK178" s="179"/>
      <c r="AL178" s="179"/>
      <c r="AM178" s="324"/>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47"/>
      <c r="H179" s="648"/>
      <c r="I179" s="648"/>
      <c r="J179" s="648"/>
      <c r="K179" s="648"/>
      <c r="L179" s="648"/>
      <c r="M179" s="648"/>
      <c r="N179" s="648"/>
      <c r="O179" s="649"/>
      <c r="P179" s="131"/>
      <c r="Q179" s="131"/>
      <c r="R179" s="131"/>
      <c r="S179" s="131"/>
      <c r="T179" s="131"/>
      <c r="U179" s="131"/>
      <c r="V179" s="131"/>
      <c r="W179" s="131"/>
      <c r="X179" s="447"/>
      <c r="Y179" s="449" t="s">
        <v>9</v>
      </c>
      <c r="Z179" s="450"/>
      <c r="AA179" s="451"/>
      <c r="AB179" s="496" t="s">
        <v>10</v>
      </c>
      <c r="AC179" s="496"/>
      <c r="AD179" s="496"/>
      <c r="AE179" s="324"/>
      <c r="AF179" s="179"/>
      <c r="AG179" s="179"/>
      <c r="AH179" s="179"/>
      <c r="AI179" s="324"/>
      <c r="AJ179" s="179"/>
      <c r="AK179" s="179"/>
      <c r="AL179" s="179"/>
      <c r="AM179" s="324"/>
      <c r="AN179" s="179"/>
      <c r="AO179" s="179"/>
      <c r="AP179" s="179"/>
      <c r="AQ179" s="211"/>
      <c r="AR179" s="212"/>
      <c r="AS179" s="212"/>
      <c r="AT179" s="213"/>
      <c r="AU179" s="638"/>
      <c r="AV179" s="639"/>
      <c r="AW179" s="639"/>
      <c r="AX179" s="640"/>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94" t="s">
        <v>55</v>
      </c>
      <c r="B182" s="797" t="s">
        <v>52</v>
      </c>
      <c r="C182" s="798"/>
      <c r="D182" s="798"/>
      <c r="E182" s="798"/>
      <c r="F182" s="799"/>
      <c r="G182" s="482" t="s">
        <v>47</v>
      </c>
      <c r="H182" s="482"/>
      <c r="I182" s="482"/>
      <c r="J182" s="482"/>
      <c r="K182" s="482"/>
      <c r="L182" s="482"/>
      <c r="M182" s="482"/>
      <c r="N182" s="482"/>
      <c r="O182" s="482"/>
      <c r="P182" s="482"/>
      <c r="Q182" s="482"/>
      <c r="R182" s="482"/>
      <c r="S182" s="482"/>
      <c r="T182" s="482"/>
      <c r="U182" s="482"/>
      <c r="V182" s="482"/>
      <c r="W182" s="482"/>
      <c r="X182" s="482"/>
      <c r="Y182" s="482"/>
      <c r="Z182" s="482"/>
      <c r="AA182" s="510"/>
      <c r="AB182" s="511" t="s">
        <v>740</v>
      </c>
      <c r="AC182" s="482"/>
      <c r="AD182" s="482"/>
      <c r="AE182" s="482"/>
      <c r="AF182" s="482"/>
      <c r="AG182" s="482"/>
      <c r="AH182" s="482"/>
      <c r="AI182" s="482"/>
      <c r="AJ182" s="482"/>
      <c r="AK182" s="482"/>
      <c r="AL182" s="482"/>
      <c r="AM182" s="482"/>
      <c r="AN182" s="482"/>
      <c r="AO182" s="482"/>
      <c r="AP182" s="482"/>
      <c r="AQ182" s="482"/>
      <c r="AR182" s="482"/>
      <c r="AS182" s="482"/>
      <c r="AT182" s="482"/>
      <c r="AU182" s="482"/>
      <c r="AV182" s="482"/>
      <c r="AW182" s="482"/>
      <c r="AX182" s="483"/>
      <c r="AY182">
        <f>COUNTA($G$184)</f>
        <v>0</v>
      </c>
    </row>
    <row r="183" spans="1:60" ht="21.95" hidden="1" customHeight="1" x14ac:dyDescent="0.15">
      <c r="A183" s="795"/>
      <c r="B183" s="800"/>
      <c r="C183" s="680"/>
      <c r="D183" s="680"/>
      <c r="E183" s="680"/>
      <c r="F183" s="681"/>
      <c r="G183" s="671"/>
      <c r="H183" s="671"/>
      <c r="I183" s="671"/>
      <c r="J183" s="671"/>
      <c r="K183" s="671"/>
      <c r="L183" s="671"/>
      <c r="M183" s="671"/>
      <c r="N183" s="671"/>
      <c r="O183" s="671"/>
      <c r="P183" s="671"/>
      <c r="Q183" s="671"/>
      <c r="R183" s="671"/>
      <c r="S183" s="671"/>
      <c r="T183" s="671"/>
      <c r="U183" s="671"/>
      <c r="V183" s="671"/>
      <c r="W183" s="671"/>
      <c r="X183" s="671"/>
      <c r="Y183" s="671"/>
      <c r="Z183" s="671"/>
      <c r="AA183" s="672"/>
      <c r="AB183" s="673"/>
      <c r="AC183" s="671"/>
      <c r="AD183" s="671"/>
      <c r="AE183" s="671"/>
      <c r="AF183" s="671"/>
      <c r="AG183" s="671"/>
      <c r="AH183" s="671"/>
      <c r="AI183" s="671"/>
      <c r="AJ183" s="671"/>
      <c r="AK183" s="671"/>
      <c r="AL183" s="671"/>
      <c r="AM183" s="671"/>
      <c r="AN183" s="671"/>
      <c r="AO183" s="671"/>
      <c r="AP183" s="671"/>
      <c r="AQ183" s="671"/>
      <c r="AR183" s="671"/>
      <c r="AS183" s="671"/>
      <c r="AT183" s="671"/>
      <c r="AU183" s="671"/>
      <c r="AV183" s="671"/>
      <c r="AW183" s="671"/>
      <c r="AX183" s="712"/>
      <c r="AY183">
        <f t="shared" ref="AY183:AY191" si="18">$AY$182</f>
        <v>0</v>
      </c>
    </row>
    <row r="184" spans="1:60" ht="21.95" hidden="1" customHeight="1" x14ac:dyDescent="0.15">
      <c r="A184" s="795"/>
      <c r="B184" s="800"/>
      <c r="C184" s="680"/>
      <c r="D184" s="680"/>
      <c r="E184" s="680"/>
      <c r="F184" s="681"/>
      <c r="G184" s="802"/>
      <c r="H184" s="802"/>
      <c r="I184" s="802"/>
      <c r="J184" s="802"/>
      <c r="K184" s="802"/>
      <c r="L184" s="802"/>
      <c r="M184" s="802"/>
      <c r="N184" s="802"/>
      <c r="O184" s="802"/>
      <c r="P184" s="802"/>
      <c r="Q184" s="802"/>
      <c r="R184" s="802"/>
      <c r="S184" s="802"/>
      <c r="T184" s="802"/>
      <c r="U184" s="802"/>
      <c r="V184" s="802"/>
      <c r="W184" s="802"/>
      <c r="X184" s="802"/>
      <c r="Y184" s="802"/>
      <c r="Z184" s="802"/>
      <c r="AA184" s="803"/>
      <c r="AB184" s="808"/>
      <c r="AC184" s="802"/>
      <c r="AD184" s="802"/>
      <c r="AE184" s="802"/>
      <c r="AF184" s="802"/>
      <c r="AG184" s="802"/>
      <c r="AH184" s="802"/>
      <c r="AI184" s="802"/>
      <c r="AJ184" s="802"/>
      <c r="AK184" s="802"/>
      <c r="AL184" s="802"/>
      <c r="AM184" s="802"/>
      <c r="AN184" s="802"/>
      <c r="AO184" s="802"/>
      <c r="AP184" s="802"/>
      <c r="AQ184" s="802"/>
      <c r="AR184" s="802"/>
      <c r="AS184" s="802"/>
      <c r="AT184" s="802"/>
      <c r="AU184" s="802"/>
      <c r="AV184" s="802"/>
      <c r="AW184" s="802"/>
      <c r="AX184" s="809"/>
      <c r="AY184">
        <f t="shared" si="18"/>
        <v>0</v>
      </c>
    </row>
    <row r="185" spans="1:60" ht="21.95" hidden="1" customHeight="1" x14ac:dyDescent="0.15">
      <c r="A185" s="795"/>
      <c r="B185" s="800"/>
      <c r="C185" s="680"/>
      <c r="D185" s="680"/>
      <c r="E185" s="680"/>
      <c r="F185" s="681"/>
      <c r="G185" s="804"/>
      <c r="H185" s="804"/>
      <c r="I185" s="804"/>
      <c r="J185" s="804"/>
      <c r="K185" s="804"/>
      <c r="L185" s="804"/>
      <c r="M185" s="804"/>
      <c r="N185" s="804"/>
      <c r="O185" s="804"/>
      <c r="P185" s="804"/>
      <c r="Q185" s="804"/>
      <c r="R185" s="804"/>
      <c r="S185" s="804"/>
      <c r="T185" s="804"/>
      <c r="U185" s="804"/>
      <c r="V185" s="804"/>
      <c r="W185" s="804"/>
      <c r="X185" s="804"/>
      <c r="Y185" s="804"/>
      <c r="Z185" s="804"/>
      <c r="AA185" s="805"/>
      <c r="AB185" s="810"/>
      <c r="AC185" s="804"/>
      <c r="AD185" s="804"/>
      <c r="AE185" s="804"/>
      <c r="AF185" s="804"/>
      <c r="AG185" s="804"/>
      <c r="AH185" s="804"/>
      <c r="AI185" s="804"/>
      <c r="AJ185" s="804"/>
      <c r="AK185" s="804"/>
      <c r="AL185" s="804"/>
      <c r="AM185" s="804"/>
      <c r="AN185" s="804"/>
      <c r="AO185" s="804"/>
      <c r="AP185" s="804"/>
      <c r="AQ185" s="804"/>
      <c r="AR185" s="804"/>
      <c r="AS185" s="804"/>
      <c r="AT185" s="804"/>
      <c r="AU185" s="804"/>
      <c r="AV185" s="804"/>
      <c r="AW185" s="804"/>
      <c r="AX185" s="811"/>
      <c r="AY185">
        <f t="shared" si="18"/>
        <v>0</v>
      </c>
      <c r="AZ185" s="5"/>
      <c r="BA185" s="5"/>
      <c r="BB185" s="5"/>
      <c r="BC185" s="5"/>
    </row>
    <row r="186" spans="1:60" ht="21.95" hidden="1" customHeight="1" x14ac:dyDescent="0.15">
      <c r="A186" s="795"/>
      <c r="B186" s="801"/>
      <c r="C186" s="683"/>
      <c r="D186" s="683"/>
      <c r="E186" s="683"/>
      <c r="F186" s="684"/>
      <c r="G186" s="806"/>
      <c r="H186" s="806"/>
      <c r="I186" s="806"/>
      <c r="J186" s="806"/>
      <c r="K186" s="806"/>
      <c r="L186" s="806"/>
      <c r="M186" s="806"/>
      <c r="N186" s="806"/>
      <c r="O186" s="806"/>
      <c r="P186" s="806"/>
      <c r="Q186" s="806"/>
      <c r="R186" s="806"/>
      <c r="S186" s="806"/>
      <c r="T186" s="806"/>
      <c r="U186" s="806"/>
      <c r="V186" s="806"/>
      <c r="W186" s="806"/>
      <c r="X186" s="806"/>
      <c r="Y186" s="806"/>
      <c r="Z186" s="806"/>
      <c r="AA186" s="807"/>
      <c r="AB186" s="812"/>
      <c r="AC186" s="806"/>
      <c r="AD186" s="806"/>
      <c r="AE186" s="806"/>
      <c r="AF186" s="806"/>
      <c r="AG186" s="806"/>
      <c r="AH186" s="806"/>
      <c r="AI186" s="806"/>
      <c r="AJ186" s="806"/>
      <c r="AK186" s="806"/>
      <c r="AL186" s="806"/>
      <c r="AM186" s="806"/>
      <c r="AN186" s="806"/>
      <c r="AO186" s="806"/>
      <c r="AP186" s="806"/>
      <c r="AQ186" s="804"/>
      <c r="AR186" s="804"/>
      <c r="AS186" s="804"/>
      <c r="AT186" s="804"/>
      <c r="AU186" s="806"/>
      <c r="AV186" s="806"/>
      <c r="AW186" s="806"/>
      <c r="AX186" s="813"/>
      <c r="AY186">
        <f t="shared" si="18"/>
        <v>0</v>
      </c>
      <c r="AZ186" s="5"/>
      <c r="BA186" s="5"/>
      <c r="BB186" s="5"/>
      <c r="BC186" s="5"/>
      <c r="BD186" s="5"/>
      <c r="BE186" s="5"/>
      <c r="BF186" s="5"/>
      <c r="BG186" s="5"/>
      <c r="BH186" s="5"/>
    </row>
    <row r="187" spans="1:60" ht="18.75" hidden="1" customHeight="1" x14ac:dyDescent="0.15">
      <c r="A187" s="795"/>
      <c r="B187" s="680" t="s">
        <v>53</v>
      </c>
      <c r="C187" s="680"/>
      <c r="D187" s="680"/>
      <c r="E187" s="680"/>
      <c r="F187" s="681"/>
      <c r="G187" s="669" t="s">
        <v>40</v>
      </c>
      <c r="H187" s="482"/>
      <c r="I187" s="482"/>
      <c r="J187" s="482"/>
      <c r="K187" s="482"/>
      <c r="L187" s="482"/>
      <c r="M187" s="482"/>
      <c r="N187" s="482"/>
      <c r="O187" s="510"/>
      <c r="P187" s="511" t="s">
        <v>42</v>
      </c>
      <c r="Q187" s="482"/>
      <c r="R187" s="482"/>
      <c r="S187" s="482"/>
      <c r="T187" s="482"/>
      <c r="U187" s="482"/>
      <c r="V187" s="482"/>
      <c r="W187" s="482"/>
      <c r="X187" s="510"/>
      <c r="Y187" s="819"/>
      <c r="Z187" s="820"/>
      <c r="AA187" s="821"/>
      <c r="AB187" s="513" t="s">
        <v>6</v>
      </c>
      <c r="AC187" s="677"/>
      <c r="AD187" s="678"/>
      <c r="AE187" s="497" t="s">
        <v>372</v>
      </c>
      <c r="AF187" s="497"/>
      <c r="AG187" s="497"/>
      <c r="AH187" s="497"/>
      <c r="AI187" s="497" t="s">
        <v>725</v>
      </c>
      <c r="AJ187" s="497"/>
      <c r="AK187" s="497"/>
      <c r="AL187" s="513"/>
      <c r="AM187" s="497" t="s">
        <v>471</v>
      </c>
      <c r="AN187" s="497"/>
      <c r="AO187" s="497"/>
      <c r="AP187" s="513"/>
      <c r="AQ187" s="515" t="s">
        <v>59</v>
      </c>
      <c r="AR187" s="516"/>
      <c r="AS187" s="516"/>
      <c r="AT187" s="517"/>
      <c r="AU187" s="482" t="s">
        <v>46</v>
      </c>
      <c r="AV187" s="482"/>
      <c r="AW187" s="482"/>
      <c r="AX187" s="483"/>
      <c r="AY187">
        <f t="shared" si="18"/>
        <v>0</v>
      </c>
    </row>
    <row r="188" spans="1:60" ht="18.75" hidden="1" customHeight="1" x14ac:dyDescent="0.15">
      <c r="A188" s="795"/>
      <c r="B188" s="680"/>
      <c r="C188" s="680"/>
      <c r="D188" s="680"/>
      <c r="E188" s="680"/>
      <c r="F188" s="681"/>
      <c r="G188" s="670"/>
      <c r="H188" s="671"/>
      <c r="I188" s="671"/>
      <c r="J188" s="671"/>
      <c r="K188" s="671"/>
      <c r="L188" s="671"/>
      <c r="M188" s="671"/>
      <c r="N188" s="671"/>
      <c r="O188" s="672"/>
      <c r="P188" s="673"/>
      <c r="Q188" s="671"/>
      <c r="R188" s="671"/>
      <c r="S188" s="671"/>
      <c r="T188" s="671"/>
      <c r="U188" s="671"/>
      <c r="V188" s="671"/>
      <c r="W188" s="671"/>
      <c r="X188" s="672"/>
      <c r="Y188" s="819"/>
      <c r="Z188" s="820"/>
      <c r="AA188" s="821"/>
      <c r="AB188" s="166"/>
      <c r="AC188" s="167"/>
      <c r="AD188" s="168"/>
      <c r="AE188" s="165"/>
      <c r="AF188" s="165"/>
      <c r="AG188" s="165"/>
      <c r="AH188" s="165"/>
      <c r="AI188" s="165"/>
      <c r="AJ188" s="165"/>
      <c r="AK188" s="165"/>
      <c r="AL188" s="166"/>
      <c r="AM188" s="165"/>
      <c r="AN188" s="165"/>
      <c r="AO188" s="165"/>
      <c r="AP188" s="166"/>
      <c r="AQ188" s="760"/>
      <c r="AR188" s="668"/>
      <c r="AS188" s="666" t="s">
        <v>60</v>
      </c>
      <c r="AT188" s="667"/>
      <c r="AU188" s="668"/>
      <c r="AV188" s="668"/>
      <c r="AW188" s="671" t="s">
        <v>56</v>
      </c>
      <c r="AX188" s="712"/>
      <c r="AY188">
        <f t="shared" si="18"/>
        <v>0</v>
      </c>
    </row>
    <row r="189" spans="1:60" ht="23.25" hidden="1" customHeight="1" x14ac:dyDescent="0.15">
      <c r="A189" s="795"/>
      <c r="B189" s="680"/>
      <c r="C189" s="680"/>
      <c r="D189" s="680"/>
      <c r="E189" s="680"/>
      <c r="F189" s="681"/>
      <c r="G189" s="826"/>
      <c r="H189" s="125"/>
      <c r="I189" s="125"/>
      <c r="J189" s="125"/>
      <c r="K189" s="125"/>
      <c r="L189" s="125"/>
      <c r="M189" s="125"/>
      <c r="N189" s="125"/>
      <c r="O189" s="445"/>
      <c r="P189" s="125"/>
      <c r="Q189" s="831"/>
      <c r="R189" s="831"/>
      <c r="S189" s="831"/>
      <c r="T189" s="831"/>
      <c r="U189" s="831"/>
      <c r="V189" s="831"/>
      <c r="W189" s="831"/>
      <c r="X189" s="832"/>
      <c r="Y189" s="489" t="s">
        <v>41</v>
      </c>
      <c r="Z189" s="443"/>
      <c r="AA189" s="444"/>
      <c r="AB189" s="473"/>
      <c r="AC189" s="473"/>
      <c r="AD189" s="473"/>
      <c r="AE189" s="324"/>
      <c r="AF189" s="179"/>
      <c r="AG189" s="179"/>
      <c r="AH189" s="474"/>
      <c r="AI189" s="324"/>
      <c r="AJ189" s="179"/>
      <c r="AK189" s="179"/>
      <c r="AL189" s="179"/>
      <c r="AM189" s="324"/>
      <c r="AN189" s="179"/>
      <c r="AO189" s="179"/>
      <c r="AP189" s="179"/>
      <c r="AQ189" s="176"/>
      <c r="AR189" s="177"/>
      <c r="AS189" s="177"/>
      <c r="AT189" s="178"/>
      <c r="AU189" s="179"/>
      <c r="AV189" s="179"/>
      <c r="AW189" s="179"/>
      <c r="AX189" s="180"/>
      <c r="AY189">
        <f t="shared" si="18"/>
        <v>0</v>
      </c>
    </row>
    <row r="190" spans="1:60" ht="23.25" hidden="1" customHeight="1" x14ac:dyDescent="0.15">
      <c r="A190" s="795"/>
      <c r="B190" s="680"/>
      <c r="C190" s="680"/>
      <c r="D190" s="680"/>
      <c r="E190" s="680"/>
      <c r="F190" s="681"/>
      <c r="G190" s="827"/>
      <c r="H190" s="128"/>
      <c r="I190" s="128"/>
      <c r="J190" s="128"/>
      <c r="K190" s="128"/>
      <c r="L190" s="128"/>
      <c r="M190" s="128"/>
      <c r="N190" s="128"/>
      <c r="O190" s="446"/>
      <c r="P190" s="833"/>
      <c r="Q190" s="833"/>
      <c r="R190" s="833"/>
      <c r="S190" s="833"/>
      <c r="T190" s="833"/>
      <c r="U190" s="833"/>
      <c r="V190" s="833"/>
      <c r="W190" s="833"/>
      <c r="X190" s="834"/>
      <c r="Y190" s="490" t="s">
        <v>34</v>
      </c>
      <c r="Z190" s="491"/>
      <c r="AA190" s="492"/>
      <c r="AB190" s="419"/>
      <c r="AC190" s="419"/>
      <c r="AD190" s="419"/>
      <c r="AE190" s="324"/>
      <c r="AF190" s="179"/>
      <c r="AG190" s="179"/>
      <c r="AH190" s="179"/>
      <c r="AI190" s="324"/>
      <c r="AJ190" s="179"/>
      <c r="AK190" s="179"/>
      <c r="AL190" s="179"/>
      <c r="AM190" s="324"/>
      <c r="AN190" s="179"/>
      <c r="AO190" s="179"/>
      <c r="AP190" s="179"/>
      <c r="AQ190" s="176"/>
      <c r="AR190" s="177"/>
      <c r="AS190" s="177"/>
      <c r="AT190" s="178"/>
      <c r="AU190" s="179"/>
      <c r="AV190" s="179"/>
      <c r="AW190" s="179"/>
      <c r="AX190" s="180"/>
      <c r="AY190">
        <f t="shared" si="18"/>
        <v>0</v>
      </c>
    </row>
    <row r="191" spans="1:60" ht="23.25" hidden="1" customHeight="1" x14ac:dyDescent="0.15">
      <c r="A191" s="795"/>
      <c r="B191" s="680"/>
      <c r="C191" s="680"/>
      <c r="D191" s="680"/>
      <c r="E191" s="680"/>
      <c r="F191" s="681"/>
      <c r="G191" s="827"/>
      <c r="H191" s="128"/>
      <c r="I191" s="128"/>
      <c r="J191" s="128"/>
      <c r="K191" s="128"/>
      <c r="L191" s="128"/>
      <c r="M191" s="128"/>
      <c r="N191" s="128"/>
      <c r="O191" s="446"/>
      <c r="P191" s="833"/>
      <c r="Q191" s="833"/>
      <c r="R191" s="833"/>
      <c r="S191" s="833"/>
      <c r="T191" s="833"/>
      <c r="U191" s="833"/>
      <c r="V191" s="833"/>
      <c r="W191" s="833"/>
      <c r="X191" s="834"/>
      <c r="Y191" s="511" t="s">
        <v>9</v>
      </c>
      <c r="Z191" s="482"/>
      <c r="AA191" s="510"/>
      <c r="AB191" s="837" t="s">
        <v>10</v>
      </c>
      <c r="AC191" s="837"/>
      <c r="AD191" s="837"/>
      <c r="AE191" s="504"/>
      <c r="AF191" s="505"/>
      <c r="AG191" s="505"/>
      <c r="AH191" s="505"/>
      <c r="AI191" s="504"/>
      <c r="AJ191" s="505"/>
      <c r="AK191" s="505"/>
      <c r="AL191" s="505"/>
      <c r="AM191" s="504"/>
      <c r="AN191" s="505"/>
      <c r="AO191" s="505"/>
      <c r="AP191" s="505"/>
      <c r="AQ191" s="504"/>
      <c r="AR191" s="505"/>
      <c r="AS191" s="505"/>
      <c r="AT191" s="505"/>
      <c r="AU191" s="504"/>
      <c r="AV191" s="505"/>
      <c r="AW191" s="505"/>
      <c r="AX191" s="842"/>
      <c r="AY191">
        <f t="shared" si="18"/>
        <v>0</v>
      </c>
    </row>
    <row r="192" spans="1:60" ht="18.75" hidden="1" customHeight="1" x14ac:dyDescent="0.15">
      <c r="A192" s="795"/>
      <c r="B192" s="797" t="s">
        <v>53</v>
      </c>
      <c r="C192" s="798"/>
      <c r="D192" s="798"/>
      <c r="E192" s="798"/>
      <c r="F192" s="799"/>
      <c r="G192" s="669" t="s">
        <v>40</v>
      </c>
      <c r="H192" s="482"/>
      <c r="I192" s="482"/>
      <c r="J192" s="482"/>
      <c r="K192" s="482"/>
      <c r="L192" s="482"/>
      <c r="M192" s="482"/>
      <c r="N192" s="482"/>
      <c r="O192" s="510"/>
      <c r="P192" s="511" t="s">
        <v>42</v>
      </c>
      <c r="Q192" s="482"/>
      <c r="R192" s="482"/>
      <c r="S192" s="482"/>
      <c r="T192" s="482"/>
      <c r="U192" s="482"/>
      <c r="V192" s="482"/>
      <c r="W192" s="482"/>
      <c r="X192" s="510"/>
      <c r="Y192" s="819"/>
      <c r="Z192" s="820"/>
      <c r="AA192" s="821"/>
      <c r="AB192" s="513" t="s">
        <v>6</v>
      </c>
      <c r="AC192" s="677"/>
      <c r="AD192" s="678"/>
      <c r="AE192" s="497" t="s">
        <v>372</v>
      </c>
      <c r="AF192" s="497"/>
      <c r="AG192" s="497"/>
      <c r="AH192" s="497"/>
      <c r="AI192" s="497" t="s">
        <v>725</v>
      </c>
      <c r="AJ192" s="497"/>
      <c r="AK192" s="497"/>
      <c r="AL192" s="513"/>
      <c r="AM192" s="497" t="s">
        <v>471</v>
      </c>
      <c r="AN192" s="497"/>
      <c r="AO192" s="497"/>
      <c r="AP192" s="513"/>
      <c r="AQ192" s="515" t="s">
        <v>59</v>
      </c>
      <c r="AR192" s="516"/>
      <c r="AS192" s="516"/>
      <c r="AT192" s="517"/>
      <c r="AU192" s="482" t="s">
        <v>46</v>
      </c>
      <c r="AV192" s="482"/>
      <c r="AW192" s="482"/>
      <c r="AX192" s="483"/>
      <c r="AY192">
        <f>COUNTA($G$194)</f>
        <v>0</v>
      </c>
    </row>
    <row r="193" spans="1:51" ht="18.75" hidden="1" customHeight="1" x14ac:dyDescent="0.15">
      <c r="A193" s="795"/>
      <c r="B193" s="800"/>
      <c r="C193" s="680"/>
      <c r="D193" s="680"/>
      <c r="E193" s="680"/>
      <c r="F193" s="681"/>
      <c r="G193" s="670"/>
      <c r="H193" s="671"/>
      <c r="I193" s="671"/>
      <c r="J193" s="671"/>
      <c r="K193" s="671"/>
      <c r="L193" s="671"/>
      <c r="M193" s="671"/>
      <c r="N193" s="671"/>
      <c r="O193" s="672"/>
      <c r="P193" s="673"/>
      <c r="Q193" s="671"/>
      <c r="R193" s="671"/>
      <c r="S193" s="671"/>
      <c r="T193" s="671"/>
      <c r="U193" s="671"/>
      <c r="V193" s="671"/>
      <c r="W193" s="671"/>
      <c r="X193" s="672"/>
      <c r="Y193" s="819"/>
      <c r="Z193" s="820"/>
      <c r="AA193" s="821"/>
      <c r="AB193" s="166"/>
      <c r="AC193" s="167"/>
      <c r="AD193" s="168"/>
      <c r="AE193" s="165"/>
      <c r="AF193" s="165"/>
      <c r="AG193" s="165"/>
      <c r="AH193" s="165"/>
      <c r="AI193" s="165"/>
      <c r="AJ193" s="165"/>
      <c r="AK193" s="165"/>
      <c r="AL193" s="166"/>
      <c r="AM193" s="165"/>
      <c r="AN193" s="165"/>
      <c r="AO193" s="165"/>
      <c r="AP193" s="166"/>
      <c r="AQ193" s="760"/>
      <c r="AR193" s="668"/>
      <c r="AS193" s="666" t="s">
        <v>60</v>
      </c>
      <c r="AT193" s="667"/>
      <c r="AU193" s="668"/>
      <c r="AV193" s="668"/>
      <c r="AW193" s="671" t="s">
        <v>56</v>
      </c>
      <c r="AX193" s="712"/>
      <c r="AY193">
        <f>$AY$192</f>
        <v>0</v>
      </c>
    </row>
    <row r="194" spans="1:51" ht="23.25" hidden="1" customHeight="1" x14ac:dyDescent="0.15">
      <c r="A194" s="795"/>
      <c r="B194" s="800"/>
      <c r="C194" s="680"/>
      <c r="D194" s="680"/>
      <c r="E194" s="680"/>
      <c r="F194" s="681"/>
      <c r="G194" s="826"/>
      <c r="H194" s="125"/>
      <c r="I194" s="125"/>
      <c r="J194" s="125"/>
      <c r="K194" s="125"/>
      <c r="L194" s="125"/>
      <c r="M194" s="125"/>
      <c r="N194" s="125"/>
      <c r="O194" s="445"/>
      <c r="P194" s="125"/>
      <c r="Q194" s="831"/>
      <c r="R194" s="831"/>
      <c r="S194" s="831"/>
      <c r="T194" s="831"/>
      <c r="U194" s="831"/>
      <c r="V194" s="831"/>
      <c r="W194" s="831"/>
      <c r="X194" s="832"/>
      <c r="Y194" s="489" t="s">
        <v>41</v>
      </c>
      <c r="Z194" s="443"/>
      <c r="AA194" s="444"/>
      <c r="AB194" s="473"/>
      <c r="AC194" s="473"/>
      <c r="AD194" s="473"/>
      <c r="AE194" s="324"/>
      <c r="AF194" s="179"/>
      <c r="AG194" s="179"/>
      <c r="AH194" s="474"/>
      <c r="AI194" s="324"/>
      <c r="AJ194" s="179"/>
      <c r="AK194" s="179"/>
      <c r="AL194" s="179"/>
      <c r="AM194" s="324"/>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95"/>
      <c r="B195" s="800"/>
      <c r="C195" s="680"/>
      <c r="D195" s="680"/>
      <c r="E195" s="680"/>
      <c r="F195" s="681"/>
      <c r="G195" s="827"/>
      <c r="H195" s="128"/>
      <c r="I195" s="128"/>
      <c r="J195" s="128"/>
      <c r="K195" s="128"/>
      <c r="L195" s="128"/>
      <c r="M195" s="128"/>
      <c r="N195" s="128"/>
      <c r="O195" s="446"/>
      <c r="P195" s="833"/>
      <c r="Q195" s="833"/>
      <c r="R195" s="833"/>
      <c r="S195" s="833"/>
      <c r="T195" s="833"/>
      <c r="U195" s="833"/>
      <c r="V195" s="833"/>
      <c r="W195" s="833"/>
      <c r="X195" s="834"/>
      <c r="Y195" s="490" t="s">
        <v>34</v>
      </c>
      <c r="Z195" s="491"/>
      <c r="AA195" s="492"/>
      <c r="AB195" s="419"/>
      <c r="AC195" s="419"/>
      <c r="AD195" s="419"/>
      <c r="AE195" s="324"/>
      <c r="AF195" s="179"/>
      <c r="AG195" s="179"/>
      <c r="AH195" s="179"/>
      <c r="AI195" s="324"/>
      <c r="AJ195" s="179"/>
      <c r="AK195" s="179"/>
      <c r="AL195" s="179"/>
      <c r="AM195" s="324"/>
      <c r="AN195" s="179"/>
      <c r="AO195" s="179"/>
      <c r="AP195" s="179"/>
      <c r="AQ195" s="176"/>
      <c r="AR195" s="177"/>
      <c r="AS195" s="177"/>
      <c r="AT195" s="178"/>
      <c r="AU195" s="179"/>
      <c r="AV195" s="179"/>
      <c r="AW195" s="179"/>
      <c r="AX195" s="180"/>
      <c r="AY195">
        <f t="shared" si="19"/>
        <v>0</v>
      </c>
    </row>
    <row r="196" spans="1:51" ht="23.25" hidden="1" customHeight="1" x14ac:dyDescent="0.15">
      <c r="A196" s="795"/>
      <c r="B196" s="801"/>
      <c r="C196" s="683"/>
      <c r="D196" s="683"/>
      <c r="E196" s="683"/>
      <c r="F196" s="684"/>
      <c r="G196" s="839"/>
      <c r="H196" s="131"/>
      <c r="I196" s="131"/>
      <c r="J196" s="131"/>
      <c r="K196" s="131"/>
      <c r="L196" s="131"/>
      <c r="M196" s="131"/>
      <c r="N196" s="131"/>
      <c r="O196" s="447"/>
      <c r="P196" s="840"/>
      <c r="Q196" s="840"/>
      <c r="R196" s="840"/>
      <c r="S196" s="840"/>
      <c r="T196" s="840"/>
      <c r="U196" s="840"/>
      <c r="V196" s="840"/>
      <c r="W196" s="840"/>
      <c r="X196" s="841"/>
      <c r="Y196" s="490" t="s">
        <v>9</v>
      </c>
      <c r="Z196" s="491"/>
      <c r="AA196" s="492"/>
      <c r="AB196" s="496" t="s">
        <v>10</v>
      </c>
      <c r="AC196" s="496"/>
      <c r="AD196" s="496"/>
      <c r="AE196" s="324"/>
      <c r="AF196" s="179"/>
      <c r="AG196" s="179"/>
      <c r="AH196" s="179"/>
      <c r="AI196" s="324"/>
      <c r="AJ196" s="179"/>
      <c r="AK196" s="179"/>
      <c r="AL196" s="179"/>
      <c r="AM196" s="324"/>
      <c r="AN196" s="179"/>
      <c r="AO196" s="179"/>
      <c r="AP196" s="179"/>
      <c r="AQ196" s="324"/>
      <c r="AR196" s="179"/>
      <c r="AS196" s="179"/>
      <c r="AT196" s="179"/>
      <c r="AU196" s="324"/>
      <c r="AV196" s="179"/>
      <c r="AW196" s="179"/>
      <c r="AX196" s="180"/>
      <c r="AY196">
        <f t="shared" si="19"/>
        <v>0</v>
      </c>
    </row>
    <row r="197" spans="1:51" ht="18.75" hidden="1" customHeight="1" x14ac:dyDescent="0.15">
      <c r="A197" s="795"/>
      <c r="B197" s="680" t="s">
        <v>53</v>
      </c>
      <c r="C197" s="680"/>
      <c r="D197" s="680"/>
      <c r="E197" s="680"/>
      <c r="F197" s="681"/>
      <c r="G197" s="669" t="s">
        <v>40</v>
      </c>
      <c r="H197" s="482"/>
      <c r="I197" s="482"/>
      <c r="J197" s="482"/>
      <c r="K197" s="482"/>
      <c r="L197" s="482"/>
      <c r="M197" s="482"/>
      <c r="N197" s="482"/>
      <c r="O197" s="510"/>
      <c r="P197" s="511" t="s">
        <v>42</v>
      </c>
      <c r="Q197" s="482"/>
      <c r="R197" s="482"/>
      <c r="S197" s="482"/>
      <c r="T197" s="482"/>
      <c r="U197" s="482"/>
      <c r="V197" s="482"/>
      <c r="W197" s="482"/>
      <c r="X197" s="510"/>
      <c r="Y197" s="819"/>
      <c r="Z197" s="820"/>
      <c r="AA197" s="821"/>
      <c r="AB197" s="513" t="s">
        <v>6</v>
      </c>
      <c r="AC197" s="677"/>
      <c r="AD197" s="678"/>
      <c r="AE197" s="497" t="s">
        <v>372</v>
      </c>
      <c r="AF197" s="497"/>
      <c r="AG197" s="497"/>
      <c r="AH197" s="497"/>
      <c r="AI197" s="497" t="s">
        <v>725</v>
      </c>
      <c r="AJ197" s="497"/>
      <c r="AK197" s="497"/>
      <c r="AL197" s="513"/>
      <c r="AM197" s="497" t="s">
        <v>471</v>
      </c>
      <c r="AN197" s="497"/>
      <c r="AO197" s="497"/>
      <c r="AP197" s="513"/>
      <c r="AQ197" s="515" t="s">
        <v>59</v>
      </c>
      <c r="AR197" s="516"/>
      <c r="AS197" s="516"/>
      <c r="AT197" s="517"/>
      <c r="AU197" s="482" t="s">
        <v>46</v>
      </c>
      <c r="AV197" s="482"/>
      <c r="AW197" s="482"/>
      <c r="AX197" s="483"/>
      <c r="AY197">
        <f>COUNTA($G$199)</f>
        <v>0</v>
      </c>
    </row>
    <row r="198" spans="1:51" ht="18.75" hidden="1" customHeight="1" x14ac:dyDescent="0.15">
      <c r="A198" s="795"/>
      <c r="B198" s="680"/>
      <c r="C198" s="680"/>
      <c r="D198" s="680"/>
      <c r="E198" s="680"/>
      <c r="F198" s="681"/>
      <c r="G198" s="670"/>
      <c r="H198" s="671"/>
      <c r="I198" s="671"/>
      <c r="J198" s="671"/>
      <c r="K198" s="671"/>
      <c r="L198" s="671"/>
      <c r="M198" s="671"/>
      <c r="N198" s="671"/>
      <c r="O198" s="672"/>
      <c r="P198" s="673"/>
      <c r="Q198" s="671"/>
      <c r="R198" s="671"/>
      <c r="S198" s="671"/>
      <c r="T198" s="671"/>
      <c r="U198" s="671"/>
      <c r="V198" s="671"/>
      <c r="W198" s="671"/>
      <c r="X198" s="672"/>
      <c r="Y198" s="819"/>
      <c r="Z198" s="820"/>
      <c r="AA198" s="821"/>
      <c r="AB198" s="166"/>
      <c r="AC198" s="167"/>
      <c r="AD198" s="168"/>
      <c r="AE198" s="165"/>
      <c r="AF198" s="165"/>
      <c r="AG198" s="165"/>
      <c r="AH198" s="165"/>
      <c r="AI198" s="165"/>
      <c r="AJ198" s="165"/>
      <c r="AK198" s="165"/>
      <c r="AL198" s="166"/>
      <c r="AM198" s="165"/>
      <c r="AN198" s="165"/>
      <c r="AO198" s="165"/>
      <c r="AP198" s="166"/>
      <c r="AQ198" s="760"/>
      <c r="AR198" s="668"/>
      <c r="AS198" s="666" t="s">
        <v>60</v>
      </c>
      <c r="AT198" s="667"/>
      <c r="AU198" s="668"/>
      <c r="AV198" s="668"/>
      <c r="AW198" s="671" t="s">
        <v>56</v>
      </c>
      <c r="AX198" s="712"/>
      <c r="AY198">
        <f>$AY$197</f>
        <v>0</v>
      </c>
    </row>
    <row r="199" spans="1:51" ht="23.25" hidden="1" customHeight="1" x14ac:dyDescent="0.15">
      <c r="A199" s="795"/>
      <c r="B199" s="680"/>
      <c r="C199" s="680"/>
      <c r="D199" s="680"/>
      <c r="E199" s="680"/>
      <c r="F199" s="681"/>
      <c r="G199" s="826"/>
      <c r="H199" s="125"/>
      <c r="I199" s="125"/>
      <c r="J199" s="125"/>
      <c r="K199" s="125"/>
      <c r="L199" s="125"/>
      <c r="M199" s="125"/>
      <c r="N199" s="125"/>
      <c r="O199" s="445"/>
      <c r="P199" s="125"/>
      <c r="Q199" s="831"/>
      <c r="R199" s="831"/>
      <c r="S199" s="831"/>
      <c r="T199" s="831"/>
      <c r="U199" s="831"/>
      <c r="V199" s="831"/>
      <c r="W199" s="831"/>
      <c r="X199" s="832"/>
      <c r="Y199" s="489" t="s">
        <v>41</v>
      </c>
      <c r="Z199" s="443"/>
      <c r="AA199" s="444"/>
      <c r="AB199" s="473"/>
      <c r="AC199" s="473"/>
      <c r="AD199" s="473"/>
      <c r="AE199" s="324"/>
      <c r="AF199" s="179"/>
      <c r="AG199" s="179"/>
      <c r="AH199" s="474"/>
      <c r="AI199" s="324"/>
      <c r="AJ199" s="179"/>
      <c r="AK199" s="179"/>
      <c r="AL199" s="179"/>
      <c r="AM199" s="324"/>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95"/>
      <c r="B200" s="680"/>
      <c r="C200" s="680"/>
      <c r="D200" s="680"/>
      <c r="E200" s="680"/>
      <c r="F200" s="681"/>
      <c r="G200" s="827"/>
      <c r="H200" s="128"/>
      <c r="I200" s="128"/>
      <c r="J200" s="128"/>
      <c r="K200" s="128"/>
      <c r="L200" s="128"/>
      <c r="M200" s="128"/>
      <c r="N200" s="128"/>
      <c r="O200" s="446"/>
      <c r="P200" s="833"/>
      <c r="Q200" s="833"/>
      <c r="R200" s="833"/>
      <c r="S200" s="833"/>
      <c r="T200" s="833"/>
      <c r="U200" s="833"/>
      <c r="V200" s="833"/>
      <c r="W200" s="833"/>
      <c r="X200" s="834"/>
      <c r="Y200" s="490" t="s">
        <v>34</v>
      </c>
      <c r="Z200" s="491"/>
      <c r="AA200" s="492"/>
      <c r="AB200" s="419"/>
      <c r="AC200" s="419"/>
      <c r="AD200" s="419"/>
      <c r="AE200" s="324"/>
      <c r="AF200" s="179"/>
      <c r="AG200" s="179"/>
      <c r="AH200" s="179"/>
      <c r="AI200" s="324"/>
      <c r="AJ200" s="179"/>
      <c r="AK200" s="179"/>
      <c r="AL200" s="179"/>
      <c r="AM200" s="324"/>
      <c r="AN200" s="179"/>
      <c r="AO200" s="179"/>
      <c r="AP200" s="179"/>
      <c r="AQ200" s="176"/>
      <c r="AR200" s="177"/>
      <c r="AS200" s="177"/>
      <c r="AT200" s="178"/>
      <c r="AU200" s="179"/>
      <c r="AV200" s="179"/>
      <c r="AW200" s="179"/>
      <c r="AX200" s="180"/>
      <c r="AY200">
        <f t="shared" si="20"/>
        <v>0</v>
      </c>
    </row>
    <row r="201" spans="1:51" ht="23.25" hidden="1" customHeight="1" thickBot="1" x14ac:dyDescent="0.2">
      <c r="A201" s="796"/>
      <c r="B201" s="814"/>
      <c r="C201" s="814"/>
      <c r="D201" s="814"/>
      <c r="E201" s="814"/>
      <c r="F201" s="815"/>
      <c r="G201" s="828"/>
      <c r="H201" s="829"/>
      <c r="I201" s="829"/>
      <c r="J201" s="829"/>
      <c r="K201" s="829"/>
      <c r="L201" s="829"/>
      <c r="M201" s="829"/>
      <c r="N201" s="829"/>
      <c r="O201" s="830"/>
      <c r="P201" s="835"/>
      <c r="Q201" s="835"/>
      <c r="R201" s="835"/>
      <c r="S201" s="835"/>
      <c r="T201" s="835"/>
      <c r="U201" s="835"/>
      <c r="V201" s="835"/>
      <c r="W201" s="835"/>
      <c r="X201" s="836"/>
      <c r="Y201" s="469" t="s">
        <v>9</v>
      </c>
      <c r="Z201" s="470"/>
      <c r="AA201" s="471"/>
      <c r="AB201" s="472" t="s">
        <v>10</v>
      </c>
      <c r="AC201" s="472"/>
      <c r="AD201" s="472"/>
      <c r="AE201" s="454"/>
      <c r="AF201" s="455"/>
      <c r="AG201" s="455"/>
      <c r="AH201" s="455"/>
      <c r="AI201" s="454"/>
      <c r="AJ201" s="455"/>
      <c r="AK201" s="455"/>
      <c r="AL201" s="455"/>
      <c r="AM201" s="454"/>
      <c r="AN201" s="455"/>
      <c r="AO201" s="455"/>
      <c r="AP201" s="455"/>
      <c r="AQ201" s="454"/>
      <c r="AR201" s="455"/>
      <c r="AS201" s="455"/>
      <c r="AT201" s="455"/>
      <c r="AU201" s="454"/>
      <c r="AV201" s="455"/>
      <c r="AW201" s="455"/>
      <c r="AX201" s="475"/>
      <c r="AY201">
        <f t="shared" si="20"/>
        <v>0</v>
      </c>
    </row>
    <row r="202" spans="1:51" ht="18.75" hidden="1" customHeight="1" x14ac:dyDescent="0.15">
      <c r="A202" s="723" t="s">
        <v>297</v>
      </c>
      <c r="B202" s="724"/>
      <c r="C202" s="724"/>
      <c r="D202" s="724"/>
      <c r="E202" s="724"/>
      <c r="F202" s="725"/>
      <c r="G202" s="726"/>
      <c r="H202" s="728" t="s">
        <v>54</v>
      </c>
      <c r="I202" s="728"/>
      <c r="J202" s="728"/>
      <c r="K202" s="728"/>
      <c r="L202" s="728"/>
      <c r="M202" s="728"/>
      <c r="N202" s="728"/>
      <c r="O202" s="729"/>
      <c r="P202" s="732" t="s">
        <v>39</v>
      </c>
      <c r="Q202" s="728"/>
      <c r="R202" s="728"/>
      <c r="S202" s="728"/>
      <c r="T202" s="728"/>
      <c r="U202" s="728"/>
      <c r="V202" s="729"/>
      <c r="W202" s="734" t="s">
        <v>298</v>
      </c>
      <c r="X202" s="735"/>
      <c r="Y202" s="738"/>
      <c r="Z202" s="738"/>
      <c r="AA202" s="739"/>
      <c r="AB202" s="732" t="s">
        <v>6</v>
      </c>
      <c r="AC202" s="728"/>
      <c r="AD202" s="729"/>
      <c r="AE202" s="497" t="s">
        <v>372</v>
      </c>
      <c r="AF202" s="497"/>
      <c r="AG202" s="497"/>
      <c r="AH202" s="497"/>
      <c r="AI202" s="497" t="s">
        <v>725</v>
      </c>
      <c r="AJ202" s="497"/>
      <c r="AK202" s="497"/>
      <c r="AL202" s="513"/>
      <c r="AM202" s="497" t="s">
        <v>471</v>
      </c>
      <c r="AN202" s="497"/>
      <c r="AO202" s="497"/>
      <c r="AP202" s="513"/>
      <c r="AQ202" s="732" t="s">
        <v>59</v>
      </c>
      <c r="AR202" s="728"/>
      <c r="AS202" s="728"/>
      <c r="AT202" s="729"/>
      <c r="AU202" s="758" t="s">
        <v>46</v>
      </c>
      <c r="AV202" s="758"/>
      <c r="AW202" s="758"/>
      <c r="AX202" s="759"/>
      <c r="AY202">
        <f>COUNTA($H$204)</f>
        <v>0</v>
      </c>
    </row>
    <row r="203" spans="1:51" ht="18.75" hidden="1" customHeight="1" x14ac:dyDescent="0.15">
      <c r="A203" s="427"/>
      <c r="B203" s="428"/>
      <c r="C203" s="428"/>
      <c r="D203" s="428"/>
      <c r="E203" s="428"/>
      <c r="F203" s="429"/>
      <c r="G203" s="727"/>
      <c r="H203" s="730"/>
      <c r="I203" s="730"/>
      <c r="J203" s="730"/>
      <c r="K203" s="730"/>
      <c r="L203" s="730"/>
      <c r="M203" s="730"/>
      <c r="N203" s="730"/>
      <c r="O203" s="731"/>
      <c r="P203" s="733"/>
      <c r="Q203" s="730"/>
      <c r="R203" s="730"/>
      <c r="S203" s="730"/>
      <c r="T203" s="730"/>
      <c r="U203" s="730"/>
      <c r="V203" s="731"/>
      <c r="W203" s="736"/>
      <c r="X203" s="737"/>
      <c r="Y203" s="740"/>
      <c r="Z203" s="740"/>
      <c r="AA203" s="741"/>
      <c r="AB203" s="733"/>
      <c r="AC203" s="730"/>
      <c r="AD203" s="731"/>
      <c r="AE203" s="165"/>
      <c r="AF203" s="165"/>
      <c r="AG203" s="165"/>
      <c r="AH203" s="165"/>
      <c r="AI203" s="165"/>
      <c r="AJ203" s="165"/>
      <c r="AK203" s="165"/>
      <c r="AL203" s="166"/>
      <c r="AM203" s="165"/>
      <c r="AN203" s="165"/>
      <c r="AO203" s="165"/>
      <c r="AP203" s="166"/>
      <c r="AQ203" s="760"/>
      <c r="AR203" s="668"/>
      <c r="AS203" s="730" t="s">
        <v>60</v>
      </c>
      <c r="AT203" s="731"/>
      <c r="AU203" s="668"/>
      <c r="AV203" s="668"/>
      <c r="AW203" s="730" t="s">
        <v>299</v>
      </c>
      <c r="AX203" s="761"/>
      <c r="AY203">
        <f>$AY$202</f>
        <v>0</v>
      </c>
    </row>
    <row r="204" spans="1:51" ht="23.25" hidden="1" customHeight="1" x14ac:dyDescent="0.15">
      <c r="A204" s="427"/>
      <c r="B204" s="428"/>
      <c r="C204" s="428"/>
      <c r="D204" s="428"/>
      <c r="E204" s="428"/>
      <c r="F204" s="429"/>
      <c r="G204" s="762" t="s">
        <v>300</v>
      </c>
      <c r="H204" s="764"/>
      <c r="I204" s="765"/>
      <c r="J204" s="765"/>
      <c r="K204" s="765"/>
      <c r="L204" s="765"/>
      <c r="M204" s="765"/>
      <c r="N204" s="765"/>
      <c r="O204" s="766"/>
      <c r="P204" s="764"/>
      <c r="Q204" s="765"/>
      <c r="R204" s="765"/>
      <c r="S204" s="765"/>
      <c r="T204" s="765"/>
      <c r="U204" s="765"/>
      <c r="V204" s="766"/>
      <c r="W204" s="770"/>
      <c r="X204" s="771"/>
      <c r="Y204" s="443" t="s">
        <v>8</v>
      </c>
      <c r="Z204" s="443"/>
      <c r="AA204" s="444"/>
      <c r="AB204" s="323" t="s">
        <v>316</v>
      </c>
      <c r="AC204" s="323"/>
      <c r="AD204" s="323"/>
      <c r="AE204" s="324"/>
      <c r="AF204" s="179"/>
      <c r="AG204" s="179"/>
      <c r="AH204" s="179"/>
      <c r="AI204" s="324"/>
      <c r="AJ204" s="179"/>
      <c r="AK204" s="179"/>
      <c r="AL204" s="179"/>
      <c r="AM204" s="324"/>
      <c r="AN204" s="179"/>
      <c r="AO204" s="179"/>
      <c r="AP204" s="179"/>
      <c r="AQ204" s="324"/>
      <c r="AR204" s="179"/>
      <c r="AS204" s="179"/>
      <c r="AT204" s="474"/>
      <c r="AU204" s="179"/>
      <c r="AV204" s="179"/>
      <c r="AW204" s="179"/>
      <c r="AX204" s="180"/>
      <c r="AY204">
        <f t="shared" ref="AY204:AY209" si="21">$AY$202</f>
        <v>0</v>
      </c>
    </row>
    <row r="205" spans="1:51" ht="23.25" hidden="1" customHeight="1" x14ac:dyDescent="0.15">
      <c r="A205" s="427"/>
      <c r="B205" s="428"/>
      <c r="C205" s="428"/>
      <c r="D205" s="428"/>
      <c r="E205" s="428"/>
      <c r="F205" s="429"/>
      <c r="G205" s="433"/>
      <c r="H205" s="767"/>
      <c r="I205" s="768"/>
      <c r="J205" s="768"/>
      <c r="K205" s="768"/>
      <c r="L205" s="768"/>
      <c r="M205" s="768"/>
      <c r="N205" s="768"/>
      <c r="O205" s="769"/>
      <c r="P205" s="767"/>
      <c r="Q205" s="768"/>
      <c r="R205" s="768"/>
      <c r="S205" s="768"/>
      <c r="T205" s="768"/>
      <c r="U205" s="768"/>
      <c r="V205" s="769"/>
      <c r="W205" s="772"/>
      <c r="X205" s="773"/>
      <c r="Y205" s="491" t="s">
        <v>34</v>
      </c>
      <c r="Z205" s="491"/>
      <c r="AA205" s="492"/>
      <c r="AB205" s="776" t="s">
        <v>316</v>
      </c>
      <c r="AC205" s="776"/>
      <c r="AD205" s="776"/>
      <c r="AE205" s="324"/>
      <c r="AF205" s="179"/>
      <c r="AG205" s="179"/>
      <c r="AH205" s="179"/>
      <c r="AI205" s="324"/>
      <c r="AJ205" s="179"/>
      <c r="AK205" s="179"/>
      <c r="AL205" s="179"/>
      <c r="AM205" s="324"/>
      <c r="AN205" s="179"/>
      <c r="AO205" s="179"/>
      <c r="AP205" s="179"/>
      <c r="AQ205" s="324"/>
      <c r="AR205" s="179"/>
      <c r="AS205" s="179"/>
      <c r="AT205" s="474"/>
      <c r="AU205" s="179"/>
      <c r="AV205" s="179"/>
      <c r="AW205" s="179"/>
      <c r="AX205" s="180"/>
      <c r="AY205">
        <f t="shared" si="21"/>
        <v>0</v>
      </c>
    </row>
    <row r="206" spans="1:51" ht="23.25" hidden="1" customHeight="1" x14ac:dyDescent="0.15">
      <c r="A206" s="427"/>
      <c r="B206" s="428"/>
      <c r="C206" s="428"/>
      <c r="D206" s="428"/>
      <c r="E206" s="428"/>
      <c r="F206" s="429"/>
      <c r="G206" s="763"/>
      <c r="H206" s="767"/>
      <c r="I206" s="768"/>
      <c r="J206" s="768"/>
      <c r="K206" s="768"/>
      <c r="L206" s="768"/>
      <c r="M206" s="768"/>
      <c r="N206" s="768"/>
      <c r="O206" s="769"/>
      <c r="P206" s="767"/>
      <c r="Q206" s="768"/>
      <c r="R206" s="768"/>
      <c r="S206" s="768"/>
      <c r="T206" s="768"/>
      <c r="U206" s="768"/>
      <c r="V206" s="769"/>
      <c r="W206" s="774"/>
      <c r="X206" s="775"/>
      <c r="Y206" s="491" t="s">
        <v>9</v>
      </c>
      <c r="Z206" s="491"/>
      <c r="AA206" s="492"/>
      <c r="AB206" s="722" t="s">
        <v>317</v>
      </c>
      <c r="AC206" s="722"/>
      <c r="AD206" s="722"/>
      <c r="AE206" s="504"/>
      <c r="AF206" s="505"/>
      <c r="AG206" s="505"/>
      <c r="AH206" s="505"/>
      <c r="AI206" s="504"/>
      <c r="AJ206" s="505"/>
      <c r="AK206" s="505"/>
      <c r="AL206" s="505"/>
      <c r="AM206" s="504"/>
      <c r="AN206" s="505"/>
      <c r="AO206" s="505"/>
      <c r="AP206" s="505"/>
      <c r="AQ206" s="324"/>
      <c r="AR206" s="179"/>
      <c r="AS206" s="179"/>
      <c r="AT206" s="474"/>
      <c r="AU206" s="179"/>
      <c r="AV206" s="179"/>
      <c r="AW206" s="179"/>
      <c r="AX206" s="180"/>
      <c r="AY206">
        <f t="shared" si="21"/>
        <v>0</v>
      </c>
    </row>
    <row r="207" spans="1:51" ht="23.25" hidden="1" customHeight="1" x14ac:dyDescent="0.15">
      <c r="A207" s="427" t="s">
        <v>308</v>
      </c>
      <c r="B207" s="428"/>
      <c r="C207" s="428"/>
      <c r="D207" s="428"/>
      <c r="E207" s="428"/>
      <c r="F207" s="429"/>
      <c r="G207" s="433" t="s">
        <v>301</v>
      </c>
      <c r="H207" s="434"/>
      <c r="I207" s="434"/>
      <c r="J207" s="434"/>
      <c r="K207" s="434"/>
      <c r="L207" s="434"/>
      <c r="M207" s="434"/>
      <c r="N207" s="434"/>
      <c r="O207" s="434"/>
      <c r="P207" s="434"/>
      <c r="Q207" s="434"/>
      <c r="R207" s="434"/>
      <c r="S207" s="434"/>
      <c r="T207" s="434"/>
      <c r="U207" s="434"/>
      <c r="V207" s="434"/>
      <c r="W207" s="437" t="s">
        <v>318</v>
      </c>
      <c r="X207" s="438"/>
      <c r="Y207" s="443" t="s">
        <v>8</v>
      </c>
      <c r="Z207" s="443"/>
      <c r="AA207" s="444"/>
      <c r="AB207" s="323" t="s">
        <v>316</v>
      </c>
      <c r="AC207" s="323"/>
      <c r="AD207" s="323"/>
      <c r="AE207" s="324"/>
      <c r="AF207" s="179"/>
      <c r="AG207" s="179"/>
      <c r="AH207" s="179"/>
      <c r="AI207" s="324"/>
      <c r="AJ207" s="179"/>
      <c r="AK207" s="179"/>
      <c r="AL207" s="179"/>
      <c r="AM207" s="324"/>
      <c r="AN207" s="179"/>
      <c r="AO207" s="179"/>
      <c r="AP207" s="179"/>
      <c r="AQ207" s="324"/>
      <c r="AR207" s="179"/>
      <c r="AS207" s="179"/>
      <c r="AT207" s="474"/>
      <c r="AU207" s="179"/>
      <c r="AV207" s="179"/>
      <c r="AW207" s="179"/>
      <c r="AX207" s="180"/>
      <c r="AY207">
        <f t="shared" si="21"/>
        <v>0</v>
      </c>
    </row>
    <row r="208" spans="1:51" ht="23.25" hidden="1" customHeight="1" x14ac:dyDescent="0.15">
      <c r="A208" s="427"/>
      <c r="B208" s="428"/>
      <c r="C208" s="428"/>
      <c r="D208" s="428"/>
      <c r="E208" s="428"/>
      <c r="F208" s="429"/>
      <c r="G208" s="433"/>
      <c r="H208" s="435"/>
      <c r="I208" s="435"/>
      <c r="J208" s="435"/>
      <c r="K208" s="435"/>
      <c r="L208" s="435"/>
      <c r="M208" s="435"/>
      <c r="N208" s="435"/>
      <c r="O208" s="435"/>
      <c r="P208" s="435"/>
      <c r="Q208" s="435"/>
      <c r="R208" s="435"/>
      <c r="S208" s="435"/>
      <c r="T208" s="435"/>
      <c r="U208" s="435"/>
      <c r="V208" s="435"/>
      <c r="W208" s="439"/>
      <c r="X208" s="440"/>
      <c r="Y208" s="491" t="s">
        <v>34</v>
      </c>
      <c r="Z208" s="491"/>
      <c r="AA208" s="492"/>
      <c r="AB208" s="776" t="s">
        <v>316</v>
      </c>
      <c r="AC208" s="776"/>
      <c r="AD208" s="776"/>
      <c r="AE208" s="324"/>
      <c r="AF208" s="179"/>
      <c r="AG208" s="179"/>
      <c r="AH208" s="179"/>
      <c r="AI208" s="324"/>
      <c r="AJ208" s="179"/>
      <c r="AK208" s="179"/>
      <c r="AL208" s="179"/>
      <c r="AM208" s="324"/>
      <c r="AN208" s="179"/>
      <c r="AO208" s="179"/>
      <c r="AP208" s="179"/>
      <c r="AQ208" s="324"/>
      <c r="AR208" s="179"/>
      <c r="AS208" s="179"/>
      <c r="AT208" s="474"/>
      <c r="AU208" s="179"/>
      <c r="AV208" s="179"/>
      <c r="AW208" s="179"/>
      <c r="AX208" s="180"/>
      <c r="AY208">
        <f t="shared" si="21"/>
        <v>0</v>
      </c>
    </row>
    <row r="209" spans="1:62" ht="23.25" hidden="1" customHeight="1" x14ac:dyDescent="0.15">
      <c r="A209" s="430"/>
      <c r="B209" s="431"/>
      <c r="C209" s="431"/>
      <c r="D209" s="431"/>
      <c r="E209" s="431"/>
      <c r="F209" s="432"/>
      <c r="G209" s="433"/>
      <c r="H209" s="436"/>
      <c r="I209" s="436"/>
      <c r="J209" s="436"/>
      <c r="K209" s="436"/>
      <c r="L209" s="436"/>
      <c r="M209" s="436"/>
      <c r="N209" s="436"/>
      <c r="O209" s="436"/>
      <c r="P209" s="436"/>
      <c r="Q209" s="436"/>
      <c r="R209" s="436"/>
      <c r="S209" s="436"/>
      <c r="T209" s="436"/>
      <c r="U209" s="436"/>
      <c r="V209" s="436"/>
      <c r="W209" s="441"/>
      <c r="X209" s="442"/>
      <c r="Y209" s="491" t="s">
        <v>9</v>
      </c>
      <c r="Z209" s="491"/>
      <c r="AA209" s="492"/>
      <c r="AB209" s="722" t="s">
        <v>317</v>
      </c>
      <c r="AC209" s="722"/>
      <c r="AD209" s="722"/>
      <c r="AE209" s="504"/>
      <c r="AF209" s="505"/>
      <c r="AG209" s="505"/>
      <c r="AH209" s="505"/>
      <c r="AI209" s="504"/>
      <c r="AJ209" s="505"/>
      <c r="AK209" s="505"/>
      <c r="AL209" s="505"/>
      <c r="AM209" s="504"/>
      <c r="AN209" s="505"/>
      <c r="AO209" s="505"/>
      <c r="AP209" s="505"/>
      <c r="AQ209" s="324"/>
      <c r="AR209" s="179"/>
      <c r="AS209" s="179"/>
      <c r="AT209" s="474"/>
      <c r="AU209" s="179"/>
      <c r="AV209" s="179"/>
      <c r="AW209" s="179"/>
      <c r="AX209" s="180"/>
      <c r="AY209">
        <f t="shared" si="21"/>
        <v>0</v>
      </c>
    </row>
    <row r="210" spans="1:62" ht="18.75" hidden="1" customHeight="1" x14ac:dyDescent="0.15">
      <c r="A210" s="786" t="s">
        <v>297</v>
      </c>
      <c r="B210" s="787"/>
      <c r="C210" s="787"/>
      <c r="D210" s="787"/>
      <c r="E210" s="787"/>
      <c r="F210" s="788"/>
      <c r="G210" s="792"/>
      <c r="H210" s="482" t="s">
        <v>54</v>
      </c>
      <c r="I210" s="482"/>
      <c r="J210" s="482"/>
      <c r="K210" s="482"/>
      <c r="L210" s="482"/>
      <c r="M210" s="482"/>
      <c r="N210" s="482"/>
      <c r="O210" s="510"/>
      <c r="P210" s="511" t="s">
        <v>39</v>
      </c>
      <c r="Q210" s="482"/>
      <c r="R210" s="482"/>
      <c r="S210" s="482"/>
      <c r="T210" s="482"/>
      <c r="U210" s="482"/>
      <c r="V210" s="482"/>
      <c r="W210" s="482"/>
      <c r="X210" s="510"/>
      <c r="Y210" s="748"/>
      <c r="Z210" s="749"/>
      <c r="AA210" s="750"/>
      <c r="AB210" s="515" t="s">
        <v>6</v>
      </c>
      <c r="AC210" s="516"/>
      <c r="AD210" s="517"/>
      <c r="AE210" s="497" t="s">
        <v>372</v>
      </c>
      <c r="AF210" s="497"/>
      <c r="AG210" s="497"/>
      <c r="AH210" s="497"/>
      <c r="AI210" s="497" t="s">
        <v>725</v>
      </c>
      <c r="AJ210" s="497"/>
      <c r="AK210" s="497"/>
      <c r="AL210" s="513"/>
      <c r="AM210" s="497" t="s">
        <v>471</v>
      </c>
      <c r="AN210" s="497"/>
      <c r="AO210" s="497"/>
      <c r="AP210" s="513"/>
      <c r="AQ210" s="515" t="s">
        <v>59</v>
      </c>
      <c r="AR210" s="516"/>
      <c r="AS210" s="516"/>
      <c r="AT210" s="517"/>
      <c r="AU210" s="755" t="s">
        <v>46</v>
      </c>
      <c r="AV210" s="756"/>
      <c r="AW210" s="756"/>
      <c r="AX210" s="757"/>
      <c r="AY210">
        <f>COUNTA($H$212)</f>
        <v>0</v>
      </c>
    </row>
    <row r="211" spans="1:62" ht="18.75" hidden="1" customHeight="1" x14ac:dyDescent="0.15">
      <c r="A211" s="789"/>
      <c r="B211" s="790"/>
      <c r="C211" s="790"/>
      <c r="D211" s="790"/>
      <c r="E211" s="790"/>
      <c r="F211" s="791"/>
      <c r="G211" s="793"/>
      <c r="H211" s="671"/>
      <c r="I211" s="671"/>
      <c r="J211" s="671"/>
      <c r="K211" s="671"/>
      <c r="L211" s="671"/>
      <c r="M211" s="671"/>
      <c r="N211" s="671"/>
      <c r="O211" s="672"/>
      <c r="P211" s="673"/>
      <c r="Q211" s="671"/>
      <c r="R211" s="671"/>
      <c r="S211" s="671"/>
      <c r="T211" s="671"/>
      <c r="U211" s="671"/>
      <c r="V211" s="671"/>
      <c r="W211" s="671"/>
      <c r="X211" s="672"/>
      <c r="Y211" s="751"/>
      <c r="Z211" s="752"/>
      <c r="AA211" s="753"/>
      <c r="AB211" s="754"/>
      <c r="AC211" s="666"/>
      <c r="AD211" s="667"/>
      <c r="AE211" s="165"/>
      <c r="AF211" s="165"/>
      <c r="AG211" s="165"/>
      <c r="AH211" s="165"/>
      <c r="AI211" s="165"/>
      <c r="AJ211" s="165"/>
      <c r="AK211" s="165"/>
      <c r="AL211" s="166"/>
      <c r="AM211" s="165"/>
      <c r="AN211" s="165"/>
      <c r="AO211" s="165"/>
      <c r="AP211" s="166"/>
      <c r="AQ211" s="664"/>
      <c r="AR211" s="665"/>
      <c r="AS211" s="666" t="s">
        <v>60</v>
      </c>
      <c r="AT211" s="667"/>
      <c r="AU211" s="664"/>
      <c r="AV211" s="665"/>
      <c r="AW211" s="666" t="s">
        <v>299</v>
      </c>
      <c r="AX211" s="777"/>
      <c r="AY211">
        <f>$AY$210</f>
        <v>0</v>
      </c>
    </row>
    <row r="212" spans="1:62" ht="23.25" hidden="1" customHeight="1" x14ac:dyDescent="0.15">
      <c r="A212" s="789"/>
      <c r="B212" s="790"/>
      <c r="C212" s="790"/>
      <c r="D212" s="790"/>
      <c r="E212" s="790"/>
      <c r="F212" s="791"/>
      <c r="G212" s="325" t="s">
        <v>300</v>
      </c>
      <c r="H212" s="125"/>
      <c r="I212" s="125"/>
      <c r="J212" s="125"/>
      <c r="K212" s="125"/>
      <c r="L212" s="125"/>
      <c r="M212" s="125"/>
      <c r="N212" s="125"/>
      <c r="O212" s="445"/>
      <c r="P212" s="125"/>
      <c r="Q212" s="125"/>
      <c r="R212" s="125"/>
      <c r="S212" s="125"/>
      <c r="T212" s="125"/>
      <c r="U212" s="125"/>
      <c r="V212" s="125"/>
      <c r="W212" s="125"/>
      <c r="X212" s="445"/>
      <c r="Y212" s="489" t="s">
        <v>8</v>
      </c>
      <c r="Z212" s="443"/>
      <c r="AA212" s="444"/>
      <c r="AB212" s="778"/>
      <c r="AC212" s="778"/>
      <c r="AD212" s="778"/>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89"/>
      <c r="B213" s="790"/>
      <c r="C213" s="790"/>
      <c r="D213" s="790"/>
      <c r="E213" s="790"/>
      <c r="F213" s="791"/>
      <c r="G213" s="326"/>
      <c r="H213" s="128"/>
      <c r="I213" s="128"/>
      <c r="J213" s="128"/>
      <c r="K213" s="128"/>
      <c r="L213" s="128"/>
      <c r="M213" s="128"/>
      <c r="N213" s="128"/>
      <c r="O213" s="446"/>
      <c r="P213" s="128"/>
      <c r="Q213" s="128"/>
      <c r="R213" s="128"/>
      <c r="S213" s="128"/>
      <c r="T213" s="128"/>
      <c r="U213" s="128"/>
      <c r="V213" s="128"/>
      <c r="W213" s="128"/>
      <c r="X213" s="446"/>
      <c r="Y213" s="490" t="s">
        <v>34</v>
      </c>
      <c r="Z213" s="491"/>
      <c r="AA213" s="492"/>
      <c r="AB213" s="448"/>
      <c r="AC213" s="448"/>
      <c r="AD213" s="448"/>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89"/>
      <c r="B214" s="790"/>
      <c r="C214" s="790"/>
      <c r="D214" s="790"/>
      <c r="E214" s="790"/>
      <c r="F214" s="791"/>
      <c r="G214" s="327"/>
      <c r="H214" s="131"/>
      <c r="I214" s="131"/>
      <c r="J214" s="131"/>
      <c r="K214" s="131"/>
      <c r="L214" s="131"/>
      <c r="M214" s="131"/>
      <c r="N214" s="131"/>
      <c r="O214" s="447"/>
      <c r="P214" s="128"/>
      <c r="Q214" s="128"/>
      <c r="R214" s="128"/>
      <c r="S214" s="128"/>
      <c r="T214" s="128"/>
      <c r="U214" s="128"/>
      <c r="V214" s="128"/>
      <c r="W214" s="128"/>
      <c r="X214" s="446"/>
      <c r="Y214" s="511" t="s">
        <v>9</v>
      </c>
      <c r="Z214" s="482"/>
      <c r="AA214" s="510"/>
      <c r="AB214" s="719" t="s">
        <v>302</v>
      </c>
      <c r="AC214" s="719"/>
      <c r="AD214" s="719"/>
      <c r="AE214" s="720"/>
      <c r="AF214" s="721"/>
      <c r="AG214" s="721"/>
      <c r="AH214" s="721"/>
      <c r="AI214" s="720"/>
      <c r="AJ214" s="721"/>
      <c r="AK214" s="721"/>
      <c r="AL214" s="721"/>
      <c r="AM214" s="720"/>
      <c r="AN214" s="721"/>
      <c r="AO214" s="721"/>
      <c r="AP214" s="721"/>
      <c r="AQ214" s="176"/>
      <c r="AR214" s="177"/>
      <c r="AS214" s="177"/>
      <c r="AT214" s="178"/>
      <c r="AU214" s="179"/>
      <c r="AV214" s="179"/>
      <c r="AW214" s="179"/>
      <c r="AX214" s="180"/>
      <c r="AY214">
        <f t="shared" si="22"/>
        <v>0</v>
      </c>
    </row>
    <row r="215" spans="1:62" ht="69.75" hidden="1" customHeight="1" x14ac:dyDescent="0.15">
      <c r="A215" s="420" t="s">
        <v>311</v>
      </c>
      <c r="B215" s="421"/>
      <c r="C215" s="421"/>
      <c r="D215" s="421"/>
      <c r="E215" s="422" t="s">
        <v>303</v>
      </c>
      <c r="F215" s="423"/>
      <c r="G215" s="73" t="s">
        <v>301</v>
      </c>
      <c r="H215" s="779"/>
      <c r="I215" s="780"/>
      <c r="J215" s="780"/>
      <c r="K215" s="780"/>
      <c r="L215" s="780"/>
      <c r="M215" s="780"/>
      <c r="N215" s="780"/>
      <c r="O215" s="781"/>
      <c r="P215" s="236"/>
      <c r="Q215" s="236"/>
      <c r="R215" s="236"/>
      <c r="S215" s="236"/>
      <c r="T215" s="236"/>
      <c r="U215" s="236"/>
      <c r="V215" s="236"/>
      <c r="W215" s="236"/>
      <c r="X215" s="236"/>
      <c r="Y215" s="782"/>
      <c r="Z215" s="782"/>
      <c r="AA215" s="782"/>
      <c r="AB215" s="782"/>
      <c r="AC215" s="782"/>
      <c r="AD215" s="782"/>
      <c r="AE215" s="782"/>
      <c r="AF215" s="782"/>
      <c r="AG215" s="782"/>
      <c r="AH215" s="782"/>
      <c r="AI215" s="782"/>
      <c r="AJ215" s="782"/>
      <c r="AK215" s="782"/>
      <c r="AL215" s="782"/>
      <c r="AM215" s="782"/>
      <c r="AN215" s="782"/>
      <c r="AO215" s="782"/>
      <c r="AP215" s="782"/>
      <c r="AQ215" s="782"/>
      <c r="AR215" s="782"/>
      <c r="AS215" s="782"/>
      <c r="AT215" s="782"/>
      <c r="AU215" s="782"/>
      <c r="AV215" s="782"/>
      <c r="AW215" s="782"/>
      <c r="AX215" s="783"/>
      <c r="AY215">
        <f t="shared" si="22"/>
        <v>0</v>
      </c>
    </row>
    <row r="216" spans="1:62" ht="22.5" customHeight="1" thickBot="1" x14ac:dyDescent="0.2">
      <c r="A216" s="332" t="s">
        <v>290</v>
      </c>
      <c r="B216" s="333"/>
      <c r="C216" s="333"/>
      <c r="D216" s="333"/>
      <c r="E216" s="333"/>
      <c r="F216" s="333"/>
      <c r="G216" s="333"/>
      <c r="H216" s="333"/>
      <c r="I216" s="333"/>
      <c r="J216" s="333"/>
      <c r="K216" s="333"/>
      <c r="L216" s="333"/>
      <c r="M216" s="333"/>
      <c r="N216" s="333"/>
      <c r="O216" s="333"/>
      <c r="P216" s="333"/>
      <c r="Q216" s="333"/>
      <c r="R216" s="333"/>
      <c r="S216" s="333"/>
      <c r="T216" s="333"/>
      <c r="U216" s="333"/>
      <c r="V216" s="333"/>
      <c r="W216" s="333"/>
      <c r="X216" s="333"/>
      <c r="Y216" s="333"/>
      <c r="Z216" s="333"/>
      <c r="AA216" s="333"/>
      <c r="AB216" s="333"/>
      <c r="AC216" s="333"/>
      <c r="AD216" s="333"/>
      <c r="AE216" s="333"/>
      <c r="AF216" s="333"/>
      <c r="AG216" s="333"/>
      <c r="AH216" s="333"/>
      <c r="AI216" s="333"/>
      <c r="AJ216" s="333"/>
      <c r="AK216" s="333"/>
      <c r="AL216" s="333"/>
      <c r="AM216" s="333"/>
      <c r="AN216" s="333"/>
      <c r="AO216" s="713" t="s">
        <v>294</v>
      </c>
      <c r="AP216" s="714"/>
      <c r="AQ216" s="715"/>
      <c r="AR216" s="71" t="s">
        <v>757</v>
      </c>
      <c r="AS216" s="78"/>
      <c r="AT216" s="78"/>
      <c r="AU216" s="78"/>
      <c r="AV216" s="78"/>
      <c r="AW216" s="78"/>
      <c r="AX216" s="79"/>
      <c r="AY216">
        <f>COUNTIF($AR$216,"☑")</f>
        <v>0</v>
      </c>
    </row>
    <row r="217" spans="1:62" ht="32.1" customHeight="1" x14ac:dyDescent="0.15">
      <c r="A217" s="392" t="s">
        <v>75</v>
      </c>
      <c r="B217" s="393"/>
      <c r="C217" s="393"/>
      <c r="D217" s="393"/>
      <c r="E217" s="393"/>
      <c r="F217" s="393"/>
      <c r="G217" s="393"/>
      <c r="H217" s="393"/>
      <c r="I217" s="393"/>
      <c r="J217" s="393"/>
      <c r="K217" s="393"/>
      <c r="L217" s="393"/>
      <c r="M217" s="393"/>
      <c r="N217" s="393"/>
      <c r="O217" s="393"/>
      <c r="P217" s="393"/>
      <c r="Q217" s="393"/>
      <c r="R217" s="393"/>
      <c r="S217" s="393"/>
      <c r="T217" s="393"/>
      <c r="U217" s="393"/>
      <c r="V217" s="393"/>
      <c r="W217" s="393"/>
      <c r="X217" s="393"/>
      <c r="Y217" s="393"/>
      <c r="Z217" s="393"/>
      <c r="AA217" s="393"/>
      <c r="AB217" s="393"/>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4"/>
    </row>
    <row r="218" spans="1:62" ht="32.1" customHeight="1" x14ac:dyDescent="0.15">
      <c r="A218" s="2"/>
      <c r="B218" s="3"/>
      <c r="C218" s="395" t="s">
        <v>20</v>
      </c>
      <c r="D218" s="396"/>
      <c r="E218" s="396"/>
      <c r="F218" s="396"/>
      <c r="G218" s="396"/>
      <c r="H218" s="396"/>
      <c r="I218" s="396"/>
      <c r="J218" s="396"/>
      <c r="K218" s="396"/>
      <c r="L218" s="396"/>
      <c r="M218" s="396"/>
      <c r="N218" s="396"/>
      <c r="O218" s="396"/>
      <c r="P218" s="396"/>
      <c r="Q218" s="396"/>
      <c r="R218" s="396"/>
      <c r="S218" s="396"/>
      <c r="T218" s="396"/>
      <c r="U218" s="396"/>
      <c r="V218" s="396"/>
      <c r="W218" s="396"/>
      <c r="X218" s="396"/>
      <c r="Y218" s="396"/>
      <c r="Z218" s="396"/>
      <c r="AA218" s="396"/>
      <c r="AB218" s="396"/>
      <c r="AC218" s="397"/>
      <c r="AD218" s="396" t="s">
        <v>21</v>
      </c>
      <c r="AE218" s="396"/>
      <c r="AF218" s="396"/>
      <c r="AG218" s="398" t="s">
        <v>19</v>
      </c>
      <c r="AH218" s="396"/>
      <c r="AI218" s="396"/>
      <c r="AJ218" s="396"/>
      <c r="AK218" s="396"/>
      <c r="AL218" s="396"/>
      <c r="AM218" s="396"/>
      <c r="AN218" s="396"/>
      <c r="AO218" s="396"/>
      <c r="AP218" s="396"/>
      <c r="AQ218" s="396"/>
      <c r="AR218" s="396"/>
      <c r="AS218" s="396"/>
      <c r="AT218" s="396"/>
      <c r="AU218" s="396"/>
      <c r="AV218" s="396"/>
      <c r="AW218" s="396"/>
      <c r="AX218" s="399"/>
    </row>
    <row r="219" spans="1:62" ht="200.1" customHeight="1" x14ac:dyDescent="0.15">
      <c r="A219" s="400" t="s">
        <v>48</v>
      </c>
      <c r="B219" s="401"/>
      <c r="C219" s="406" t="s">
        <v>49</v>
      </c>
      <c r="D219" s="407"/>
      <c r="E219" s="407"/>
      <c r="F219" s="407"/>
      <c r="G219" s="407"/>
      <c r="H219" s="407"/>
      <c r="I219" s="407"/>
      <c r="J219" s="407"/>
      <c r="K219" s="407"/>
      <c r="L219" s="407"/>
      <c r="M219" s="407"/>
      <c r="N219" s="407"/>
      <c r="O219" s="407"/>
      <c r="P219" s="407"/>
      <c r="Q219" s="407"/>
      <c r="R219" s="407"/>
      <c r="S219" s="407"/>
      <c r="T219" s="407"/>
      <c r="U219" s="407"/>
      <c r="V219" s="407"/>
      <c r="W219" s="407"/>
      <c r="X219" s="407"/>
      <c r="Y219" s="407"/>
      <c r="Z219" s="407"/>
      <c r="AA219" s="407"/>
      <c r="AB219" s="407"/>
      <c r="AC219" s="408"/>
      <c r="AD219" s="409" t="s">
        <v>768</v>
      </c>
      <c r="AE219" s="410"/>
      <c r="AF219" s="410"/>
      <c r="AG219" s="411" t="s">
        <v>839</v>
      </c>
      <c r="AH219" s="412"/>
      <c r="AI219" s="412"/>
      <c r="AJ219" s="412"/>
      <c r="AK219" s="412"/>
      <c r="AL219" s="412"/>
      <c r="AM219" s="412"/>
      <c r="AN219" s="412"/>
      <c r="AO219" s="412"/>
      <c r="AP219" s="412"/>
      <c r="AQ219" s="412"/>
      <c r="AR219" s="412"/>
      <c r="AS219" s="412"/>
      <c r="AT219" s="412"/>
      <c r="AU219" s="412"/>
      <c r="AV219" s="412"/>
      <c r="AW219" s="412"/>
      <c r="AX219" s="413"/>
    </row>
    <row r="220" spans="1:62" ht="26.25" customHeight="1" x14ac:dyDescent="0.15">
      <c r="A220" s="402"/>
      <c r="B220" s="403"/>
      <c r="C220" s="414" t="s">
        <v>22</v>
      </c>
      <c r="D220" s="415"/>
      <c r="E220" s="415"/>
      <c r="F220" s="415"/>
      <c r="G220" s="415"/>
      <c r="H220" s="415"/>
      <c r="I220" s="415"/>
      <c r="J220" s="415"/>
      <c r="K220" s="415"/>
      <c r="L220" s="415"/>
      <c r="M220" s="415"/>
      <c r="N220" s="415"/>
      <c r="O220" s="415"/>
      <c r="P220" s="415"/>
      <c r="Q220" s="415"/>
      <c r="R220" s="415"/>
      <c r="S220" s="415"/>
      <c r="T220" s="415"/>
      <c r="U220" s="415"/>
      <c r="V220" s="415"/>
      <c r="W220" s="415"/>
      <c r="X220" s="415"/>
      <c r="Y220" s="415"/>
      <c r="Z220" s="415"/>
      <c r="AA220" s="415"/>
      <c r="AB220" s="415"/>
      <c r="AC220" s="142"/>
      <c r="AD220" s="133" t="s">
        <v>768</v>
      </c>
      <c r="AE220" s="134"/>
      <c r="AF220" s="134"/>
      <c r="AG220" s="143" t="s">
        <v>840</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04"/>
      <c r="B221" s="405"/>
      <c r="C221" s="366" t="s">
        <v>50</v>
      </c>
      <c r="D221" s="367"/>
      <c r="E221" s="367"/>
      <c r="F221" s="367"/>
      <c r="G221" s="367"/>
      <c r="H221" s="367"/>
      <c r="I221" s="367"/>
      <c r="J221" s="367"/>
      <c r="K221" s="367"/>
      <c r="L221" s="367"/>
      <c r="M221" s="367"/>
      <c r="N221" s="367"/>
      <c r="O221" s="367"/>
      <c r="P221" s="367"/>
      <c r="Q221" s="367"/>
      <c r="R221" s="367"/>
      <c r="S221" s="367"/>
      <c r="T221" s="367"/>
      <c r="U221" s="367"/>
      <c r="V221" s="367"/>
      <c r="W221" s="367"/>
      <c r="X221" s="367"/>
      <c r="Y221" s="367"/>
      <c r="Z221" s="367"/>
      <c r="AA221" s="367"/>
      <c r="AB221" s="367"/>
      <c r="AC221" s="368"/>
      <c r="AD221" s="188" t="s">
        <v>768</v>
      </c>
      <c r="AE221" s="189"/>
      <c r="AF221" s="190"/>
      <c r="AG221" s="127" t="s">
        <v>840</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90"/>
      <c r="C222" s="369" t="s">
        <v>26</v>
      </c>
      <c r="D222" s="37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71"/>
      <c r="AD222" s="122" t="s">
        <v>768</v>
      </c>
      <c r="AE222" s="123"/>
      <c r="AF222" s="331"/>
      <c r="AG222" s="124" t="s">
        <v>841</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91"/>
      <c r="C223" s="372"/>
      <c r="D223" s="373"/>
      <c r="E223" s="376" t="s">
        <v>328</v>
      </c>
      <c r="F223" s="377"/>
      <c r="G223" s="377"/>
      <c r="H223" s="377"/>
      <c r="I223" s="377"/>
      <c r="J223" s="377"/>
      <c r="K223" s="377"/>
      <c r="L223" s="377"/>
      <c r="M223" s="377"/>
      <c r="N223" s="377"/>
      <c r="O223" s="377"/>
      <c r="P223" s="377"/>
      <c r="Q223" s="377"/>
      <c r="R223" s="377"/>
      <c r="S223" s="377"/>
      <c r="T223" s="377"/>
      <c r="U223" s="377"/>
      <c r="V223" s="377"/>
      <c r="W223" s="377"/>
      <c r="X223" s="377"/>
      <c r="Y223" s="377"/>
      <c r="Z223" s="377"/>
      <c r="AA223" s="377"/>
      <c r="AB223" s="377"/>
      <c r="AC223" s="378"/>
      <c r="AD223" s="133" t="s">
        <v>848</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91"/>
      <c r="C224" s="374"/>
      <c r="D224" s="375"/>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848</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88" t="s">
        <v>27</v>
      </c>
      <c r="D225" s="389"/>
      <c r="E225" s="389"/>
      <c r="F225" s="389"/>
      <c r="G225" s="389"/>
      <c r="H225" s="389"/>
      <c r="I225" s="389"/>
      <c r="J225" s="389"/>
      <c r="K225" s="389"/>
      <c r="L225" s="389"/>
      <c r="M225" s="389"/>
      <c r="N225" s="389"/>
      <c r="O225" s="389"/>
      <c r="P225" s="389"/>
      <c r="Q225" s="389"/>
      <c r="R225" s="389"/>
      <c r="S225" s="389"/>
      <c r="T225" s="389"/>
      <c r="U225" s="389"/>
      <c r="V225" s="389"/>
      <c r="W225" s="389"/>
      <c r="X225" s="389"/>
      <c r="Y225" s="389"/>
      <c r="Z225" s="389"/>
      <c r="AA225" s="389"/>
      <c r="AB225" s="389"/>
      <c r="AC225" s="389"/>
      <c r="AD225" s="122" t="s">
        <v>849</v>
      </c>
      <c r="AE225" s="123"/>
      <c r="AF225" s="123"/>
      <c r="AG225" s="379" t="s">
        <v>752</v>
      </c>
      <c r="AH225" s="380"/>
      <c r="AI225" s="380"/>
      <c r="AJ225" s="380"/>
      <c r="AK225" s="380"/>
      <c r="AL225" s="380"/>
      <c r="AM225" s="380"/>
      <c r="AN225" s="380"/>
      <c r="AO225" s="380"/>
      <c r="AP225" s="380"/>
      <c r="AQ225" s="380"/>
      <c r="AR225" s="380"/>
      <c r="AS225" s="380"/>
      <c r="AT225" s="380"/>
      <c r="AU225" s="380"/>
      <c r="AV225" s="380"/>
      <c r="AW225" s="380"/>
      <c r="AX225" s="381"/>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768</v>
      </c>
      <c r="AE226" s="134"/>
      <c r="AF226" s="135"/>
      <c r="AG226" s="143" t="s">
        <v>842</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849</v>
      </c>
      <c r="AE227" s="134"/>
      <c r="AF227" s="134"/>
      <c r="AG227" s="143" t="s">
        <v>752</v>
      </c>
      <c r="AH227" s="144"/>
      <c r="AI227" s="144"/>
      <c r="AJ227" s="144"/>
      <c r="AK227" s="144"/>
      <c r="AL227" s="144"/>
      <c r="AM227" s="144"/>
      <c r="AN227" s="144"/>
      <c r="AO227" s="144"/>
      <c r="AP227" s="144"/>
      <c r="AQ227" s="144"/>
      <c r="AR227" s="144"/>
      <c r="AS227" s="144"/>
      <c r="AT227" s="144"/>
      <c r="AU227" s="144"/>
      <c r="AV227" s="144"/>
      <c r="AW227" s="144"/>
      <c r="AX227" s="145"/>
    </row>
    <row r="228" spans="1:51" ht="35.2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87"/>
      <c r="AD228" s="133" t="s">
        <v>768</v>
      </c>
      <c r="AE228" s="134"/>
      <c r="AF228" s="134"/>
      <c r="AG228" s="143" t="s">
        <v>843</v>
      </c>
      <c r="AH228" s="144"/>
      <c r="AI228" s="144"/>
      <c r="AJ228" s="144"/>
      <c r="AK228" s="144"/>
      <c r="AL228" s="144"/>
      <c r="AM228" s="144"/>
      <c r="AN228" s="144"/>
      <c r="AO228" s="144"/>
      <c r="AP228" s="144"/>
      <c r="AQ228" s="144"/>
      <c r="AR228" s="144"/>
      <c r="AS228" s="144"/>
      <c r="AT228" s="144"/>
      <c r="AU228" s="144"/>
      <c r="AV228" s="144"/>
      <c r="AW228" s="144"/>
      <c r="AX228" s="145"/>
    </row>
    <row r="229" spans="1:51" ht="24.75"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768</v>
      </c>
      <c r="AE229" s="189"/>
      <c r="AF229" s="190"/>
      <c r="AG229" s="363" t="s">
        <v>844</v>
      </c>
      <c r="AH229" s="364"/>
      <c r="AI229" s="364"/>
      <c r="AJ229" s="364"/>
      <c r="AK229" s="364"/>
      <c r="AL229" s="364"/>
      <c r="AM229" s="364"/>
      <c r="AN229" s="364"/>
      <c r="AO229" s="364"/>
      <c r="AP229" s="364"/>
      <c r="AQ229" s="364"/>
      <c r="AR229" s="364"/>
      <c r="AS229" s="364"/>
      <c r="AT229" s="364"/>
      <c r="AU229" s="364"/>
      <c r="AV229" s="364"/>
      <c r="AW229" s="364"/>
      <c r="AX229" s="365"/>
    </row>
    <row r="230" spans="1:51" ht="20.100000000000001" customHeight="1" x14ac:dyDescent="0.15">
      <c r="A230" s="221" t="s">
        <v>25</v>
      </c>
      <c r="B230" s="222"/>
      <c r="C230" s="328" t="s">
        <v>68</v>
      </c>
      <c r="D230" s="329"/>
      <c r="E230" s="329"/>
      <c r="F230" s="329"/>
      <c r="G230" s="329"/>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30"/>
      <c r="AD230" s="122" t="s">
        <v>768</v>
      </c>
      <c r="AE230" s="123"/>
      <c r="AF230" s="331"/>
      <c r="AG230" s="379" t="s">
        <v>845</v>
      </c>
      <c r="AH230" s="380"/>
      <c r="AI230" s="380"/>
      <c r="AJ230" s="380"/>
      <c r="AK230" s="380"/>
      <c r="AL230" s="380"/>
      <c r="AM230" s="380"/>
      <c r="AN230" s="380"/>
      <c r="AO230" s="380"/>
      <c r="AP230" s="380"/>
      <c r="AQ230" s="380"/>
      <c r="AR230" s="380"/>
      <c r="AS230" s="380"/>
      <c r="AT230" s="380"/>
      <c r="AU230" s="380"/>
      <c r="AV230" s="380"/>
      <c r="AW230" s="380"/>
      <c r="AX230" s="381"/>
    </row>
    <row r="231" spans="1:51" ht="48" customHeight="1" x14ac:dyDescent="0.15">
      <c r="A231" s="223"/>
      <c r="B231" s="224"/>
      <c r="C231" s="382" t="s">
        <v>30</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4"/>
      <c r="AD231" s="385" t="s">
        <v>849</v>
      </c>
      <c r="AE231" s="386"/>
      <c r="AF231" s="386"/>
      <c r="AG231" s="143" t="s">
        <v>752</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768</v>
      </c>
      <c r="AE232" s="134"/>
      <c r="AF232" s="134"/>
      <c r="AG232" s="143" t="s">
        <v>846</v>
      </c>
      <c r="AH232" s="144"/>
      <c r="AI232" s="144"/>
      <c r="AJ232" s="144"/>
      <c r="AK232" s="144"/>
      <c r="AL232" s="144"/>
      <c r="AM232" s="144"/>
      <c r="AN232" s="144"/>
      <c r="AO232" s="144"/>
      <c r="AP232" s="144"/>
      <c r="AQ232" s="144"/>
      <c r="AR232" s="144"/>
      <c r="AS232" s="144"/>
      <c r="AT232" s="144"/>
      <c r="AU232" s="144"/>
      <c r="AV232" s="144"/>
      <c r="AW232" s="144"/>
      <c r="AX232" s="145"/>
    </row>
    <row r="233" spans="1:51" ht="34.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768</v>
      </c>
      <c r="AE233" s="134"/>
      <c r="AF233" s="134"/>
      <c r="AG233" s="130" t="s">
        <v>847</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849</v>
      </c>
      <c r="AE234" s="123"/>
      <c r="AF234" s="123"/>
      <c r="AG234" s="124" t="s">
        <v>857</v>
      </c>
      <c r="AH234" s="125"/>
      <c r="AI234" s="125"/>
      <c r="AJ234" s="125"/>
      <c r="AK234" s="125"/>
      <c r="AL234" s="125"/>
      <c r="AM234" s="125"/>
      <c r="AN234" s="125"/>
      <c r="AO234" s="125"/>
      <c r="AP234" s="125"/>
      <c r="AQ234" s="125"/>
      <c r="AR234" s="125"/>
      <c r="AS234" s="125"/>
      <c r="AT234" s="125"/>
      <c r="AU234" s="125"/>
      <c r="AV234" s="125"/>
      <c r="AW234" s="125"/>
      <c r="AX234" s="126"/>
    </row>
    <row r="235" spans="1:51" ht="19.7" hidden="1"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hidden="1" customHeight="1" x14ac:dyDescent="0.15">
      <c r="A236" s="115"/>
      <c r="B236" s="116"/>
      <c r="C236" s="196"/>
      <c r="D236" s="197"/>
      <c r="E236" s="198"/>
      <c r="F236" s="198"/>
      <c r="G236" s="198"/>
      <c r="H236" s="99"/>
      <c r="I236" s="99"/>
      <c r="J236" s="98"/>
      <c r="K236" s="98"/>
      <c r="L236" s="98"/>
      <c r="M236" s="99"/>
      <c r="N236" s="100"/>
      <c r="O236" s="101"/>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15" t="s">
        <v>33</v>
      </c>
      <c r="D241" s="334"/>
      <c r="E241" s="334"/>
      <c r="F241" s="335"/>
      <c r="G241" s="336" t="s">
        <v>850</v>
      </c>
      <c r="H241" s="336"/>
      <c r="I241" s="336"/>
      <c r="J241" s="336"/>
      <c r="K241" s="336"/>
      <c r="L241" s="336"/>
      <c r="M241" s="336"/>
      <c r="N241" s="336"/>
      <c r="O241" s="336"/>
      <c r="P241" s="336"/>
      <c r="Q241" s="336"/>
      <c r="R241" s="336"/>
      <c r="S241" s="336"/>
      <c r="T241" s="336"/>
      <c r="U241" s="336"/>
      <c r="V241" s="336"/>
      <c r="W241" s="336"/>
      <c r="X241" s="336"/>
      <c r="Y241" s="336"/>
      <c r="Z241" s="336"/>
      <c r="AA241" s="336"/>
      <c r="AB241" s="336"/>
      <c r="AC241" s="336"/>
      <c r="AD241" s="336"/>
      <c r="AE241" s="336"/>
      <c r="AF241" s="336"/>
      <c r="AG241" s="336"/>
      <c r="AH241" s="336"/>
      <c r="AI241" s="336"/>
      <c r="AJ241" s="336"/>
      <c r="AK241" s="336"/>
      <c r="AL241" s="336"/>
      <c r="AM241" s="336"/>
      <c r="AN241" s="336"/>
      <c r="AO241" s="336"/>
      <c r="AP241" s="336"/>
      <c r="AQ241" s="336"/>
      <c r="AR241" s="336"/>
      <c r="AS241" s="336"/>
      <c r="AT241" s="336"/>
      <c r="AU241" s="336"/>
      <c r="AV241" s="336"/>
      <c r="AW241" s="336"/>
      <c r="AX241" s="337"/>
    </row>
    <row r="242" spans="1:50" ht="86.25" customHeight="1" thickBot="1" x14ac:dyDescent="0.2">
      <c r="A242" s="223"/>
      <c r="B242" s="224"/>
      <c r="C242" s="338" t="s">
        <v>37</v>
      </c>
      <c r="D242" s="339"/>
      <c r="E242" s="339"/>
      <c r="F242" s="340"/>
      <c r="G242" s="341" t="s">
        <v>851</v>
      </c>
      <c r="H242" s="341"/>
      <c r="I242" s="341"/>
      <c r="J242" s="341"/>
      <c r="K242" s="341"/>
      <c r="L242" s="341"/>
      <c r="M242" s="341"/>
      <c r="N242" s="341"/>
      <c r="O242" s="341"/>
      <c r="P242" s="341"/>
      <c r="Q242" s="341"/>
      <c r="R242" s="341"/>
      <c r="S242" s="341"/>
      <c r="T242" s="341"/>
      <c r="U242" s="341"/>
      <c r="V242" s="341"/>
      <c r="W242" s="341"/>
      <c r="X242" s="341"/>
      <c r="Y242" s="341"/>
      <c r="Z242" s="341"/>
      <c r="AA242" s="341"/>
      <c r="AB242" s="341"/>
      <c r="AC242" s="341"/>
      <c r="AD242" s="341"/>
      <c r="AE242" s="341"/>
      <c r="AF242" s="341"/>
      <c r="AG242" s="341"/>
      <c r="AH242" s="341"/>
      <c r="AI242" s="341"/>
      <c r="AJ242" s="341"/>
      <c r="AK242" s="341"/>
      <c r="AL242" s="341"/>
      <c r="AM242" s="341"/>
      <c r="AN242" s="341"/>
      <c r="AO242" s="341"/>
      <c r="AP242" s="341"/>
      <c r="AQ242" s="341"/>
      <c r="AR242" s="341"/>
      <c r="AS242" s="341"/>
      <c r="AT242" s="341"/>
      <c r="AU242" s="341"/>
      <c r="AV242" s="341"/>
      <c r="AW242" s="341"/>
      <c r="AX242" s="342"/>
    </row>
    <row r="243" spans="1:50" ht="86.25" customHeight="1" thickBot="1" x14ac:dyDescent="0.2">
      <c r="A243" s="343" t="s">
        <v>69</v>
      </c>
      <c r="B243" s="344"/>
      <c r="C243" s="345"/>
      <c r="D243" s="346"/>
      <c r="E243" s="346"/>
      <c r="F243" s="346"/>
      <c r="G243" s="346"/>
      <c r="H243" s="346"/>
      <c r="I243" s="346"/>
      <c r="J243" s="346"/>
      <c r="K243" s="346"/>
      <c r="L243" s="346"/>
      <c r="M243" s="346"/>
      <c r="N243" s="346"/>
      <c r="O243" s="346"/>
      <c r="P243" s="346"/>
      <c r="Q243" s="346"/>
      <c r="R243" s="346"/>
      <c r="S243" s="346"/>
      <c r="T243" s="346"/>
      <c r="U243" s="346"/>
      <c r="V243" s="346"/>
      <c r="W243" s="346"/>
      <c r="X243" s="346"/>
      <c r="Y243" s="346"/>
      <c r="Z243" s="346"/>
      <c r="AA243" s="346"/>
      <c r="AB243" s="346"/>
      <c r="AC243" s="346"/>
      <c r="AD243" s="346"/>
      <c r="AE243" s="346"/>
      <c r="AF243" s="346"/>
      <c r="AG243" s="346"/>
      <c r="AH243" s="346"/>
      <c r="AI243" s="346"/>
      <c r="AJ243" s="346"/>
      <c r="AK243" s="346"/>
      <c r="AL243" s="346"/>
      <c r="AM243" s="346"/>
      <c r="AN243" s="346"/>
      <c r="AO243" s="346"/>
      <c r="AP243" s="346"/>
      <c r="AQ243" s="346"/>
      <c r="AR243" s="346"/>
      <c r="AS243" s="346"/>
      <c r="AT243" s="346"/>
      <c r="AU243" s="346"/>
      <c r="AV243" s="346"/>
      <c r="AW243" s="346"/>
      <c r="AX243" s="347"/>
    </row>
    <row r="244" spans="1:50" ht="30" customHeight="1" x14ac:dyDescent="0.15">
      <c r="A244" s="348" t="s">
        <v>292</v>
      </c>
      <c r="B244" s="349"/>
      <c r="C244" s="349"/>
      <c r="D244" s="349"/>
      <c r="E244" s="349"/>
      <c r="F244" s="350"/>
      <c r="G244" s="76"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51"/>
      <c r="B245" s="352"/>
      <c r="C245" s="352"/>
      <c r="D245" s="352"/>
      <c r="E245" s="352"/>
      <c r="F245" s="353"/>
      <c r="G245" s="87"/>
      <c r="H245" s="88"/>
      <c r="I245" s="88"/>
      <c r="J245" s="88"/>
      <c r="K245" s="88"/>
      <c r="L245" s="88"/>
      <c r="M245" s="88"/>
      <c r="N245" s="88"/>
      <c r="O245" s="88"/>
      <c r="P245" s="88"/>
      <c r="Q245" s="88"/>
      <c r="R245" s="88"/>
      <c r="S245" s="88"/>
      <c r="T245" s="88"/>
      <c r="U245" s="88"/>
      <c r="V245" s="88"/>
      <c r="W245" s="88"/>
      <c r="X245" s="88"/>
      <c r="Y245" s="88"/>
      <c r="Z245" s="88"/>
      <c r="AA245" s="88"/>
      <c r="AB245" s="88"/>
      <c r="AC245" s="88"/>
      <c r="AD245" s="88"/>
      <c r="AE245" s="88"/>
      <c r="AF245" s="88"/>
      <c r="AG245" s="88"/>
      <c r="AH245" s="88"/>
      <c r="AI245" s="88"/>
      <c r="AJ245" s="88"/>
      <c r="AK245" s="88"/>
      <c r="AL245" s="88"/>
      <c r="AM245" s="88"/>
      <c r="AN245" s="88"/>
      <c r="AO245" s="88"/>
      <c r="AP245" s="88"/>
      <c r="AQ245" s="88"/>
      <c r="AR245" s="88"/>
      <c r="AS245" s="88"/>
      <c r="AT245" s="88"/>
      <c r="AU245" s="88"/>
      <c r="AV245" s="88"/>
      <c r="AW245" s="88"/>
      <c r="AX245" s="89"/>
    </row>
    <row r="246" spans="1:50" ht="30" customHeight="1" x14ac:dyDescent="0.15">
      <c r="A246" s="351"/>
      <c r="B246" s="352"/>
      <c r="C246" s="352"/>
      <c r="D246" s="352"/>
      <c r="E246" s="352"/>
      <c r="F246" s="353"/>
      <c r="G246" s="87"/>
      <c r="H246" s="88"/>
      <c r="I246" s="88"/>
      <c r="J246" s="88"/>
      <c r="K246" s="88"/>
      <c r="L246" s="88"/>
      <c r="M246" s="88"/>
      <c r="N246" s="88"/>
      <c r="O246" s="88"/>
      <c r="P246" s="88"/>
      <c r="Q246" s="88"/>
      <c r="R246" s="88"/>
      <c r="S246" s="88"/>
      <c r="T246" s="88"/>
      <c r="U246" s="88"/>
      <c r="V246" s="88"/>
      <c r="W246" s="88"/>
      <c r="X246" s="88"/>
      <c r="Y246" s="88"/>
      <c r="Z246" s="88"/>
      <c r="AA246" s="88"/>
      <c r="AB246" s="88"/>
      <c r="AC246" s="88"/>
      <c r="AD246" s="88"/>
      <c r="AE246" s="88"/>
      <c r="AF246" s="88"/>
      <c r="AG246" s="88"/>
      <c r="AH246" s="88"/>
      <c r="AI246" s="88"/>
      <c r="AJ246" s="88"/>
      <c r="AK246" s="88"/>
      <c r="AL246" s="88"/>
      <c r="AM246" s="88"/>
      <c r="AN246" s="88"/>
      <c r="AO246" s="88"/>
      <c r="AP246" s="88"/>
      <c r="AQ246" s="88"/>
      <c r="AR246" s="88"/>
      <c r="AS246" s="88"/>
      <c r="AT246" s="88"/>
      <c r="AU246" s="88"/>
      <c r="AV246" s="88"/>
      <c r="AW246" s="88"/>
      <c r="AX246" s="89"/>
    </row>
    <row r="247" spans="1:50" ht="30" customHeight="1" x14ac:dyDescent="0.15">
      <c r="A247" s="351"/>
      <c r="B247" s="352"/>
      <c r="C247" s="352"/>
      <c r="D247" s="352"/>
      <c r="E247" s="352"/>
      <c r="F247" s="353"/>
      <c r="G247" s="87"/>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30" customHeight="1" x14ac:dyDescent="0.15">
      <c r="A248" s="351"/>
      <c r="B248" s="352"/>
      <c r="C248" s="352"/>
      <c r="D248" s="352"/>
      <c r="E248" s="352"/>
      <c r="F248" s="353"/>
      <c r="G248" s="87"/>
      <c r="H248" s="88"/>
      <c r="I248" s="88"/>
      <c r="J248" s="88"/>
      <c r="K248" s="88"/>
      <c r="L248" s="88"/>
      <c r="M248" s="88"/>
      <c r="N248" s="88"/>
      <c r="O248" s="88"/>
      <c r="P248" s="88"/>
      <c r="Q248" s="88"/>
      <c r="R248" s="88"/>
      <c r="S248" s="88"/>
      <c r="T248" s="88"/>
      <c r="U248" s="88"/>
      <c r="V248" s="88"/>
      <c r="W248" s="88"/>
      <c r="X248" s="88"/>
      <c r="Y248" s="88"/>
      <c r="Z248" s="88"/>
      <c r="AA248" s="88"/>
      <c r="AB248" s="88"/>
      <c r="AC248" s="88"/>
      <c r="AD248" s="88"/>
      <c r="AE248" s="88"/>
      <c r="AF248" s="88"/>
      <c r="AG248" s="88"/>
      <c r="AH248" s="88"/>
      <c r="AI248" s="88"/>
      <c r="AJ248" s="88"/>
      <c r="AK248" s="88"/>
      <c r="AL248" s="88"/>
      <c r="AM248" s="88"/>
      <c r="AN248" s="88"/>
      <c r="AO248" s="88"/>
      <c r="AP248" s="88"/>
      <c r="AQ248" s="88"/>
      <c r="AR248" s="88"/>
      <c r="AS248" s="88"/>
      <c r="AT248" s="88"/>
      <c r="AU248" s="88"/>
      <c r="AV248" s="88"/>
      <c r="AW248" s="88"/>
      <c r="AX248" s="89"/>
    </row>
    <row r="249" spans="1:50" ht="30" customHeight="1" x14ac:dyDescent="0.15">
      <c r="A249" s="351"/>
      <c r="B249" s="352"/>
      <c r="C249" s="352"/>
      <c r="D249" s="352"/>
      <c r="E249" s="352"/>
      <c r="F249" s="353"/>
      <c r="G249" s="87"/>
      <c r="H249" s="88"/>
      <c r="I249" s="88"/>
      <c r="J249" s="88"/>
      <c r="K249" s="88"/>
      <c r="L249" s="88"/>
      <c r="M249" s="88"/>
      <c r="N249" s="88"/>
      <c r="O249" s="88"/>
      <c r="P249" s="88"/>
      <c r="Q249" s="88"/>
      <c r="R249" s="88"/>
      <c r="S249" s="88"/>
      <c r="T249" s="88"/>
      <c r="U249" s="88"/>
      <c r="V249" s="88"/>
      <c r="W249" s="88"/>
      <c r="X249" s="88"/>
      <c r="Y249" s="88"/>
      <c r="Z249" s="88"/>
      <c r="AA249" s="88"/>
      <c r="AB249" s="88"/>
      <c r="AC249" s="88"/>
      <c r="AD249" s="88"/>
      <c r="AE249" s="88"/>
      <c r="AF249" s="88"/>
      <c r="AG249" s="88"/>
      <c r="AH249" s="88"/>
      <c r="AI249" s="88"/>
      <c r="AJ249" s="88"/>
      <c r="AK249" s="88"/>
      <c r="AL249" s="88"/>
      <c r="AM249" s="88"/>
      <c r="AN249" s="88"/>
      <c r="AO249" s="88"/>
      <c r="AP249" s="88"/>
      <c r="AQ249" s="88"/>
      <c r="AR249" s="88"/>
      <c r="AS249" s="88"/>
      <c r="AT249" s="88"/>
      <c r="AU249" s="88"/>
      <c r="AV249" s="88"/>
      <c r="AW249" s="88"/>
      <c r="AX249" s="89"/>
    </row>
    <row r="250" spans="1:50" ht="30" customHeight="1" x14ac:dyDescent="0.15">
      <c r="A250" s="351"/>
      <c r="B250" s="352"/>
      <c r="C250" s="352"/>
      <c r="D250" s="352"/>
      <c r="E250" s="352"/>
      <c r="F250" s="353"/>
      <c r="G250" s="87"/>
      <c r="H250" s="88"/>
      <c r="I250" s="88"/>
      <c r="J250" s="88"/>
      <c r="K250" s="88"/>
      <c r="L250" s="88"/>
      <c r="M250" s="88"/>
      <c r="N250" s="88"/>
      <c r="O250" s="88"/>
      <c r="P250" s="88"/>
      <c r="Q250" s="88"/>
      <c r="R250" s="88"/>
      <c r="S250" s="88"/>
      <c r="T250" s="88"/>
      <c r="U250" s="88"/>
      <c r="V250" s="88"/>
      <c r="W250" s="88"/>
      <c r="X250" s="88"/>
      <c r="Y250" s="88"/>
      <c r="Z250" s="88"/>
      <c r="AA250" s="88"/>
      <c r="AB250" s="88"/>
      <c r="AC250" s="88"/>
      <c r="AD250" s="88"/>
      <c r="AE250" s="88"/>
      <c r="AF250" s="88"/>
      <c r="AG250" s="88"/>
      <c r="AH250" s="88"/>
      <c r="AI250" s="88"/>
      <c r="AJ250" s="88"/>
      <c r="AK250" s="88"/>
      <c r="AL250" s="88"/>
      <c r="AM250" s="88"/>
      <c r="AN250" s="88"/>
      <c r="AO250" s="88"/>
      <c r="AP250" s="88"/>
      <c r="AQ250" s="88"/>
      <c r="AR250" s="88"/>
      <c r="AS250" s="88"/>
      <c r="AT250" s="88"/>
      <c r="AU250" s="88"/>
      <c r="AV250" s="88"/>
      <c r="AW250" s="88"/>
      <c r="AX250" s="89"/>
    </row>
    <row r="251" spans="1:50" ht="30" customHeight="1" x14ac:dyDescent="0.15">
      <c r="A251" s="351"/>
      <c r="B251" s="352"/>
      <c r="C251" s="352"/>
      <c r="D251" s="352"/>
      <c r="E251" s="352"/>
      <c r="F251" s="353"/>
      <c r="G251" s="87"/>
      <c r="H251" s="88"/>
      <c r="I251" s="88"/>
      <c r="J251" s="88"/>
      <c r="K251" s="88"/>
      <c r="L251" s="88"/>
      <c r="M251" s="88"/>
      <c r="N251" s="88"/>
      <c r="O251" s="88"/>
      <c r="P251" s="88"/>
      <c r="Q251" s="88"/>
      <c r="R251" s="88"/>
      <c r="S251" s="88"/>
      <c r="T251" s="88"/>
      <c r="U251" s="88"/>
      <c r="V251" s="88"/>
      <c r="W251" s="88"/>
      <c r="X251" s="88"/>
      <c r="Y251" s="88"/>
      <c r="Z251" s="88"/>
      <c r="AA251" s="88"/>
      <c r="AB251" s="88"/>
      <c r="AC251" s="88"/>
      <c r="AD251" s="88"/>
      <c r="AE251" s="88"/>
      <c r="AF251" s="88"/>
      <c r="AG251" s="88"/>
      <c r="AH251" s="88"/>
      <c r="AI251" s="88"/>
      <c r="AJ251" s="88"/>
      <c r="AK251" s="88"/>
      <c r="AL251" s="88"/>
      <c r="AM251" s="88"/>
      <c r="AN251" s="88"/>
      <c r="AO251" s="88"/>
      <c r="AP251" s="88"/>
      <c r="AQ251" s="88"/>
      <c r="AR251" s="88"/>
      <c r="AS251" s="88"/>
      <c r="AT251" s="88"/>
      <c r="AU251" s="88"/>
      <c r="AV251" s="88"/>
      <c r="AW251" s="88"/>
      <c r="AX251" s="89"/>
    </row>
    <row r="252" spans="1:50" ht="30" customHeight="1" x14ac:dyDescent="0.15">
      <c r="A252" s="351"/>
      <c r="B252" s="352"/>
      <c r="C252" s="352"/>
      <c r="D252" s="352"/>
      <c r="E252" s="352"/>
      <c r="F252" s="353"/>
      <c r="G252" s="87"/>
      <c r="H252" s="88"/>
      <c r="I252" s="88"/>
      <c r="J252" s="88"/>
      <c r="K252" s="88"/>
      <c r="L252" s="88"/>
      <c r="M252" s="88"/>
      <c r="N252" s="88"/>
      <c r="O252" s="88"/>
      <c r="P252" s="88"/>
      <c r="Q252" s="88"/>
      <c r="R252" s="88"/>
      <c r="S252" s="88"/>
      <c r="T252" s="88"/>
      <c r="U252" s="88"/>
      <c r="V252" s="88"/>
      <c r="W252" s="88"/>
      <c r="X252" s="88"/>
      <c r="Y252" s="88"/>
      <c r="Z252" s="88"/>
      <c r="AA252" s="88"/>
      <c r="AB252" s="88"/>
      <c r="AC252" s="88"/>
      <c r="AD252" s="88"/>
      <c r="AE252" s="88"/>
      <c r="AF252" s="88"/>
      <c r="AG252" s="88"/>
      <c r="AH252" s="88"/>
      <c r="AI252" s="88"/>
      <c r="AJ252" s="88"/>
      <c r="AK252" s="88"/>
      <c r="AL252" s="88"/>
      <c r="AM252" s="88"/>
      <c r="AN252" s="88"/>
      <c r="AO252" s="88"/>
      <c r="AP252" s="88"/>
      <c r="AQ252" s="88"/>
      <c r="AR252" s="88"/>
      <c r="AS252" s="88"/>
      <c r="AT252" s="88"/>
      <c r="AU252" s="88"/>
      <c r="AV252" s="88"/>
      <c r="AW252" s="88"/>
      <c r="AX252" s="89"/>
    </row>
    <row r="253" spans="1:50" ht="30" customHeight="1" x14ac:dyDescent="0.15">
      <c r="A253" s="351"/>
      <c r="B253" s="352"/>
      <c r="C253" s="352"/>
      <c r="D253" s="352"/>
      <c r="E253" s="352"/>
      <c r="F253" s="353"/>
      <c r="G253" s="87"/>
      <c r="H253" s="88"/>
      <c r="I253" s="88"/>
      <c r="J253" s="88"/>
      <c r="K253" s="88"/>
      <c r="L253" s="88"/>
      <c r="M253" s="88"/>
      <c r="N253" s="88"/>
      <c r="O253" s="88"/>
      <c r="P253" s="88"/>
      <c r="Q253" s="88"/>
      <c r="R253" s="88"/>
      <c r="S253" s="88"/>
      <c r="T253" s="88"/>
      <c r="U253" s="88"/>
      <c r="V253" s="88"/>
      <c r="W253" s="88"/>
      <c r="X253" s="88"/>
      <c r="Y253" s="88"/>
      <c r="Z253" s="88"/>
      <c r="AA253" s="88"/>
      <c r="AB253" s="88"/>
      <c r="AC253" s="88"/>
      <c r="AD253" s="88"/>
      <c r="AE253" s="88"/>
      <c r="AF253" s="88"/>
      <c r="AG253" s="88"/>
      <c r="AH253" s="88"/>
      <c r="AI253" s="88"/>
      <c r="AJ253" s="88"/>
      <c r="AK253" s="88"/>
      <c r="AL253" s="88"/>
      <c r="AM253" s="88"/>
      <c r="AN253" s="88"/>
      <c r="AO253" s="88"/>
      <c r="AP253" s="88"/>
      <c r="AQ253" s="88"/>
      <c r="AR253" s="88"/>
      <c r="AS253" s="88"/>
      <c r="AT253" s="88"/>
      <c r="AU253" s="88"/>
      <c r="AV253" s="88"/>
      <c r="AW253" s="88"/>
      <c r="AX253" s="89"/>
    </row>
    <row r="254" spans="1:50" ht="30" customHeight="1" x14ac:dyDescent="0.15">
      <c r="A254" s="351"/>
      <c r="B254" s="352"/>
      <c r="C254" s="352"/>
      <c r="D254" s="352"/>
      <c r="E254" s="352"/>
      <c r="F254" s="353"/>
      <c r="G254" s="87"/>
      <c r="H254" s="88"/>
      <c r="I254" s="88"/>
      <c r="J254" s="88"/>
      <c r="K254" s="88"/>
      <c r="L254" s="88"/>
      <c r="M254" s="88"/>
      <c r="N254" s="88"/>
      <c r="O254" s="88"/>
      <c r="P254" s="88"/>
      <c r="Q254" s="88"/>
      <c r="R254" s="88"/>
      <c r="S254" s="88"/>
      <c r="T254" s="88"/>
      <c r="U254" s="88"/>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9"/>
    </row>
    <row r="255" spans="1:50" ht="30" customHeight="1" x14ac:dyDescent="0.15">
      <c r="A255" s="351"/>
      <c r="B255" s="352"/>
      <c r="C255" s="352"/>
      <c r="D255" s="352"/>
      <c r="E255" s="352"/>
      <c r="F255" s="353"/>
      <c r="G255" s="87"/>
      <c r="H255" s="88"/>
      <c r="I255" s="88"/>
      <c r="J255" s="88"/>
      <c r="K255" s="88"/>
      <c r="L255" s="88"/>
      <c r="M255" s="88"/>
      <c r="N255" s="88"/>
      <c r="O255" s="88"/>
      <c r="P255" s="88"/>
      <c r="Q255" s="88"/>
      <c r="R255" s="88"/>
      <c r="S255" s="88"/>
      <c r="T255" s="88"/>
      <c r="U255" s="88"/>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9"/>
    </row>
    <row r="256" spans="1:50" ht="30" customHeight="1" x14ac:dyDescent="0.15">
      <c r="A256" s="351"/>
      <c r="B256" s="352"/>
      <c r="C256" s="352"/>
      <c r="D256" s="352"/>
      <c r="E256" s="352"/>
      <c r="F256" s="353"/>
      <c r="G256" s="87"/>
      <c r="H256" s="88"/>
      <c r="I256" s="88"/>
      <c r="J256" s="88"/>
      <c r="K256" s="88"/>
      <c r="L256" s="88"/>
      <c r="M256" s="88"/>
      <c r="N256" s="88"/>
      <c r="O256" s="88"/>
      <c r="P256" s="88"/>
      <c r="Q256" s="88"/>
      <c r="R256" s="88"/>
      <c r="S256" s="88"/>
      <c r="T256" s="88"/>
      <c r="U256" s="88"/>
      <c r="V256" s="88"/>
      <c r="W256" s="88"/>
      <c r="X256" s="88"/>
      <c r="Y256" s="88"/>
      <c r="Z256" s="88"/>
      <c r="AA256" s="88"/>
      <c r="AB256" s="88"/>
      <c r="AC256" s="88"/>
      <c r="AD256" s="88"/>
      <c r="AE256" s="88"/>
      <c r="AF256" s="88"/>
      <c r="AG256" s="88"/>
      <c r="AH256" s="88"/>
      <c r="AI256" s="88"/>
      <c r="AJ256" s="88"/>
      <c r="AK256" s="88"/>
      <c r="AL256" s="88"/>
      <c r="AM256" s="88"/>
      <c r="AN256" s="88"/>
      <c r="AO256" s="88"/>
      <c r="AP256" s="88"/>
      <c r="AQ256" s="88"/>
      <c r="AR256" s="88"/>
      <c r="AS256" s="88"/>
      <c r="AT256" s="88"/>
      <c r="AU256" s="88"/>
      <c r="AV256" s="88"/>
      <c r="AW256" s="88"/>
      <c r="AX256" s="89"/>
    </row>
    <row r="257" spans="1:50" ht="30" customHeight="1" x14ac:dyDescent="0.15">
      <c r="A257" s="351"/>
      <c r="B257" s="352"/>
      <c r="C257" s="352"/>
      <c r="D257" s="352"/>
      <c r="E257" s="352"/>
      <c r="F257" s="353"/>
      <c r="G257" s="87"/>
      <c r="H257" s="88"/>
      <c r="I257" s="88"/>
      <c r="J257" s="88"/>
      <c r="K257" s="88"/>
      <c r="L257" s="88"/>
      <c r="M257" s="88"/>
      <c r="N257" s="88"/>
      <c r="O257" s="88"/>
      <c r="P257" s="88"/>
      <c r="Q257" s="88"/>
      <c r="R257" s="88"/>
      <c r="S257" s="88"/>
      <c r="T257" s="88"/>
      <c r="U257" s="88"/>
      <c r="V257" s="88"/>
      <c r="W257" s="88"/>
      <c r="X257" s="88"/>
      <c r="Y257" s="88"/>
      <c r="Z257" s="88"/>
      <c r="AA257" s="88"/>
      <c r="AB257" s="88"/>
      <c r="AC257" s="88"/>
      <c r="AD257" s="88"/>
      <c r="AE257" s="88"/>
      <c r="AF257" s="88"/>
      <c r="AG257" s="88"/>
      <c r="AH257" s="88"/>
      <c r="AI257" s="88"/>
      <c r="AJ257" s="88"/>
      <c r="AK257" s="88"/>
      <c r="AL257" s="88"/>
      <c r="AM257" s="88"/>
      <c r="AN257" s="88"/>
      <c r="AO257" s="88"/>
      <c r="AP257" s="88"/>
      <c r="AQ257" s="88"/>
      <c r="AR257" s="88"/>
      <c r="AS257" s="88"/>
      <c r="AT257" s="88"/>
      <c r="AU257" s="88"/>
      <c r="AV257" s="88"/>
      <c r="AW257" s="88"/>
      <c r="AX257" s="89"/>
    </row>
    <row r="258" spans="1:50" ht="30" customHeight="1" x14ac:dyDescent="0.15">
      <c r="A258" s="351"/>
      <c r="B258" s="352"/>
      <c r="C258" s="352"/>
      <c r="D258" s="352"/>
      <c r="E258" s="352"/>
      <c r="F258" s="353"/>
      <c r="G258" s="87"/>
      <c r="H258" s="88"/>
      <c r="I258" s="88"/>
      <c r="J258" s="88"/>
      <c r="K258" s="88"/>
      <c r="L258" s="88"/>
      <c r="M258" s="88"/>
      <c r="N258" s="88"/>
      <c r="O258" s="88"/>
      <c r="P258" s="88"/>
      <c r="Q258" s="88"/>
      <c r="R258" s="88"/>
      <c r="S258" s="88"/>
      <c r="T258" s="88"/>
      <c r="U258" s="88"/>
      <c r="V258" s="88"/>
      <c r="W258" s="88"/>
      <c r="X258" s="88"/>
      <c r="Y258" s="88"/>
      <c r="Z258" s="88"/>
      <c r="AA258" s="88"/>
      <c r="AB258" s="88"/>
      <c r="AC258" s="88"/>
      <c r="AD258" s="88"/>
      <c r="AE258" s="88"/>
      <c r="AF258" s="88"/>
      <c r="AG258" s="88"/>
      <c r="AH258" s="88"/>
      <c r="AI258" s="88"/>
      <c r="AJ258" s="88"/>
      <c r="AK258" s="88"/>
      <c r="AL258" s="88"/>
      <c r="AM258" s="88"/>
      <c r="AN258" s="88"/>
      <c r="AO258" s="88"/>
      <c r="AP258" s="88"/>
      <c r="AQ258" s="88"/>
      <c r="AR258" s="88"/>
      <c r="AS258" s="88"/>
      <c r="AT258" s="88"/>
      <c r="AU258" s="88"/>
      <c r="AV258" s="88"/>
      <c r="AW258" s="88"/>
      <c r="AX258" s="89"/>
    </row>
    <row r="259" spans="1:50" ht="30" customHeight="1" x14ac:dyDescent="0.15">
      <c r="A259" s="351"/>
      <c r="B259" s="352"/>
      <c r="C259" s="352"/>
      <c r="D259" s="352"/>
      <c r="E259" s="352"/>
      <c r="F259" s="353"/>
      <c r="G259" s="87"/>
      <c r="H259" s="88"/>
      <c r="I259" s="88"/>
      <c r="J259" s="88"/>
      <c r="K259" s="88"/>
      <c r="L259" s="88"/>
      <c r="M259" s="88"/>
      <c r="N259" s="88"/>
      <c r="O259" s="88"/>
      <c r="P259" s="88"/>
      <c r="Q259" s="88"/>
      <c r="R259" s="88"/>
      <c r="S259" s="88"/>
      <c r="T259" s="88"/>
      <c r="U259" s="88"/>
      <c r="V259" s="88"/>
      <c r="W259" s="88"/>
      <c r="X259" s="88"/>
      <c r="Y259" s="88"/>
      <c r="Z259" s="88"/>
      <c r="AA259" s="88"/>
      <c r="AB259" s="88"/>
      <c r="AC259" s="88"/>
      <c r="AD259" s="88"/>
      <c r="AE259" s="88"/>
      <c r="AF259" s="88"/>
      <c r="AG259" s="88"/>
      <c r="AH259" s="88"/>
      <c r="AI259" s="88"/>
      <c r="AJ259" s="88"/>
      <c r="AK259" s="88"/>
      <c r="AL259" s="88"/>
      <c r="AM259" s="88"/>
      <c r="AN259" s="88"/>
      <c r="AO259" s="88"/>
      <c r="AP259" s="88"/>
      <c r="AQ259" s="88"/>
      <c r="AR259" s="88"/>
      <c r="AS259" s="88"/>
      <c r="AT259" s="88"/>
      <c r="AU259" s="88"/>
      <c r="AV259" s="88"/>
      <c r="AW259" s="88"/>
      <c r="AX259" s="89"/>
    </row>
    <row r="260" spans="1:50" ht="30" customHeight="1" x14ac:dyDescent="0.15">
      <c r="A260" s="351"/>
      <c r="B260" s="352"/>
      <c r="C260" s="352"/>
      <c r="D260" s="352"/>
      <c r="E260" s="352"/>
      <c r="F260" s="353"/>
      <c r="G260" s="87"/>
      <c r="H260" s="88"/>
      <c r="I260" s="88"/>
      <c r="J260" s="88"/>
      <c r="K260" s="88"/>
      <c r="L260" s="88"/>
      <c r="M260" s="88"/>
      <c r="N260" s="88"/>
      <c r="O260" s="88"/>
      <c r="P260" s="88"/>
      <c r="Q260" s="88"/>
      <c r="R260" s="88"/>
      <c r="S260" s="88"/>
      <c r="T260" s="88"/>
      <c r="U260" s="88"/>
      <c r="V260" s="88"/>
      <c r="W260" s="88"/>
      <c r="X260" s="88"/>
      <c r="Y260" s="88"/>
      <c r="Z260" s="88"/>
      <c r="AA260" s="88"/>
      <c r="AB260" s="88"/>
      <c r="AC260" s="88"/>
      <c r="AD260" s="88"/>
      <c r="AE260" s="88"/>
      <c r="AF260" s="88"/>
      <c r="AG260" s="88"/>
      <c r="AH260" s="88"/>
      <c r="AI260" s="88"/>
      <c r="AJ260" s="88"/>
      <c r="AK260" s="88"/>
      <c r="AL260" s="88"/>
      <c r="AM260" s="88"/>
      <c r="AN260" s="88"/>
      <c r="AO260" s="88"/>
      <c r="AP260" s="88"/>
      <c r="AQ260" s="88"/>
      <c r="AR260" s="88"/>
      <c r="AS260" s="88"/>
      <c r="AT260" s="88"/>
      <c r="AU260" s="88"/>
      <c r="AV260" s="88"/>
      <c r="AW260" s="88"/>
      <c r="AX260" s="89"/>
    </row>
    <row r="261" spans="1:50" ht="30" customHeight="1" x14ac:dyDescent="0.15">
      <c r="A261" s="351"/>
      <c r="B261" s="352"/>
      <c r="C261" s="352"/>
      <c r="D261" s="352"/>
      <c r="E261" s="352"/>
      <c r="F261" s="353"/>
      <c r="G261" s="87"/>
      <c r="H261" s="88"/>
      <c r="I261" s="88"/>
      <c r="J261" s="88"/>
      <c r="K261" s="88"/>
      <c r="L261" s="88"/>
      <c r="M261" s="88"/>
      <c r="N261" s="88"/>
      <c r="O261" s="88"/>
      <c r="P261" s="88"/>
      <c r="Q261" s="88"/>
      <c r="R261" s="88"/>
      <c r="S261" s="88"/>
      <c r="T261" s="88"/>
      <c r="U261" s="88"/>
      <c r="V261" s="88"/>
      <c r="W261" s="88"/>
      <c r="X261" s="88"/>
      <c r="Y261" s="88"/>
      <c r="Z261" s="88"/>
      <c r="AA261" s="88"/>
      <c r="AB261" s="88"/>
      <c r="AC261" s="88"/>
      <c r="AD261" s="88"/>
      <c r="AE261" s="88"/>
      <c r="AF261" s="88"/>
      <c r="AG261" s="88"/>
      <c r="AH261" s="88"/>
      <c r="AI261" s="88"/>
      <c r="AJ261" s="88"/>
      <c r="AK261" s="88"/>
      <c r="AL261" s="88"/>
      <c r="AM261" s="88"/>
      <c r="AN261" s="88"/>
      <c r="AO261" s="88"/>
      <c r="AP261" s="88"/>
      <c r="AQ261" s="88"/>
      <c r="AR261" s="88"/>
      <c r="AS261" s="88"/>
      <c r="AT261" s="88"/>
      <c r="AU261" s="88"/>
      <c r="AV261" s="88"/>
      <c r="AW261" s="88"/>
      <c r="AX261" s="89"/>
    </row>
    <row r="262" spans="1:50" ht="30" customHeight="1" x14ac:dyDescent="0.15">
      <c r="A262" s="351"/>
      <c r="B262" s="352"/>
      <c r="C262" s="352"/>
      <c r="D262" s="352"/>
      <c r="E262" s="352"/>
      <c r="F262" s="353"/>
      <c r="G262" s="87"/>
      <c r="H262" s="88"/>
      <c r="I262" s="88"/>
      <c r="J262" s="88"/>
      <c r="K262" s="88"/>
      <c r="L262" s="88"/>
      <c r="M262" s="88"/>
      <c r="N262" s="88"/>
      <c r="O262" s="88"/>
      <c r="P262" s="88"/>
      <c r="Q262" s="88"/>
      <c r="R262" s="88"/>
      <c r="S262" s="88"/>
      <c r="T262" s="88"/>
      <c r="U262" s="88"/>
      <c r="V262" s="88"/>
      <c r="W262" s="88"/>
      <c r="X262" s="88"/>
      <c r="Y262" s="88"/>
      <c r="Z262" s="88"/>
      <c r="AA262" s="88"/>
      <c r="AB262" s="88"/>
      <c r="AC262" s="88"/>
      <c r="AD262" s="88"/>
      <c r="AE262" s="88"/>
      <c r="AF262" s="88"/>
      <c r="AG262" s="88"/>
      <c r="AH262" s="88"/>
      <c r="AI262" s="88"/>
      <c r="AJ262" s="88"/>
      <c r="AK262" s="88"/>
      <c r="AL262" s="88"/>
      <c r="AM262" s="88"/>
      <c r="AN262" s="88"/>
      <c r="AO262" s="88"/>
      <c r="AP262" s="88"/>
      <c r="AQ262" s="88"/>
      <c r="AR262" s="88"/>
      <c r="AS262" s="88"/>
      <c r="AT262" s="88"/>
      <c r="AU262" s="88"/>
      <c r="AV262" s="88"/>
      <c r="AW262" s="88"/>
      <c r="AX262" s="89"/>
    </row>
    <row r="263" spans="1:50" ht="30" customHeight="1" x14ac:dyDescent="0.15">
      <c r="A263" s="351"/>
      <c r="B263" s="352"/>
      <c r="C263" s="352"/>
      <c r="D263" s="352"/>
      <c r="E263" s="352"/>
      <c r="F263" s="353"/>
      <c r="G263" s="87"/>
      <c r="H263" s="88"/>
      <c r="I263" s="88"/>
      <c r="J263" s="88"/>
      <c r="K263" s="88"/>
      <c r="L263" s="88"/>
      <c r="M263" s="88"/>
      <c r="N263" s="88"/>
      <c r="O263" s="88"/>
      <c r="P263" s="88"/>
      <c r="Q263" s="88"/>
      <c r="R263" s="88"/>
      <c r="S263" s="88"/>
      <c r="T263" s="88"/>
      <c r="U263" s="88"/>
      <c r="V263" s="88"/>
      <c r="W263" s="88"/>
      <c r="X263" s="88"/>
      <c r="Y263" s="88"/>
      <c r="Z263" s="88"/>
      <c r="AA263" s="88"/>
      <c r="AB263" s="88"/>
      <c r="AC263" s="88"/>
      <c r="AD263" s="88"/>
      <c r="AE263" s="88"/>
      <c r="AF263" s="88"/>
      <c r="AG263" s="88"/>
      <c r="AH263" s="88"/>
      <c r="AI263" s="88"/>
      <c r="AJ263" s="88"/>
      <c r="AK263" s="88"/>
      <c r="AL263" s="88"/>
      <c r="AM263" s="88"/>
      <c r="AN263" s="88"/>
      <c r="AO263" s="88"/>
      <c r="AP263" s="88"/>
      <c r="AQ263" s="88"/>
      <c r="AR263" s="88"/>
      <c r="AS263" s="88"/>
      <c r="AT263" s="88"/>
      <c r="AU263" s="88"/>
      <c r="AV263" s="88"/>
      <c r="AW263" s="88"/>
      <c r="AX263" s="89"/>
    </row>
    <row r="264" spans="1:50" ht="30" customHeight="1" x14ac:dyDescent="0.15">
      <c r="A264" s="351"/>
      <c r="B264" s="352"/>
      <c r="C264" s="352"/>
      <c r="D264" s="352"/>
      <c r="E264" s="352"/>
      <c r="F264" s="353"/>
      <c r="G264" s="87"/>
      <c r="H264" s="88"/>
      <c r="I264" s="88"/>
      <c r="J264" s="88"/>
      <c r="K264" s="88"/>
      <c r="L264" s="88"/>
      <c r="M264" s="88"/>
      <c r="N264" s="88"/>
      <c r="O264" s="88"/>
      <c r="P264" s="88"/>
      <c r="Q264" s="88"/>
      <c r="R264" s="88"/>
      <c r="S264" s="88"/>
      <c r="T264" s="88"/>
      <c r="U264" s="88"/>
      <c r="V264" s="88"/>
      <c r="W264" s="88"/>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88"/>
      <c r="AT264" s="88"/>
      <c r="AU264" s="88"/>
      <c r="AV264" s="88"/>
      <c r="AW264" s="88"/>
      <c r="AX264" s="89"/>
    </row>
    <row r="265" spans="1:50" ht="30" customHeight="1" x14ac:dyDescent="0.15">
      <c r="A265" s="351"/>
      <c r="B265" s="352"/>
      <c r="C265" s="352"/>
      <c r="D265" s="352"/>
      <c r="E265" s="352"/>
      <c r="F265" s="353"/>
      <c r="G265" s="87"/>
      <c r="H265" s="88"/>
      <c r="I265" s="88"/>
      <c r="J265" s="88"/>
      <c r="K265" s="88"/>
      <c r="L265" s="88"/>
      <c r="M265" s="88"/>
      <c r="N265" s="88"/>
      <c r="O265" s="88"/>
      <c r="P265" s="88"/>
      <c r="Q265" s="88"/>
      <c r="R265" s="88"/>
      <c r="S265" s="88"/>
      <c r="T265" s="88"/>
      <c r="U265" s="88"/>
      <c r="V265" s="88"/>
      <c r="W265" s="88"/>
      <c r="X265" s="88"/>
      <c r="Y265" s="88"/>
      <c r="Z265" s="88"/>
      <c r="AA265" s="88"/>
      <c r="AB265" s="88"/>
      <c r="AC265" s="88"/>
      <c r="AD265" s="88"/>
      <c r="AE265" s="88"/>
      <c r="AF265" s="88"/>
      <c r="AG265" s="88"/>
      <c r="AH265" s="88"/>
      <c r="AI265" s="88"/>
      <c r="AJ265" s="88"/>
      <c r="AK265" s="88"/>
      <c r="AL265" s="88"/>
      <c r="AM265" s="88"/>
      <c r="AN265" s="88"/>
      <c r="AO265" s="88"/>
      <c r="AP265" s="88"/>
      <c r="AQ265" s="88"/>
      <c r="AR265" s="88"/>
      <c r="AS265" s="88"/>
      <c r="AT265" s="88"/>
      <c r="AU265" s="88"/>
      <c r="AV265" s="88"/>
      <c r="AW265" s="88"/>
      <c r="AX265" s="89"/>
    </row>
    <row r="266" spans="1:50" ht="30" customHeight="1" x14ac:dyDescent="0.15">
      <c r="A266" s="351"/>
      <c r="B266" s="352"/>
      <c r="C266" s="352"/>
      <c r="D266" s="352"/>
      <c r="E266" s="352"/>
      <c r="F266" s="353"/>
      <c r="G266" s="87"/>
      <c r="H266" s="88"/>
      <c r="I266" s="88"/>
      <c r="J266" s="88"/>
      <c r="K266" s="88"/>
      <c r="L266" s="88"/>
      <c r="M266" s="88"/>
      <c r="N266" s="88"/>
      <c r="O266" s="88"/>
      <c r="P266" s="88"/>
      <c r="Q266" s="88"/>
      <c r="R266" s="88"/>
      <c r="S266" s="88"/>
      <c r="T266" s="88"/>
      <c r="U266" s="88"/>
      <c r="V266" s="88"/>
      <c r="W266" s="88"/>
      <c r="X266" s="88"/>
      <c r="Y266" s="88"/>
      <c r="Z266" s="88"/>
      <c r="AA266" s="88"/>
      <c r="AB266" s="88"/>
      <c r="AC266" s="88"/>
      <c r="AD266" s="88"/>
      <c r="AE266" s="88"/>
      <c r="AF266" s="88"/>
      <c r="AG266" s="88"/>
      <c r="AH266" s="88"/>
      <c r="AI266" s="88"/>
      <c r="AJ266" s="88"/>
      <c r="AK266" s="88"/>
      <c r="AL266" s="88"/>
      <c r="AM266" s="88"/>
      <c r="AN266" s="88"/>
      <c r="AO266" s="88"/>
      <c r="AP266" s="88"/>
      <c r="AQ266" s="88"/>
      <c r="AR266" s="88"/>
      <c r="AS266" s="88"/>
      <c r="AT266" s="88"/>
      <c r="AU266" s="88"/>
      <c r="AV266" s="88"/>
      <c r="AW266" s="88"/>
      <c r="AX266" s="89"/>
    </row>
    <row r="267" spans="1:50" ht="30" customHeight="1" x14ac:dyDescent="0.15">
      <c r="A267" s="351"/>
      <c r="B267" s="352"/>
      <c r="C267" s="352"/>
      <c r="D267" s="352"/>
      <c r="E267" s="352"/>
      <c r="F267" s="353"/>
      <c r="G267" s="87"/>
      <c r="H267" s="88"/>
      <c r="I267" s="88"/>
      <c r="J267" s="88"/>
      <c r="K267" s="88"/>
      <c r="L267" s="88"/>
      <c r="M267" s="88"/>
      <c r="N267" s="88"/>
      <c r="O267" s="88"/>
      <c r="P267" s="88"/>
      <c r="Q267" s="88"/>
      <c r="R267" s="88"/>
      <c r="S267" s="88"/>
      <c r="T267" s="88"/>
      <c r="U267" s="88"/>
      <c r="V267" s="88"/>
      <c r="W267" s="88"/>
      <c r="X267" s="88"/>
      <c r="Y267" s="88"/>
      <c r="Z267" s="88"/>
      <c r="AA267" s="88"/>
      <c r="AB267" s="88"/>
      <c r="AC267" s="88"/>
      <c r="AD267" s="88"/>
      <c r="AE267" s="88"/>
      <c r="AF267" s="88"/>
      <c r="AG267" s="88"/>
      <c r="AH267" s="88"/>
      <c r="AI267" s="88"/>
      <c r="AJ267" s="88"/>
      <c r="AK267" s="88"/>
      <c r="AL267" s="88"/>
      <c r="AM267" s="88"/>
      <c r="AN267" s="88"/>
      <c r="AO267" s="88"/>
      <c r="AP267" s="88"/>
      <c r="AQ267" s="88"/>
      <c r="AR267" s="88"/>
      <c r="AS267" s="88"/>
      <c r="AT267" s="88"/>
      <c r="AU267" s="88"/>
      <c r="AV267" s="88"/>
      <c r="AW267" s="88"/>
      <c r="AX267" s="89"/>
    </row>
    <row r="268" spans="1:50" ht="30" customHeight="1" x14ac:dyDescent="0.15">
      <c r="A268" s="351"/>
      <c r="B268" s="352"/>
      <c r="C268" s="352"/>
      <c r="D268" s="352"/>
      <c r="E268" s="352"/>
      <c r="F268" s="353"/>
      <c r="G268" s="87"/>
      <c r="H268" s="88"/>
      <c r="I268" s="88"/>
      <c r="J268" s="88"/>
      <c r="K268" s="88"/>
      <c r="L268" s="88"/>
      <c r="M268" s="88"/>
      <c r="N268" s="88"/>
      <c r="O268" s="88"/>
      <c r="P268" s="88"/>
      <c r="Q268" s="88"/>
      <c r="R268" s="88"/>
      <c r="S268" s="88"/>
      <c r="T268" s="88"/>
      <c r="U268" s="88"/>
      <c r="V268" s="88"/>
      <c r="W268" s="88"/>
      <c r="X268" s="88"/>
      <c r="Y268" s="88"/>
      <c r="Z268" s="88"/>
      <c r="AA268" s="88"/>
      <c r="AB268" s="88"/>
      <c r="AC268" s="88"/>
      <c r="AD268" s="88"/>
      <c r="AE268" s="88"/>
      <c r="AF268" s="88"/>
      <c r="AG268" s="88"/>
      <c r="AH268" s="88"/>
      <c r="AI268" s="88"/>
      <c r="AJ268" s="88"/>
      <c r="AK268" s="88"/>
      <c r="AL268" s="88"/>
      <c r="AM268" s="88"/>
      <c r="AN268" s="88"/>
      <c r="AO268" s="88"/>
      <c r="AP268" s="88"/>
      <c r="AQ268" s="88"/>
      <c r="AR268" s="88"/>
      <c r="AS268" s="88"/>
      <c r="AT268" s="88"/>
      <c r="AU268" s="88"/>
      <c r="AV268" s="88"/>
      <c r="AW268" s="88"/>
      <c r="AX268" s="89"/>
    </row>
    <row r="269" spans="1:50" ht="30" customHeight="1" x14ac:dyDescent="0.15">
      <c r="A269" s="351"/>
      <c r="B269" s="352"/>
      <c r="C269" s="352"/>
      <c r="D269" s="352"/>
      <c r="E269" s="352"/>
      <c r="F269" s="353"/>
      <c r="G269" s="87"/>
      <c r="H269" s="88"/>
      <c r="I269" s="88"/>
      <c r="J269" s="88"/>
      <c r="K269" s="88"/>
      <c r="L269" s="88"/>
      <c r="M269" s="88"/>
      <c r="N269" s="88"/>
      <c r="O269" s="88"/>
      <c r="P269" s="88"/>
      <c r="Q269" s="88"/>
      <c r="R269" s="88"/>
      <c r="S269" s="88"/>
      <c r="T269" s="88"/>
      <c r="U269" s="88"/>
      <c r="V269" s="88"/>
      <c r="W269" s="88"/>
      <c r="X269" s="88"/>
      <c r="Y269" s="88"/>
      <c r="Z269" s="88"/>
      <c r="AA269" s="88"/>
      <c r="AB269" s="88"/>
      <c r="AC269" s="88"/>
      <c r="AD269" s="88"/>
      <c r="AE269" s="88"/>
      <c r="AF269" s="88"/>
      <c r="AG269" s="88"/>
      <c r="AH269" s="88"/>
      <c r="AI269" s="88"/>
      <c r="AJ269" s="88"/>
      <c r="AK269" s="88"/>
      <c r="AL269" s="88"/>
      <c r="AM269" s="88"/>
      <c r="AN269" s="88"/>
      <c r="AO269" s="88"/>
      <c r="AP269" s="88"/>
      <c r="AQ269" s="88"/>
      <c r="AR269" s="88"/>
      <c r="AS269" s="88"/>
      <c r="AT269" s="88"/>
      <c r="AU269" s="88"/>
      <c r="AV269" s="88"/>
      <c r="AW269" s="88"/>
      <c r="AX269" s="89"/>
    </row>
    <row r="270" spans="1:50" ht="30" customHeight="1" x14ac:dyDescent="0.15">
      <c r="A270" s="351"/>
      <c r="B270" s="352"/>
      <c r="C270" s="352"/>
      <c r="D270" s="352"/>
      <c r="E270" s="352"/>
      <c r="F270" s="353"/>
      <c r="G270" s="87"/>
      <c r="H270" s="88"/>
      <c r="I270" s="88"/>
      <c r="J270" s="88"/>
      <c r="K270" s="88"/>
      <c r="L270" s="88"/>
      <c r="M270" s="88"/>
      <c r="N270" s="88"/>
      <c r="O270" s="88"/>
      <c r="P270" s="88"/>
      <c r="Q270" s="88"/>
      <c r="R270" s="88"/>
      <c r="S270" s="88"/>
      <c r="T270" s="88"/>
      <c r="U270" s="88"/>
      <c r="V270" s="88"/>
      <c r="W270" s="88"/>
      <c r="X270" s="88"/>
      <c r="Y270" s="88"/>
      <c r="Z270" s="88"/>
      <c r="AA270" s="88"/>
      <c r="AB270" s="88"/>
      <c r="AC270" s="88"/>
      <c r="AD270" s="88"/>
      <c r="AE270" s="88"/>
      <c r="AF270" s="88"/>
      <c r="AG270" s="88"/>
      <c r="AH270" s="88"/>
      <c r="AI270" s="88"/>
      <c r="AJ270" s="88"/>
      <c r="AK270" s="88"/>
      <c r="AL270" s="88"/>
      <c r="AM270" s="88"/>
      <c r="AN270" s="88"/>
      <c r="AO270" s="88"/>
      <c r="AP270" s="88"/>
      <c r="AQ270" s="88"/>
      <c r="AR270" s="88"/>
      <c r="AS270" s="88"/>
      <c r="AT270" s="88"/>
      <c r="AU270" s="88"/>
      <c r="AV270" s="88"/>
      <c r="AW270" s="88"/>
      <c r="AX270" s="89"/>
    </row>
    <row r="271" spans="1:50" ht="30" customHeight="1" x14ac:dyDescent="0.15">
      <c r="A271" s="351"/>
      <c r="B271" s="352"/>
      <c r="C271" s="352"/>
      <c r="D271" s="352"/>
      <c r="E271" s="352"/>
      <c r="F271" s="353"/>
      <c r="G271" s="87"/>
      <c r="H271" s="88"/>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9"/>
    </row>
    <row r="272" spans="1:50" ht="30" customHeight="1" x14ac:dyDescent="0.15">
      <c r="A272" s="351"/>
      <c r="B272" s="352"/>
      <c r="C272" s="352"/>
      <c r="D272" s="352"/>
      <c r="E272" s="352"/>
      <c r="F272" s="353"/>
      <c r="G272" s="87"/>
      <c r="H272" s="88"/>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9"/>
    </row>
    <row r="273" spans="1:51" ht="30" customHeight="1" x14ac:dyDescent="0.15">
      <c r="A273" s="351"/>
      <c r="B273" s="352"/>
      <c r="C273" s="352"/>
      <c r="D273" s="352"/>
      <c r="E273" s="352"/>
      <c r="F273" s="353"/>
      <c r="G273" s="87"/>
      <c r="H273" s="88"/>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9"/>
    </row>
    <row r="274" spans="1:51" ht="30" customHeight="1" x14ac:dyDescent="0.15">
      <c r="A274" s="351"/>
      <c r="B274" s="352"/>
      <c r="C274" s="352"/>
      <c r="D274" s="352"/>
      <c r="E274" s="352"/>
      <c r="F274" s="353"/>
      <c r="G274" s="87"/>
      <c r="H274" s="88"/>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88"/>
      <c r="AU274" s="88"/>
      <c r="AV274" s="88"/>
      <c r="AW274" s="88"/>
      <c r="AX274" s="89"/>
    </row>
    <row r="275" spans="1:51" ht="20.100000000000001" customHeight="1" x14ac:dyDescent="0.15">
      <c r="A275" s="351"/>
      <c r="B275" s="352"/>
      <c r="C275" s="352"/>
      <c r="D275" s="352"/>
      <c r="E275" s="352"/>
      <c r="F275" s="353"/>
      <c r="G275" s="87"/>
      <c r="H275" s="88"/>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88"/>
      <c r="AU275" s="88"/>
      <c r="AV275" s="88"/>
      <c r="AW275" s="88"/>
      <c r="AX275" s="89"/>
    </row>
    <row r="276" spans="1:51" ht="20.100000000000001" customHeight="1" x14ac:dyDescent="0.15">
      <c r="A276" s="351"/>
      <c r="B276" s="352"/>
      <c r="C276" s="352"/>
      <c r="D276" s="352"/>
      <c r="E276" s="352"/>
      <c r="F276" s="353"/>
      <c r="G276" s="87"/>
      <c r="H276" s="88"/>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88"/>
      <c r="AU276" s="88"/>
      <c r="AV276" s="88"/>
      <c r="AW276" s="88"/>
      <c r="AX276" s="89"/>
    </row>
    <row r="277" spans="1:51" ht="20.100000000000001" customHeight="1" x14ac:dyDescent="0.15">
      <c r="A277" s="351"/>
      <c r="B277" s="352"/>
      <c r="C277" s="352"/>
      <c r="D277" s="352"/>
      <c r="E277" s="352"/>
      <c r="F277" s="353"/>
      <c r="G277" s="87"/>
      <c r="H277" s="88"/>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88"/>
      <c r="AU277" s="88"/>
      <c r="AV277" s="88"/>
      <c r="AW277" s="88"/>
      <c r="AX277" s="89"/>
    </row>
    <row r="278" spans="1:51" ht="20.100000000000001" customHeight="1" x14ac:dyDescent="0.15">
      <c r="A278" s="351"/>
      <c r="B278" s="352"/>
      <c r="C278" s="352"/>
      <c r="D278" s="352"/>
      <c r="E278" s="352"/>
      <c r="F278" s="353"/>
      <c r="G278" s="87"/>
      <c r="H278" s="88"/>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88"/>
      <c r="AU278" s="88"/>
      <c r="AV278" s="88"/>
      <c r="AW278" s="88"/>
      <c r="AX278" s="89"/>
    </row>
    <row r="279" spans="1:51" ht="20.100000000000001" customHeight="1" x14ac:dyDescent="0.15">
      <c r="A279" s="351"/>
      <c r="B279" s="352"/>
      <c r="C279" s="352"/>
      <c r="D279" s="352"/>
      <c r="E279" s="352"/>
      <c r="F279" s="353"/>
      <c r="G279" s="87"/>
      <c r="H279" s="88"/>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9"/>
    </row>
    <row r="280" spans="1:51" ht="20.100000000000001" customHeight="1" x14ac:dyDescent="0.15">
      <c r="A280" s="351"/>
      <c r="B280" s="352"/>
      <c r="C280" s="352"/>
      <c r="D280" s="352"/>
      <c r="E280" s="352"/>
      <c r="F280" s="353"/>
      <c r="G280" s="87"/>
      <c r="H280" s="88"/>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9"/>
    </row>
    <row r="281" spans="1:51" ht="20.100000000000001" customHeight="1" x14ac:dyDescent="0.15">
      <c r="A281" s="351"/>
      <c r="B281" s="352"/>
      <c r="C281" s="352"/>
      <c r="D281" s="352"/>
      <c r="E281" s="352"/>
      <c r="F281" s="353"/>
      <c r="G281" s="87"/>
      <c r="H281" s="88"/>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9"/>
    </row>
    <row r="282" spans="1:51" ht="20.100000000000001" customHeight="1" thickBot="1" x14ac:dyDescent="0.2">
      <c r="A282" s="354"/>
      <c r="B282" s="355"/>
      <c r="C282" s="355"/>
      <c r="D282" s="355"/>
      <c r="E282" s="355"/>
      <c r="F282" s="356"/>
      <c r="G282" s="90"/>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2"/>
    </row>
    <row r="283" spans="1:51" ht="21" customHeight="1" x14ac:dyDescent="0.15">
      <c r="A283" s="357" t="s">
        <v>329</v>
      </c>
      <c r="B283" s="358"/>
      <c r="C283" s="358"/>
      <c r="D283" s="358"/>
      <c r="E283" s="358"/>
      <c r="F283" s="359"/>
      <c r="G283" s="311" t="s">
        <v>795</v>
      </c>
      <c r="H283" s="312"/>
      <c r="I283" s="312"/>
      <c r="J283" s="312"/>
      <c r="K283" s="312"/>
      <c r="L283" s="312"/>
      <c r="M283" s="312"/>
      <c r="N283" s="312"/>
      <c r="O283" s="312"/>
      <c r="P283" s="312"/>
      <c r="Q283" s="312"/>
      <c r="R283" s="312"/>
      <c r="S283" s="312"/>
      <c r="T283" s="312"/>
      <c r="U283" s="312"/>
      <c r="V283" s="312"/>
      <c r="W283" s="312"/>
      <c r="X283" s="312"/>
      <c r="Y283" s="312"/>
      <c r="Z283" s="312"/>
      <c r="AA283" s="312"/>
      <c r="AB283" s="313"/>
      <c r="AC283" s="311" t="s">
        <v>796</v>
      </c>
      <c r="AD283" s="312"/>
      <c r="AE283" s="312"/>
      <c r="AF283" s="312"/>
      <c r="AG283" s="312"/>
      <c r="AH283" s="312"/>
      <c r="AI283" s="312"/>
      <c r="AJ283" s="312"/>
      <c r="AK283" s="312"/>
      <c r="AL283" s="312"/>
      <c r="AM283" s="312"/>
      <c r="AN283" s="312"/>
      <c r="AO283" s="312"/>
      <c r="AP283" s="312"/>
      <c r="AQ283" s="312"/>
      <c r="AR283" s="312"/>
      <c r="AS283" s="312"/>
      <c r="AT283" s="312"/>
      <c r="AU283" s="312"/>
      <c r="AV283" s="312"/>
      <c r="AW283" s="312"/>
      <c r="AX283" s="314"/>
      <c r="AY283">
        <f>COUNTA($G$285,$AC$285)</f>
        <v>2</v>
      </c>
    </row>
    <row r="284" spans="1:51" ht="24.75" customHeight="1" x14ac:dyDescent="0.15">
      <c r="A284" s="360"/>
      <c r="B284" s="361"/>
      <c r="C284" s="361"/>
      <c r="D284" s="361"/>
      <c r="E284" s="361"/>
      <c r="F284" s="362"/>
      <c r="G284" s="315" t="s">
        <v>13</v>
      </c>
      <c r="H284" s="316"/>
      <c r="I284" s="316"/>
      <c r="J284" s="316"/>
      <c r="K284" s="316"/>
      <c r="L284" s="317" t="s">
        <v>14</v>
      </c>
      <c r="M284" s="316"/>
      <c r="N284" s="316"/>
      <c r="O284" s="316"/>
      <c r="P284" s="316"/>
      <c r="Q284" s="316"/>
      <c r="R284" s="316"/>
      <c r="S284" s="316"/>
      <c r="T284" s="316"/>
      <c r="U284" s="316"/>
      <c r="V284" s="316"/>
      <c r="W284" s="316"/>
      <c r="X284" s="318"/>
      <c r="Y284" s="319" t="s">
        <v>15</v>
      </c>
      <c r="Z284" s="320"/>
      <c r="AA284" s="320"/>
      <c r="AB284" s="321"/>
      <c r="AC284" s="315" t="s">
        <v>13</v>
      </c>
      <c r="AD284" s="316"/>
      <c r="AE284" s="316"/>
      <c r="AF284" s="316"/>
      <c r="AG284" s="316"/>
      <c r="AH284" s="317" t="s">
        <v>14</v>
      </c>
      <c r="AI284" s="316"/>
      <c r="AJ284" s="316"/>
      <c r="AK284" s="316"/>
      <c r="AL284" s="316"/>
      <c r="AM284" s="316"/>
      <c r="AN284" s="316"/>
      <c r="AO284" s="316"/>
      <c r="AP284" s="316"/>
      <c r="AQ284" s="316"/>
      <c r="AR284" s="316"/>
      <c r="AS284" s="316"/>
      <c r="AT284" s="318"/>
      <c r="AU284" s="319" t="s">
        <v>15</v>
      </c>
      <c r="AV284" s="320"/>
      <c r="AW284" s="320"/>
      <c r="AX284" s="322"/>
      <c r="AY284">
        <f>$AY$283</f>
        <v>2</v>
      </c>
    </row>
    <row r="285" spans="1:51" ht="30" customHeight="1" x14ac:dyDescent="0.15">
      <c r="A285" s="360"/>
      <c r="B285" s="361"/>
      <c r="C285" s="361"/>
      <c r="D285" s="361"/>
      <c r="E285" s="361"/>
      <c r="F285" s="362"/>
      <c r="G285" s="299" t="s">
        <v>858</v>
      </c>
      <c r="H285" s="300"/>
      <c r="I285" s="300"/>
      <c r="J285" s="300"/>
      <c r="K285" s="301"/>
      <c r="L285" s="302" t="s">
        <v>859</v>
      </c>
      <c r="M285" s="308"/>
      <c r="N285" s="308"/>
      <c r="O285" s="308"/>
      <c r="P285" s="308"/>
      <c r="Q285" s="308"/>
      <c r="R285" s="308"/>
      <c r="S285" s="308"/>
      <c r="T285" s="308"/>
      <c r="U285" s="308"/>
      <c r="V285" s="308"/>
      <c r="W285" s="308"/>
      <c r="X285" s="309"/>
      <c r="Y285" s="305">
        <v>1561</v>
      </c>
      <c r="Z285" s="306"/>
      <c r="AA285" s="306"/>
      <c r="AB285" s="307"/>
      <c r="AC285" s="299" t="s">
        <v>804</v>
      </c>
      <c r="AD285" s="300"/>
      <c r="AE285" s="300"/>
      <c r="AF285" s="300"/>
      <c r="AG285" s="301"/>
      <c r="AH285" s="302" t="s">
        <v>805</v>
      </c>
      <c r="AI285" s="308"/>
      <c r="AJ285" s="308"/>
      <c r="AK285" s="308"/>
      <c r="AL285" s="308"/>
      <c r="AM285" s="308"/>
      <c r="AN285" s="308"/>
      <c r="AO285" s="308"/>
      <c r="AP285" s="308"/>
      <c r="AQ285" s="308"/>
      <c r="AR285" s="308"/>
      <c r="AS285" s="308"/>
      <c r="AT285" s="309"/>
      <c r="AU285" s="305">
        <v>19</v>
      </c>
      <c r="AV285" s="306"/>
      <c r="AW285" s="306"/>
      <c r="AX285" s="310"/>
      <c r="AY285">
        <f t="shared" ref="AY285:AY295" si="23">$AY$283</f>
        <v>2</v>
      </c>
    </row>
    <row r="286" spans="1:51" ht="24.75" customHeight="1" x14ac:dyDescent="0.15">
      <c r="A286" s="360"/>
      <c r="B286" s="361"/>
      <c r="C286" s="361"/>
      <c r="D286" s="361"/>
      <c r="E286" s="361"/>
      <c r="F286" s="362"/>
      <c r="G286" s="284"/>
      <c r="H286" s="285"/>
      <c r="I286" s="285"/>
      <c r="J286" s="285"/>
      <c r="K286" s="286"/>
      <c r="L286" s="287"/>
      <c r="M286" s="288"/>
      <c r="N286" s="288"/>
      <c r="O286" s="288"/>
      <c r="P286" s="288"/>
      <c r="Q286" s="288"/>
      <c r="R286" s="288"/>
      <c r="S286" s="288"/>
      <c r="T286" s="288"/>
      <c r="U286" s="288"/>
      <c r="V286" s="288"/>
      <c r="W286" s="288"/>
      <c r="X286" s="289"/>
      <c r="Y286" s="290"/>
      <c r="Z286" s="291"/>
      <c r="AA286" s="291"/>
      <c r="AB286" s="292"/>
      <c r="AC286" s="284" t="s">
        <v>806</v>
      </c>
      <c r="AD286" s="285"/>
      <c r="AE286" s="285"/>
      <c r="AF286" s="285"/>
      <c r="AG286" s="286"/>
      <c r="AH286" s="287" t="s">
        <v>807</v>
      </c>
      <c r="AI286" s="288"/>
      <c r="AJ286" s="288"/>
      <c r="AK286" s="288"/>
      <c r="AL286" s="288"/>
      <c r="AM286" s="288"/>
      <c r="AN286" s="288"/>
      <c r="AO286" s="288"/>
      <c r="AP286" s="288"/>
      <c r="AQ286" s="288"/>
      <c r="AR286" s="288"/>
      <c r="AS286" s="288"/>
      <c r="AT286" s="289"/>
      <c r="AU286" s="290">
        <v>12</v>
      </c>
      <c r="AV286" s="291"/>
      <c r="AW286" s="291"/>
      <c r="AX286" s="293"/>
      <c r="AY286">
        <f t="shared" si="23"/>
        <v>2</v>
      </c>
    </row>
    <row r="287" spans="1:51" ht="24.75" customHeight="1" x14ac:dyDescent="0.15">
      <c r="A287" s="360"/>
      <c r="B287" s="361"/>
      <c r="C287" s="361"/>
      <c r="D287" s="361"/>
      <c r="E287" s="361"/>
      <c r="F287" s="362"/>
      <c r="G287" s="284"/>
      <c r="H287" s="285"/>
      <c r="I287" s="285"/>
      <c r="J287" s="285"/>
      <c r="K287" s="286"/>
      <c r="L287" s="287"/>
      <c r="M287" s="288"/>
      <c r="N287" s="288"/>
      <c r="O287" s="288"/>
      <c r="P287" s="288"/>
      <c r="Q287" s="288"/>
      <c r="R287" s="288"/>
      <c r="S287" s="288"/>
      <c r="T287" s="288"/>
      <c r="U287" s="288"/>
      <c r="V287" s="288"/>
      <c r="W287" s="288"/>
      <c r="X287" s="289"/>
      <c r="Y287" s="290"/>
      <c r="Z287" s="291"/>
      <c r="AA287" s="291"/>
      <c r="AB287" s="292"/>
      <c r="AC287" s="284" t="s">
        <v>808</v>
      </c>
      <c r="AD287" s="285"/>
      <c r="AE287" s="285"/>
      <c r="AF287" s="285"/>
      <c r="AG287" s="286"/>
      <c r="AH287" s="287" t="s">
        <v>810</v>
      </c>
      <c r="AI287" s="288"/>
      <c r="AJ287" s="288"/>
      <c r="AK287" s="288"/>
      <c r="AL287" s="288"/>
      <c r="AM287" s="288"/>
      <c r="AN287" s="288"/>
      <c r="AO287" s="288"/>
      <c r="AP287" s="288"/>
      <c r="AQ287" s="288"/>
      <c r="AR287" s="288"/>
      <c r="AS287" s="288"/>
      <c r="AT287" s="289"/>
      <c r="AU287" s="290">
        <v>9</v>
      </c>
      <c r="AV287" s="291"/>
      <c r="AW287" s="291"/>
      <c r="AX287" s="293"/>
      <c r="AY287">
        <f t="shared" si="23"/>
        <v>2</v>
      </c>
    </row>
    <row r="288" spans="1:51" ht="24.75" customHeight="1" x14ac:dyDescent="0.15">
      <c r="A288" s="360"/>
      <c r="B288" s="361"/>
      <c r="C288" s="361"/>
      <c r="D288" s="361"/>
      <c r="E288" s="361"/>
      <c r="F288" s="362"/>
      <c r="G288" s="284"/>
      <c r="H288" s="285"/>
      <c r="I288" s="285"/>
      <c r="J288" s="285"/>
      <c r="K288" s="286"/>
      <c r="L288" s="287"/>
      <c r="M288" s="288"/>
      <c r="N288" s="288"/>
      <c r="O288" s="288"/>
      <c r="P288" s="288"/>
      <c r="Q288" s="288"/>
      <c r="R288" s="288"/>
      <c r="S288" s="288"/>
      <c r="T288" s="288"/>
      <c r="U288" s="288"/>
      <c r="V288" s="288"/>
      <c r="W288" s="288"/>
      <c r="X288" s="289"/>
      <c r="Y288" s="290"/>
      <c r="Z288" s="291"/>
      <c r="AA288" s="291"/>
      <c r="AB288" s="292"/>
      <c r="AC288" s="284" t="s">
        <v>809</v>
      </c>
      <c r="AD288" s="285"/>
      <c r="AE288" s="285"/>
      <c r="AF288" s="285"/>
      <c r="AG288" s="286"/>
      <c r="AH288" s="287" t="s">
        <v>811</v>
      </c>
      <c r="AI288" s="288"/>
      <c r="AJ288" s="288"/>
      <c r="AK288" s="288"/>
      <c r="AL288" s="288"/>
      <c r="AM288" s="288"/>
      <c r="AN288" s="288"/>
      <c r="AO288" s="288"/>
      <c r="AP288" s="288"/>
      <c r="AQ288" s="288"/>
      <c r="AR288" s="288"/>
      <c r="AS288" s="288"/>
      <c r="AT288" s="289"/>
      <c r="AU288" s="290">
        <v>3</v>
      </c>
      <c r="AV288" s="291"/>
      <c r="AW288" s="291"/>
      <c r="AX288" s="293"/>
      <c r="AY288">
        <f t="shared" si="23"/>
        <v>2</v>
      </c>
    </row>
    <row r="289" spans="1:51" ht="24.75" customHeight="1" x14ac:dyDescent="0.15">
      <c r="A289" s="360"/>
      <c r="B289" s="361"/>
      <c r="C289" s="361"/>
      <c r="D289" s="361"/>
      <c r="E289" s="361"/>
      <c r="F289" s="362"/>
      <c r="G289" s="284"/>
      <c r="H289" s="285"/>
      <c r="I289" s="285"/>
      <c r="J289" s="285"/>
      <c r="K289" s="286"/>
      <c r="L289" s="287"/>
      <c r="M289" s="288"/>
      <c r="N289" s="288"/>
      <c r="O289" s="288"/>
      <c r="P289" s="288"/>
      <c r="Q289" s="288"/>
      <c r="R289" s="288"/>
      <c r="S289" s="288"/>
      <c r="T289" s="288"/>
      <c r="U289" s="288"/>
      <c r="V289" s="288"/>
      <c r="W289" s="288"/>
      <c r="X289" s="289"/>
      <c r="Y289" s="290"/>
      <c r="Z289" s="291"/>
      <c r="AA289" s="291"/>
      <c r="AB289" s="292"/>
      <c r="AC289" s="284" t="s">
        <v>812</v>
      </c>
      <c r="AD289" s="285"/>
      <c r="AE289" s="285"/>
      <c r="AF289" s="285"/>
      <c r="AG289" s="286"/>
      <c r="AH289" s="287" t="s">
        <v>813</v>
      </c>
      <c r="AI289" s="288"/>
      <c r="AJ289" s="288"/>
      <c r="AK289" s="288"/>
      <c r="AL289" s="288"/>
      <c r="AM289" s="288"/>
      <c r="AN289" s="288"/>
      <c r="AO289" s="288"/>
      <c r="AP289" s="288"/>
      <c r="AQ289" s="288"/>
      <c r="AR289" s="288"/>
      <c r="AS289" s="288"/>
      <c r="AT289" s="289"/>
      <c r="AU289" s="290">
        <v>3</v>
      </c>
      <c r="AV289" s="291"/>
      <c r="AW289" s="291"/>
      <c r="AX289" s="293"/>
      <c r="AY289">
        <f t="shared" si="23"/>
        <v>2</v>
      </c>
    </row>
    <row r="290" spans="1:51" ht="24.75" customHeight="1" x14ac:dyDescent="0.15">
      <c r="A290" s="360"/>
      <c r="B290" s="361"/>
      <c r="C290" s="361"/>
      <c r="D290" s="361"/>
      <c r="E290" s="361"/>
      <c r="F290" s="362"/>
      <c r="G290" s="284"/>
      <c r="H290" s="285"/>
      <c r="I290" s="285"/>
      <c r="J290" s="285"/>
      <c r="K290" s="286"/>
      <c r="L290" s="287"/>
      <c r="M290" s="288"/>
      <c r="N290" s="288"/>
      <c r="O290" s="288"/>
      <c r="P290" s="288"/>
      <c r="Q290" s="288"/>
      <c r="R290" s="288"/>
      <c r="S290" s="288"/>
      <c r="T290" s="288"/>
      <c r="U290" s="288"/>
      <c r="V290" s="288"/>
      <c r="W290" s="288"/>
      <c r="X290" s="289"/>
      <c r="Y290" s="290"/>
      <c r="Z290" s="291"/>
      <c r="AA290" s="291"/>
      <c r="AB290" s="292"/>
      <c r="AC290" s="284" t="s">
        <v>814</v>
      </c>
      <c r="AD290" s="285"/>
      <c r="AE290" s="285"/>
      <c r="AF290" s="285"/>
      <c r="AG290" s="286"/>
      <c r="AH290" s="287" t="s">
        <v>815</v>
      </c>
      <c r="AI290" s="288"/>
      <c r="AJ290" s="288"/>
      <c r="AK290" s="288"/>
      <c r="AL290" s="288"/>
      <c r="AM290" s="288"/>
      <c r="AN290" s="288"/>
      <c r="AO290" s="288"/>
      <c r="AP290" s="288"/>
      <c r="AQ290" s="288"/>
      <c r="AR290" s="288"/>
      <c r="AS290" s="288"/>
      <c r="AT290" s="289"/>
      <c r="AU290" s="290">
        <v>3</v>
      </c>
      <c r="AV290" s="291"/>
      <c r="AW290" s="291"/>
      <c r="AX290" s="293"/>
      <c r="AY290">
        <f t="shared" si="23"/>
        <v>2</v>
      </c>
    </row>
    <row r="291" spans="1:51" ht="24.75" customHeight="1" x14ac:dyDescent="0.15">
      <c r="A291" s="360"/>
      <c r="B291" s="361"/>
      <c r="C291" s="361"/>
      <c r="D291" s="361"/>
      <c r="E291" s="361"/>
      <c r="F291" s="362"/>
      <c r="G291" s="284"/>
      <c r="H291" s="285"/>
      <c r="I291" s="285"/>
      <c r="J291" s="285"/>
      <c r="K291" s="286"/>
      <c r="L291" s="287"/>
      <c r="M291" s="288"/>
      <c r="N291" s="288"/>
      <c r="O291" s="288"/>
      <c r="P291" s="288"/>
      <c r="Q291" s="288"/>
      <c r="R291" s="288"/>
      <c r="S291" s="288"/>
      <c r="T291" s="288"/>
      <c r="U291" s="288"/>
      <c r="V291" s="288"/>
      <c r="W291" s="288"/>
      <c r="X291" s="289"/>
      <c r="Y291" s="290"/>
      <c r="Z291" s="291"/>
      <c r="AA291" s="291"/>
      <c r="AB291" s="292"/>
      <c r="AC291" s="284" t="s">
        <v>816</v>
      </c>
      <c r="AD291" s="285"/>
      <c r="AE291" s="285"/>
      <c r="AF291" s="285"/>
      <c r="AG291" s="286"/>
      <c r="AH291" s="287" t="s">
        <v>817</v>
      </c>
      <c r="AI291" s="288"/>
      <c r="AJ291" s="288"/>
      <c r="AK291" s="288"/>
      <c r="AL291" s="288"/>
      <c r="AM291" s="288"/>
      <c r="AN291" s="288"/>
      <c r="AO291" s="288"/>
      <c r="AP291" s="288"/>
      <c r="AQ291" s="288"/>
      <c r="AR291" s="288"/>
      <c r="AS291" s="288"/>
      <c r="AT291" s="289"/>
      <c r="AU291" s="290">
        <v>1</v>
      </c>
      <c r="AV291" s="291"/>
      <c r="AW291" s="291"/>
      <c r="AX291" s="293"/>
      <c r="AY291">
        <f t="shared" si="23"/>
        <v>2</v>
      </c>
    </row>
    <row r="292" spans="1:51" ht="24.75" hidden="1" customHeight="1" x14ac:dyDescent="0.15">
      <c r="A292" s="360"/>
      <c r="B292" s="361"/>
      <c r="C292" s="361"/>
      <c r="D292" s="361"/>
      <c r="E292" s="361"/>
      <c r="F292" s="362"/>
      <c r="G292" s="284"/>
      <c r="H292" s="285"/>
      <c r="I292" s="285"/>
      <c r="J292" s="285"/>
      <c r="K292" s="286"/>
      <c r="L292" s="287"/>
      <c r="M292" s="288"/>
      <c r="N292" s="288"/>
      <c r="O292" s="288"/>
      <c r="P292" s="288"/>
      <c r="Q292" s="288"/>
      <c r="R292" s="288"/>
      <c r="S292" s="288"/>
      <c r="T292" s="288"/>
      <c r="U292" s="288"/>
      <c r="V292" s="288"/>
      <c r="W292" s="288"/>
      <c r="X292" s="289"/>
      <c r="Y292" s="290"/>
      <c r="Z292" s="291"/>
      <c r="AA292" s="291"/>
      <c r="AB292" s="292"/>
      <c r="AC292" s="284"/>
      <c r="AD292" s="285"/>
      <c r="AE292" s="285"/>
      <c r="AF292" s="285"/>
      <c r="AG292" s="286"/>
      <c r="AH292" s="287"/>
      <c r="AI292" s="288"/>
      <c r="AJ292" s="288"/>
      <c r="AK292" s="288"/>
      <c r="AL292" s="288"/>
      <c r="AM292" s="288"/>
      <c r="AN292" s="288"/>
      <c r="AO292" s="288"/>
      <c r="AP292" s="288"/>
      <c r="AQ292" s="288"/>
      <c r="AR292" s="288"/>
      <c r="AS292" s="288"/>
      <c r="AT292" s="289"/>
      <c r="AU292" s="290"/>
      <c r="AV292" s="291"/>
      <c r="AW292" s="291"/>
      <c r="AX292" s="293"/>
      <c r="AY292">
        <f t="shared" si="23"/>
        <v>2</v>
      </c>
    </row>
    <row r="293" spans="1:51" ht="24.75" hidden="1" customHeight="1" x14ac:dyDescent="0.15">
      <c r="A293" s="360"/>
      <c r="B293" s="361"/>
      <c r="C293" s="361"/>
      <c r="D293" s="361"/>
      <c r="E293" s="361"/>
      <c r="F293" s="362"/>
      <c r="G293" s="284"/>
      <c r="H293" s="285"/>
      <c r="I293" s="285"/>
      <c r="J293" s="285"/>
      <c r="K293" s="286"/>
      <c r="L293" s="287"/>
      <c r="M293" s="288"/>
      <c r="N293" s="288"/>
      <c r="O293" s="288"/>
      <c r="P293" s="288"/>
      <c r="Q293" s="288"/>
      <c r="R293" s="288"/>
      <c r="S293" s="288"/>
      <c r="T293" s="288"/>
      <c r="U293" s="288"/>
      <c r="V293" s="288"/>
      <c r="W293" s="288"/>
      <c r="X293" s="289"/>
      <c r="Y293" s="290"/>
      <c r="Z293" s="291"/>
      <c r="AA293" s="291"/>
      <c r="AB293" s="292"/>
      <c r="AC293" s="284"/>
      <c r="AD293" s="285"/>
      <c r="AE293" s="285"/>
      <c r="AF293" s="285"/>
      <c r="AG293" s="286"/>
      <c r="AH293" s="287"/>
      <c r="AI293" s="288"/>
      <c r="AJ293" s="288"/>
      <c r="AK293" s="288"/>
      <c r="AL293" s="288"/>
      <c r="AM293" s="288"/>
      <c r="AN293" s="288"/>
      <c r="AO293" s="288"/>
      <c r="AP293" s="288"/>
      <c r="AQ293" s="288"/>
      <c r="AR293" s="288"/>
      <c r="AS293" s="288"/>
      <c r="AT293" s="289"/>
      <c r="AU293" s="290"/>
      <c r="AV293" s="291"/>
      <c r="AW293" s="291"/>
      <c r="AX293" s="293"/>
      <c r="AY293">
        <f t="shared" si="23"/>
        <v>2</v>
      </c>
    </row>
    <row r="294" spans="1:51" ht="24.75" hidden="1" customHeight="1" x14ac:dyDescent="0.15">
      <c r="A294" s="360"/>
      <c r="B294" s="361"/>
      <c r="C294" s="361"/>
      <c r="D294" s="361"/>
      <c r="E294" s="361"/>
      <c r="F294" s="362"/>
      <c r="G294" s="284"/>
      <c r="H294" s="285"/>
      <c r="I294" s="285"/>
      <c r="J294" s="285"/>
      <c r="K294" s="286"/>
      <c r="L294" s="287"/>
      <c r="M294" s="288"/>
      <c r="N294" s="288"/>
      <c r="O294" s="288"/>
      <c r="P294" s="288"/>
      <c r="Q294" s="288"/>
      <c r="R294" s="288"/>
      <c r="S294" s="288"/>
      <c r="T294" s="288"/>
      <c r="U294" s="288"/>
      <c r="V294" s="288"/>
      <c r="W294" s="288"/>
      <c r="X294" s="289"/>
      <c r="Y294" s="290"/>
      <c r="Z294" s="291"/>
      <c r="AA294" s="291"/>
      <c r="AB294" s="292"/>
      <c r="AC294" s="284"/>
      <c r="AD294" s="285"/>
      <c r="AE294" s="285"/>
      <c r="AF294" s="285"/>
      <c r="AG294" s="286"/>
      <c r="AH294" s="287"/>
      <c r="AI294" s="288"/>
      <c r="AJ294" s="288"/>
      <c r="AK294" s="288"/>
      <c r="AL294" s="288"/>
      <c r="AM294" s="288"/>
      <c r="AN294" s="288"/>
      <c r="AO294" s="288"/>
      <c r="AP294" s="288"/>
      <c r="AQ294" s="288"/>
      <c r="AR294" s="288"/>
      <c r="AS294" s="288"/>
      <c r="AT294" s="289"/>
      <c r="AU294" s="290"/>
      <c r="AV294" s="291"/>
      <c r="AW294" s="291"/>
      <c r="AX294" s="293"/>
      <c r="AY294">
        <f t="shared" si="23"/>
        <v>2</v>
      </c>
    </row>
    <row r="295" spans="1:51" ht="24.75" customHeight="1" thickBot="1" x14ac:dyDescent="0.2">
      <c r="A295" s="360"/>
      <c r="B295" s="361"/>
      <c r="C295" s="361"/>
      <c r="D295" s="361"/>
      <c r="E295" s="361"/>
      <c r="F295" s="362"/>
      <c r="G295" s="275" t="s">
        <v>16</v>
      </c>
      <c r="H295" s="276"/>
      <c r="I295" s="276"/>
      <c r="J295" s="276"/>
      <c r="K295" s="276"/>
      <c r="L295" s="277"/>
      <c r="M295" s="278"/>
      <c r="N295" s="278"/>
      <c r="O295" s="278"/>
      <c r="P295" s="278"/>
      <c r="Q295" s="278"/>
      <c r="R295" s="278"/>
      <c r="S295" s="278"/>
      <c r="T295" s="278"/>
      <c r="U295" s="278"/>
      <c r="V295" s="278"/>
      <c r="W295" s="278"/>
      <c r="X295" s="279"/>
      <c r="Y295" s="280">
        <f>SUM(Y285:AB294)</f>
        <v>1561</v>
      </c>
      <c r="Z295" s="281"/>
      <c r="AA295" s="281"/>
      <c r="AB295" s="282"/>
      <c r="AC295" s="275" t="s">
        <v>16</v>
      </c>
      <c r="AD295" s="276"/>
      <c r="AE295" s="276"/>
      <c r="AF295" s="276"/>
      <c r="AG295" s="276"/>
      <c r="AH295" s="277"/>
      <c r="AI295" s="278"/>
      <c r="AJ295" s="278"/>
      <c r="AK295" s="278"/>
      <c r="AL295" s="278"/>
      <c r="AM295" s="278"/>
      <c r="AN295" s="278"/>
      <c r="AO295" s="278"/>
      <c r="AP295" s="278"/>
      <c r="AQ295" s="278"/>
      <c r="AR295" s="278"/>
      <c r="AS295" s="278"/>
      <c r="AT295" s="279"/>
      <c r="AU295" s="280">
        <f>SUM(AU285:AX294)</f>
        <v>50</v>
      </c>
      <c r="AV295" s="281"/>
      <c r="AW295" s="281"/>
      <c r="AX295" s="283"/>
      <c r="AY295">
        <f t="shared" si="23"/>
        <v>2</v>
      </c>
    </row>
    <row r="296" spans="1:51" ht="21.75" customHeight="1" x14ac:dyDescent="0.15">
      <c r="A296" s="360"/>
      <c r="B296" s="361"/>
      <c r="C296" s="361"/>
      <c r="D296" s="361"/>
      <c r="E296" s="361"/>
      <c r="F296" s="362"/>
      <c r="G296" s="311" t="s">
        <v>797</v>
      </c>
      <c r="H296" s="312"/>
      <c r="I296" s="312"/>
      <c r="J296" s="312"/>
      <c r="K296" s="312"/>
      <c r="L296" s="312"/>
      <c r="M296" s="312"/>
      <c r="N296" s="312"/>
      <c r="O296" s="312"/>
      <c r="P296" s="312"/>
      <c r="Q296" s="312"/>
      <c r="R296" s="312"/>
      <c r="S296" s="312"/>
      <c r="T296" s="312"/>
      <c r="U296" s="312"/>
      <c r="V296" s="312"/>
      <c r="W296" s="312"/>
      <c r="X296" s="312"/>
      <c r="Y296" s="312"/>
      <c r="Z296" s="312"/>
      <c r="AA296" s="312"/>
      <c r="AB296" s="313"/>
      <c r="AC296" s="311" t="s">
        <v>799</v>
      </c>
      <c r="AD296" s="312"/>
      <c r="AE296" s="312"/>
      <c r="AF296" s="312"/>
      <c r="AG296" s="312"/>
      <c r="AH296" s="312"/>
      <c r="AI296" s="312"/>
      <c r="AJ296" s="312"/>
      <c r="AK296" s="312"/>
      <c r="AL296" s="312"/>
      <c r="AM296" s="312"/>
      <c r="AN296" s="312"/>
      <c r="AO296" s="312"/>
      <c r="AP296" s="312"/>
      <c r="AQ296" s="312"/>
      <c r="AR296" s="312"/>
      <c r="AS296" s="312"/>
      <c r="AT296" s="312"/>
      <c r="AU296" s="312"/>
      <c r="AV296" s="312"/>
      <c r="AW296" s="312"/>
      <c r="AX296" s="314"/>
      <c r="AY296">
        <f>COUNTA($G$298,$AC$298)</f>
        <v>2</v>
      </c>
    </row>
    <row r="297" spans="1:51" ht="24.75" customHeight="1" x14ac:dyDescent="0.15">
      <c r="A297" s="360"/>
      <c r="B297" s="361"/>
      <c r="C297" s="361"/>
      <c r="D297" s="361"/>
      <c r="E297" s="361"/>
      <c r="F297" s="362"/>
      <c r="G297" s="315" t="s">
        <v>13</v>
      </c>
      <c r="H297" s="316"/>
      <c r="I297" s="316"/>
      <c r="J297" s="316"/>
      <c r="K297" s="316"/>
      <c r="L297" s="317" t="s">
        <v>14</v>
      </c>
      <c r="M297" s="316"/>
      <c r="N297" s="316"/>
      <c r="O297" s="316"/>
      <c r="P297" s="316"/>
      <c r="Q297" s="316"/>
      <c r="R297" s="316"/>
      <c r="S297" s="316"/>
      <c r="T297" s="316"/>
      <c r="U297" s="316"/>
      <c r="V297" s="316"/>
      <c r="W297" s="316"/>
      <c r="X297" s="318"/>
      <c r="Y297" s="319" t="s">
        <v>15</v>
      </c>
      <c r="Z297" s="320"/>
      <c r="AA297" s="320"/>
      <c r="AB297" s="321"/>
      <c r="AC297" s="315" t="s">
        <v>13</v>
      </c>
      <c r="AD297" s="316"/>
      <c r="AE297" s="316"/>
      <c r="AF297" s="316"/>
      <c r="AG297" s="316"/>
      <c r="AH297" s="317" t="s">
        <v>14</v>
      </c>
      <c r="AI297" s="316"/>
      <c r="AJ297" s="316"/>
      <c r="AK297" s="316"/>
      <c r="AL297" s="316"/>
      <c r="AM297" s="316"/>
      <c r="AN297" s="316"/>
      <c r="AO297" s="316"/>
      <c r="AP297" s="316"/>
      <c r="AQ297" s="316"/>
      <c r="AR297" s="316"/>
      <c r="AS297" s="316"/>
      <c r="AT297" s="318"/>
      <c r="AU297" s="319" t="s">
        <v>15</v>
      </c>
      <c r="AV297" s="320"/>
      <c r="AW297" s="320"/>
      <c r="AX297" s="322"/>
      <c r="AY297">
        <f>$AY$296</f>
        <v>2</v>
      </c>
    </row>
    <row r="298" spans="1:51" ht="24.75" customHeight="1" x14ac:dyDescent="0.15">
      <c r="A298" s="360"/>
      <c r="B298" s="361"/>
      <c r="C298" s="361"/>
      <c r="D298" s="361"/>
      <c r="E298" s="361"/>
      <c r="F298" s="362"/>
      <c r="G298" s="299" t="s">
        <v>819</v>
      </c>
      <c r="H298" s="300"/>
      <c r="I298" s="300"/>
      <c r="J298" s="300"/>
      <c r="K298" s="301"/>
      <c r="L298" s="302" t="s">
        <v>818</v>
      </c>
      <c r="M298" s="308"/>
      <c r="N298" s="308"/>
      <c r="O298" s="308"/>
      <c r="P298" s="308"/>
      <c r="Q298" s="308"/>
      <c r="R298" s="308"/>
      <c r="S298" s="308"/>
      <c r="T298" s="308"/>
      <c r="U298" s="308"/>
      <c r="V298" s="308"/>
      <c r="W298" s="308"/>
      <c r="X298" s="309"/>
      <c r="Y298" s="305">
        <v>23</v>
      </c>
      <c r="Z298" s="306"/>
      <c r="AA298" s="306"/>
      <c r="AB298" s="307"/>
      <c r="AC298" s="299" t="s">
        <v>821</v>
      </c>
      <c r="AD298" s="300"/>
      <c r="AE298" s="300"/>
      <c r="AF298" s="300"/>
      <c r="AG298" s="301"/>
      <c r="AH298" s="302" t="s">
        <v>776</v>
      </c>
      <c r="AI298" s="308"/>
      <c r="AJ298" s="308"/>
      <c r="AK298" s="308"/>
      <c r="AL298" s="308"/>
      <c r="AM298" s="308"/>
      <c r="AN298" s="308"/>
      <c r="AO298" s="308"/>
      <c r="AP298" s="308"/>
      <c r="AQ298" s="308"/>
      <c r="AR298" s="308"/>
      <c r="AS298" s="308"/>
      <c r="AT298" s="309"/>
      <c r="AU298" s="305">
        <v>20</v>
      </c>
      <c r="AV298" s="306"/>
      <c r="AW298" s="306"/>
      <c r="AX298" s="310"/>
      <c r="AY298">
        <f t="shared" ref="AY298:AY307" si="24">$AY$296</f>
        <v>2</v>
      </c>
    </row>
    <row r="299" spans="1:51" ht="24.75" customHeight="1" x14ac:dyDescent="0.15">
      <c r="A299" s="360"/>
      <c r="B299" s="361"/>
      <c r="C299" s="361"/>
      <c r="D299" s="361"/>
      <c r="E299" s="361"/>
      <c r="F299" s="362"/>
      <c r="G299" s="284" t="s">
        <v>812</v>
      </c>
      <c r="H299" s="285"/>
      <c r="I299" s="285"/>
      <c r="J299" s="285"/>
      <c r="K299" s="286"/>
      <c r="L299" s="287" t="s">
        <v>822</v>
      </c>
      <c r="M299" s="288"/>
      <c r="N299" s="288"/>
      <c r="O299" s="288"/>
      <c r="P299" s="288"/>
      <c r="Q299" s="288"/>
      <c r="R299" s="288"/>
      <c r="S299" s="288"/>
      <c r="T299" s="288"/>
      <c r="U299" s="288"/>
      <c r="V299" s="288"/>
      <c r="W299" s="288"/>
      <c r="X299" s="289"/>
      <c r="Y299" s="290">
        <v>6</v>
      </c>
      <c r="Z299" s="291"/>
      <c r="AA299" s="291"/>
      <c r="AB299" s="292"/>
      <c r="AC299" s="284"/>
      <c r="AD299" s="285"/>
      <c r="AE299" s="285"/>
      <c r="AF299" s="285"/>
      <c r="AG299" s="286"/>
      <c r="AH299" s="287"/>
      <c r="AI299" s="288"/>
      <c r="AJ299" s="288"/>
      <c r="AK299" s="288"/>
      <c r="AL299" s="288"/>
      <c r="AM299" s="288"/>
      <c r="AN299" s="288"/>
      <c r="AO299" s="288"/>
      <c r="AP299" s="288"/>
      <c r="AQ299" s="288"/>
      <c r="AR299" s="288"/>
      <c r="AS299" s="288"/>
      <c r="AT299" s="289"/>
      <c r="AU299" s="290"/>
      <c r="AV299" s="291"/>
      <c r="AW299" s="291"/>
      <c r="AX299" s="293"/>
      <c r="AY299">
        <f t="shared" si="24"/>
        <v>2</v>
      </c>
    </row>
    <row r="300" spans="1:51" ht="24.75" customHeight="1" x14ac:dyDescent="0.15">
      <c r="A300" s="360"/>
      <c r="B300" s="361"/>
      <c r="C300" s="361"/>
      <c r="D300" s="361"/>
      <c r="E300" s="361"/>
      <c r="F300" s="362"/>
      <c r="G300" s="284" t="s">
        <v>820</v>
      </c>
      <c r="H300" s="285"/>
      <c r="I300" s="285"/>
      <c r="J300" s="285"/>
      <c r="K300" s="286"/>
      <c r="L300" s="287" t="s">
        <v>823</v>
      </c>
      <c r="M300" s="288"/>
      <c r="N300" s="288"/>
      <c r="O300" s="288"/>
      <c r="P300" s="288"/>
      <c r="Q300" s="288"/>
      <c r="R300" s="288"/>
      <c r="S300" s="288"/>
      <c r="T300" s="288"/>
      <c r="U300" s="288"/>
      <c r="V300" s="288"/>
      <c r="W300" s="288"/>
      <c r="X300" s="289"/>
      <c r="Y300" s="290">
        <v>1</v>
      </c>
      <c r="Z300" s="291"/>
      <c r="AA300" s="291"/>
      <c r="AB300" s="292"/>
      <c r="AC300" s="284"/>
      <c r="AD300" s="285"/>
      <c r="AE300" s="285"/>
      <c r="AF300" s="285"/>
      <c r="AG300" s="286"/>
      <c r="AH300" s="287"/>
      <c r="AI300" s="288"/>
      <c r="AJ300" s="288"/>
      <c r="AK300" s="288"/>
      <c r="AL300" s="288"/>
      <c r="AM300" s="288"/>
      <c r="AN300" s="288"/>
      <c r="AO300" s="288"/>
      <c r="AP300" s="288"/>
      <c r="AQ300" s="288"/>
      <c r="AR300" s="288"/>
      <c r="AS300" s="288"/>
      <c r="AT300" s="289"/>
      <c r="AU300" s="290"/>
      <c r="AV300" s="291"/>
      <c r="AW300" s="291"/>
      <c r="AX300" s="293"/>
      <c r="AY300">
        <f t="shared" si="24"/>
        <v>2</v>
      </c>
    </row>
    <row r="301" spans="1:51" ht="24.75" hidden="1" customHeight="1" x14ac:dyDescent="0.15">
      <c r="A301" s="360"/>
      <c r="B301" s="361"/>
      <c r="C301" s="361"/>
      <c r="D301" s="361"/>
      <c r="E301" s="361"/>
      <c r="F301" s="362"/>
      <c r="G301" s="284"/>
      <c r="H301" s="285"/>
      <c r="I301" s="285"/>
      <c r="J301" s="285"/>
      <c r="K301" s="286"/>
      <c r="L301" s="287"/>
      <c r="M301" s="288"/>
      <c r="N301" s="288"/>
      <c r="O301" s="288"/>
      <c r="P301" s="288"/>
      <c r="Q301" s="288"/>
      <c r="R301" s="288"/>
      <c r="S301" s="288"/>
      <c r="T301" s="288"/>
      <c r="U301" s="288"/>
      <c r="V301" s="288"/>
      <c r="W301" s="288"/>
      <c r="X301" s="289"/>
      <c r="Y301" s="290"/>
      <c r="Z301" s="291"/>
      <c r="AA301" s="291"/>
      <c r="AB301" s="292"/>
      <c r="AC301" s="284"/>
      <c r="AD301" s="285"/>
      <c r="AE301" s="285"/>
      <c r="AF301" s="285"/>
      <c r="AG301" s="286"/>
      <c r="AH301" s="287"/>
      <c r="AI301" s="288"/>
      <c r="AJ301" s="288"/>
      <c r="AK301" s="288"/>
      <c r="AL301" s="288"/>
      <c r="AM301" s="288"/>
      <c r="AN301" s="288"/>
      <c r="AO301" s="288"/>
      <c r="AP301" s="288"/>
      <c r="AQ301" s="288"/>
      <c r="AR301" s="288"/>
      <c r="AS301" s="288"/>
      <c r="AT301" s="289"/>
      <c r="AU301" s="290"/>
      <c r="AV301" s="291"/>
      <c r="AW301" s="291"/>
      <c r="AX301" s="293"/>
      <c r="AY301">
        <f t="shared" si="24"/>
        <v>2</v>
      </c>
    </row>
    <row r="302" spans="1:51" ht="24.75" hidden="1" customHeight="1" x14ac:dyDescent="0.15">
      <c r="A302" s="360"/>
      <c r="B302" s="361"/>
      <c r="C302" s="361"/>
      <c r="D302" s="361"/>
      <c r="E302" s="361"/>
      <c r="F302" s="362"/>
      <c r="G302" s="284"/>
      <c r="H302" s="285"/>
      <c r="I302" s="285"/>
      <c r="J302" s="285"/>
      <c r="K302" s="286"/>
      <c r="L302" s="287"/>
      <c r="M302" s="288"/>
      <c r="N302" s="288"/>
      <c r="O302" s="288"/>
      <c r="P302" s="288"/>
      <c r="Q302" s="288"/>
      <c r="R302" s="288"/>
      <c r="S302" s="288"/>
      <c r="T302" s="288"/>
      <c r="U302" s="288"/>
      <c r="V302" s="288"/>
      <c r="W302" s="288"/>
      <c r="X302" s="289"/>
      <c r="Y302" s="290"/>
      <c r="Z302" s="291"/>
      <c r="AA302" s="291"/>
      <c r="AB302" s="292"/>
      <c r="AC302" s="284"/>
      <c r="AD302" s="285"/>
      <c r="AE302" s="285"/>
      <c r="AF302" s="285"/>
      <c r="AG302" s="286"/>
      <c r="AH302" s="287"/>
      <c r="AI302" s="288"/>
      <c r="AJ302" s="288"/>
      <c r="AK302" s="288"/>
      <c r="AL302" s="288"/>
      <c r="AM302" s="288"/>
      <c r="AN302" s="288"/>
      <c r="AO302" s="288"/>
      <c r="AP302" s="288"/>
      <c r="AQ302" s="288"/>
      <c r="AR302" s="288"/>
      <c r="AS302" s="288"/>
      <c r="AT302" s="289"/>
      <c r="AU302" s="290"/>
      <c r="AV302" s="291"/>
      <c r="AW302" s="291"/>
      <c r="AX302" s="293"/>
      <c r="AY302">
        <f t="shared" si="24"/>
        <v>2</v>
      </c>
    </row>
    <row r="303" spans="1:51" ht="24.75" hidden="1" customHeight="1" x14ac:dyDescent="0.15">
      <c r="A303" s="360"/>
      <c r="B303" s="361"/>
      <c r="C303" s="361"/>
      <c r="D303" s="361"/>
      <c r="E303" s="361"/>
      <c r="F303" s="362"/>
      <c r="G303" s="284"/>
      <c r="H303" s="285"/>
      <c r="I303" s="285"/>
      <c r="J303" s="285"/>
      <c r="K303" s="286"/>
      <c r="L303" s="287"/>
      <c r="M303" s="288"/>
      <c r="N303" s="288"/>
      <c r="O303" s="288"/>
      <c r="P303" s="288"/>
      <c r="Q303" s="288"/>
      <c r="R303" s="288"/>
      <c r="S303" s="288"/>
      <c r="T303" s="288"/>
      <c r="U303" s="288"/>
      <c r="V303" s="288"/>
      <c r="W303" s="288"/>
      <c r="X303" s="289"/>
      <c r="Y303" s="290"/>
      <c r="Z303" s="291"/>
      <c r="AA303" s="291"/>
      <c r="AB303" s="292"/>
      <c r="AC303" s="284"/>
      <c r="AD303" s="285"/>
      <c r="AE303" s="285"/>
      <c r="AF303" s="285"/>
      <c r="AG303" s="286"/>
      <c r="AH303" s="287"/>
      <c r="AI303" s="288"/>
      <c r="AJ303" s="288"/>
      <c r="AK303" s="288"/>
      <c r="AL303" s="288"/>
      <c r="AM303" s="288"/>
      <c r="AN303" s="288"/>
      <c r="AO303" s="288"/>
      <c r="AP303" s="288"/>
      <c r="AQ303" s="288"/>
      <c r="AR303" s="288"/>
      <c r="AS303" s="288"/>
      <c r="AT303" s="289"/>
      <c r="AU303" s="290"/>
      <c r="AV303" s="291"/>
      <c r="AW303" s="291"/>
      <c r="AX303" s="293"/>
      <c r="AY303">
        <f t="shared" si="24"/>
        <v>2</v>
      </c>
    </row>
    <row r="304" spans="1:51" ht="24.75" hidden="1" customHeight="1" x14ac:dyDescent="0.15">
      <c r="A304" s="360"/>
      <c r="B304" s="361"/>
      <c r="C304" s="361"/>
      <c r="D304" s="361"/>
      <c r="E304" s="361"/>
      <c r="F304" s="362"/>
      <c r="G304" s="284"/>
      <c r="H304" s="285"/>
      <c r="I304" s="285"/>
      <c r="J304" s="285"/>
      <c r="K304" s="286"/>
      <c r="L304" s="287"/>
      <c r="M304" s="288"/>
      <c r="N304" s="288"/>
      <c r="O304" s="288"/>
      <c r="P304" s="288"/>
      <c r="Q304" s="288"/>
      <c r="R304" s="288"/>
      <c r="S304" s="288"/>
      <c r="T304" s="288"/>
      <c r="U304" s="288"/>
      <c r="V304" s="288"/>
      <c r="W304" s="288"/>
      <c r="X304" s="289"/>
      <c r="Y304" s="290"/>
      <c r="Z304" s="291"/>
      <c r="AA304" s="291"/>
      <c r="AB304" s="292"/>
      <c r="AC304" s="284"/>
      <c r="AD304" s="285"/>
      <c r="AE304" s="285"/>
      <c r="AF304" s="285"/>
      <c r="AG304" s="286"/>
      <c r="AH304" s="287"/>
      <c r="AI304" s="288"/>
      <c r="AJ304" s="288"/>
      <c r="AK304" s="288"/>
      <c r="AL304" s="288"/>
      <c r="AM304" s="288"/>
      <c r="AN304" s="288"/>
      <c r="AO304" s="288"/>
      <c r="AP304" s="288"/>
      <c r="AQ304" s="288"/>
      <c r="AR304" s="288"/>
      <c r="AS304" s="288"/>
      <c r="AT304" s="289"/>
      <c r="AU304" s="290"/>
      <c r="AV304" s="291"/>
      <c r="AW304" s="291"/>
      <c r="AX304" s="293"/>
      <c r="AY304">
        <f t="shared" si="24"/>
        <v>2</v>
      </c>
    </row>
    <row r="305" spans="1:51" ht="24.75" hidden="1" customHeight="1" x14ac:dyDescent="0.15">
      <c r="A305" s="360"/>
      <c r="B305" s="361"/>
      <c r="C305" s="361"/>
      <c r="D305" s="361"/>
      <c r="E305" s="361"/>
      <c r="F305" s="362"/>
      <c r="G305" s="284"/>
      <c r="H305" s="285"/>
      <c r="I305" s="285"/>
      <c r="J305" s="285"/>
      <c r="K305" s="286"/>
      <c r="L305" s="287"/>
      <c r="M305" s="288"/>
      <c r="N305" s="288"/>
      <c r="O305" s="288"/>
      <c r="P305" s="288"/>
      <c r="Q305" s="288"/>
      <c r="R305" s="288"/>
      <c r="S305" s="288"/>
      <c r="T305" s="288"/>
      <c r="U305" s="288"/>
      <c r="V305" s="288"/>
      <c r="W305" s="288"/>
      <c r="X305" s="289"/>
      <c r="Y305" s="290"/>
      <c r="Z305" s="291"/>
      <c r="AA305" s="291"/>
      <c r="AB305" s="292"/>
      <c r="AC305" s="284"/>
      <c r="AD305" s="285"/>
      <c r="AE305" s="285"/>
      <c r="AF305" s="285"/>
      <c r="AG305" s="286"/>
      <c r="AH305" s="287"/>
      <c r="AI305" s="288"/>
      <c r="AJ305" s="288"/>
      <c r="AK305" s="288"/>
      <c r="AL305" s="288"/>
      <c r="AM305" s="288"/>
      <c r="AN305" s="288"/>
      <c r="AO305" s="288"/>
      <c r="AP305" s="288"/>
      <c r="AQ305" s="288"/>
      <c r="AR305" s="288"/>
      <c r="AS305" s="288"/>
      <c r="AT305" s="289"/>
      <c r="AU305" s="290"/>
      <c r="AV305" s="291"/>
      <c r="AW305" s="291"/>
      <c r="AX305" s="293"/>
      <c r="AY305">
        <f t="shared" si="24"/>
        <v>2</v>
      </c>
    </row>
    <row r="306" spans="1:51" ht="24.75" hidden="1" customHeight="1" x14ac:dyDescent="0.15">
      <c r="A306" s="360"/>
      <c r="B306" s="361"/>
      <c r="C306" s="361"/>
      <c r="D306" s="361"/>
      <c r="E306" s="361"/>
      <c r="F306" s="362"/>
      <c r="G306" s="284"/>
      <c r="H306" s="285"/>
      <c r="I306" s="285"/>
      <c r="J306" s="285"/>
      <c r="K306" s="286"/>
      <c r="L306" s="287"/>
      <c r="M306" s="288"/>
      <c r="N306" s="288"/>
      <c r="O306" s="288"/>
      <c r="P306" s="288"/>
      <c r="Q306" s="288"/>
      <c r="R306" s="288"/>
      <c r="S306" s="288"/>
      <c r="T306" s="288"/>
      <c r="U306" s="288"/>
      <c r="V306" s="288"/>
      <c r="W306" s="288"/>
      <c r="X306" s="289"/>
      <c r="Y306" s="290"/>
      <c r="Z306" s="291"/>
      <c r="AA306" s="291"/>
      <c r="AB306" s="292"/>
      <c r="AC306" s="284"/>
      <c r="AD306" s="285"/>
      <c r="AE306" s="285"/>
      <c r="AF306" s="285"/>
      <c r="AG306" s="286"/>
      <c r="AH306" s="287"/>
      <c r="AI306" s="288"/>
      <c r="AJ306" s="288"/>
      <c r="AK306" s="288"/>
      <c r="AL306" s="288"/>
      <c r="AM306" s="288"/>
      <c r="AN306" s="288"/>
      <c r="AO306" s="288"/>
      <c r="AP306" s="288"/>
      <c r="AQ306" s="288"/>
      <c r="AR306" s="288"/>
      <c r="AS306" s="288"/>
      <c r="AT306" s="289"/>
      <c r="AU306" s="290"/>
      <c r="AV306" s="291"/>
      <c r="AW306" s="291"/>
      <c r="AX306" s="293"/>
      <c r="AY306">
        <f t="shared" si="24"/>
        <v>2</v>
      </c>
    </row>
    <row r="307" spans="1:51" ht="24.75" hidden="1" customHeight="1" x14ac:dyDescent="0.15">
      <c r="A307" s="360"/>
      <c r="B307" s="361"/>
      <c r="C307" s="361"/>
      <c r="D307" s="361"/>
      <c r="E307" s="361"/>
      <c r="F307" s="362"/>
      <c r="G307" s="284"/>
      <c r="H307" s="285"/>
      <c r="I307" s="285"/>
      <c r="J307" s="285"/>
      <c r="K307" s="286"/>
      <c r="L307" s="287"/>
      <c r="M307" s="288"/>
      <c r="N307" s="288"/>
      <c r="O307" s="288"/>
      <c r="P307" s="288"/>
      <c r="Q307" s="288"/>
      <c r="R307" s="288"/>
      <c r="S307" s="288"/>
      <c r="T307" s="288"/>
      <c r="U307" s="288"/>
      <c r="V307" s="288"/>
      <c r="W307" s="288"/>
      <c r="X307" s="289"/>
      <c r="Y307" s="290"/>
      <c r="Z307" s="291"/>
      <c r="AA307" s="291"/>
      <c r="AB307" s="292"/>
      <c r="AC307" s="284"/>
      <c r="AD307" s="285"/>
      <c r="AE307" s="285"/>
      <c r="AF307" s="285"/>
      <c r="AG307" s="286"/>
      <c r="AH307" s="287"/>
      <c r="AI307" s="288"/>
      <c r="AJ307" s="288"/>
      <c r="AK307" s="288"/>
      <c r="AL307" s="288"/>
      <c r="AM307" s="288"/>
      <c r="AN307" s="288"/>
      <c r="AO307" s="288"/>
      <c r="AP307" s="288"/>
      <c r="AQ307" s="288"/>
      <c r="AR307" s="288"/>
      <c r="AS307" s="288"/>
      <c r="AT307" s="289"/>
      <c r="AU307" s="290"/>
      <c r="AV307" s="291"/>
      <c r="AW307" s="291"/>
      <c r="AX307" s="293"/>
      <c r="AY307">
        <f t="shared" si="24"/>
        <v>2</v>
      </c>
    </row>
    <row r="308" spans="1:51" ht="24.75" customHeight="1" thickBot="1" x14ac:dyDescent="0.2">
      <c r="A308" s="360"/>
      <c r="B308" s="361"/>
      <c r="C308" s="361"/>
      <c r="D308" s="361"/>
      <c r="E308" s="361"/>
      <c r="F308" s="362"/>
      <c r="G308" s="275" t="s">
        <v>16</v>
      </c>
      <c r="H308" s="276"/>
      <c r="I308" s="276"/>
      <c r="J308" s="276"/>
      <c r="K308" s="276"/>
      <c r="L308" s="277"/>
      <c r="M308" s="278"/>
      <c r="N308" s="278"/>
      <c r="O308" s="278"/>
      <c r="P308" s="278"/>
      <c r="Q308" s="278"/>
      <c r="R308" s="278"/>
      <c r="S308" s="278"/>
      <c r="T308" s="278"/>
      <c r="U308" s="278"/>
      <c r="V308" s="278"/>
      <c r="W308" s="278"/>
      <c r="X308" s="279"/>
      <c r="Y308" s="280">
        <f>SUM(Y298:AB307)</f>
        <v>30</v>
      </c>
      <c r="Z308" s="281"/>
      <c r="AA308" s="281"/>
      <c r="AB308" s="282"/>
      <c r="AC308" s="275" t="s">
        <v>16</v>
      </c>
      <c r="AD308" s="276"/>
      <c r="AE308" s="276"/>
      <c r="AF308" s="276"/>
      <c r="AG308" s="276"/>
      <c r="AH308" s="277"/>
      <c r="AI308" s="278"/>
      <c r="AJ308" s="278"/>
      <c r="AK308" s="278"/>
      <c r="AL308" s="278"/>
      <c r="AM308" s="278"/>
      <c r="AN308" s="278"/>
      <c r="AO308" s="278"/>
      <c r="AP308" s="278"/>
      <c r="AQ308" s="278"/>
      <c r="AR308" s="278"/>
      <c r="AS308" s="278"/>
      <c r="AT308" s="279"/>
      <c r="AU308" s="280">
        <f>SUM(AU298:AX307)</f>
        <v>20</v>
      </c>
      <c r="AV308" s="281"/>
      <c r="AW308" s="281"/>
      <c r="AX308" s="283"/>
      <c r="AY308">
        <f>$AY$296</f>
        <v>2</v>
      </c>
    </row>
    <row r="309" spans="1:51" ht="21.75" customHeight="1" x14ac:dyDescent="0.15">
      <c r="A309" s="360"/>
      <c r="B309" s="361"/>
      <c r="C309" s="361"/>
      <c r="D309" s="361"/>
      <c r="E309" s="361"/>
      <c r="F309" s="362"/>
      <c r="G309" s="311" t="s">
        <v>862</v>
      </c>
      <c r="H309" s="312"/>
      <c r="I309" s="312"/>
      <c r="J309" s="312"/>
      <c r="K309" s="312"/>
      <c r="L309" s="312"/>
      <c r="M309" s="312"/>
      <c r="N309" s="312"/>
      <c r="O309" s="312"/>
      <c r="P309" s="312"/>
      <c r="Q309" s="312"/>
      <c r="R309" s="312"/>
      <c r="S309" s="312"/>
      <c r="T309" s="312"/>
      <c r="U309" s="312"/>
      <c r="V309" s="312"/>
      <c r="W309" s="312"/>
      <c r="X309" s="312"/>
      <c r="Y309" s="312"/>
      <c r="Z309" s="312"/>
      <c r="AA309" s="312"/>
      <c r="AB309" s="313"/>
      <c r="AC309" s="311" t="s">
        <v>800</v>
      </c>
      <c r="AD309" s="312"/>
      <c r="AE309" s="312"/>
      <c r="AF309" s="312"/>
      <c r="AG309" s="312"/>
      <c r="AH309" s="312"/>
      <c r="AI309" s="312"/>
      <c r="AJ309" s="312"/>
      <c r="AK309" s="312"/>
      <c r="AL309" s="312"/>
      <c r="AM309" s="312"/>
      <c r="AN309" s="312"/>
      <c r="AO309" s="312"/>
      <c r="AP309" s="312"/>
      <c r="AQ309" s="312"/>
      <c r="AR309" s="312"/>
      <c r="AS309" s="312"/>
      <c r="AT309" s="312"/>
      <c r="AU309" s="312"/>
      <c r="AV309" s="312"/>
      <c r="AW309" s="312"/>
      <c r="AX309" s="314"/>
      <c r="AY309">
        <f>COUNTA($G$311,$AC$311)</f>
        <v>2</v>
      </c>
    </row>
    <row r="310" spans="1:51" ht="24.75" customHeight="1" x14ac:dyDescent="0.15">
      <c r="A310" s="360"/>
      <c r="B310" s="361"/>
      <c r="C310" s="361"/>
      <c r="D310" s="361"/>
      <c r="E310" s="361"/>
      <c r="F310" s="362"/>
      <c r="G310" s="315" t="s">
        <v>13</v>
      </c>
      <c r="H310" s="316"/>
      <c r="I310" s="316"/>
      <c r="J310" s="316"/>
      <c r="K310" s="316"/>
      <c r="L310" s="317" t="s">
        <v>14</v>
      </c>
      <c r="M310" s="316"/>
      <c r="N310" s="316"/>
      <c r="O310" s="316"/>
      <c r="P310" s="316"/>
      <c r="Q310" s="316"/>
      <c r="R310" s="316"/>
      <c r="S310" s="316"/>
      <c r="T310" s="316"/>
      <c r="U310" s="316"/>
      <c r="V310" s="316"/>
      <c r="W310" s="316"/>
      <c r="X310" s="318"/>
      <c r="Y310" s="319" t="s">
        <v>15</v>
      </c>
      <c r="Z310" s="320"/>
      <c r="AA310" s="320"/>
      <c r="AB310" s="321"/>
      <c r="AC310" s="315" t="s">
        <v>13</v>
      </c>
      <c r="AD310" s="316"/>
      <c r="AE310" s="316"/>
      <c r="AF310" s="316"/>
      <c r="AG310" s="316"/>
      <c r="AH310" s="317" t="s">
        <v>14</v>
      </c>
      <c r="AI310" s="316"/>
      <c r="AJ310" s="316"/>
      <c r="AK310" s="316"/>
      <c r="AL310" s="316"/>
      <c r="AM310" s="316"/>
      <c r="AN310" s="316"/>
      <c r="AO310" s="316"/>
      <c r="AP310" s="316"/>
      <c r="AQ310" s="316"/>
      <c r="AR310" s="316"/>
      <c r="AS310" s="316"/>
      <c r="AT310" s="318"/>
      <c r="AU310" s="319" t="s">
        <v>15</v>
      </c>
      <c r="AV310" s="320"/>
      <c r="AW310" s="320"/>
      <c r="AX310" s="322"/>
      <c r="AY310">
        <f>$AY$309</f>
        <v>2</v>
      </c>
    </row>
    <row r="311" spans="1:51" ht="24.75" customHeight="1" x14ac:dyDescent="0.15">
      <c r="A311" s="360"/>
      <c r="B311" s="361"/>
      <c r="C311" s="361"/>
      <c r="D311" s="361"/>
      <c r="E311" s="361"/>
      <c r="F311" s="362"/>
      <c r="G311" s="299" t="s">
        <v>806</v>
      </c>
      <c r="H311" s="300"/>
      <c r="I311" s="300"/>
      <c r="J311" s="300"/>
      <c r="K311" s="301"/>
      <c r="L311" s="302" t="s">
        <v>778</v>
      </c>
      <c r="M311" s="308"/>
      <c r="N311" s="308"/>
      <c r="O311" s="308"/>
      <c r="P311" s="308"/>
      <c r="Q311" s="308"/>
      <c r="R311" s="308"/>
      <c r="S311" s="308"/>
      <c r="T311" s="308"/>
      <c r="U311" s="308"/>
      <c r="V311" s="308"/>
      <c r="W311" s="308"/>
      <c r="X311" s="309"/>
      <c r="Y311" s="305">
        <v>19</v>
      </c>
      <c r="Z311" s="306"/>
      <c r="AA311" s="306"/>
      <c r="AB311" s="307"/>
      <c r="AC311" s="299" t="s">
        <v>809</v>
      </c>
      <c r="AD311" s="300"/>
      <c r="AE311" s="300"/>
      <c r="AF311" s="300"/>
      <c r="AG311" s="301"/>
      <c r="AH311" s="302" t="s">
        <v>824</v>
      </c>
      <c r="AI311" s="308"/>
      <c r="AJ311" s="308"/>
      <c r="AK311" s="308"/>
      <c r="AL311" s="308"/>
      <c r="AM311" s="308"/>
      <c r="AN311" s="308"/>
      <c r="AO311" s="308"/>
      <c r="AP311" s="308"/>
      <c r="AQ311" s="308"/>
      <c r="AR311" s="308"/>
      <c r="AS311" s="308"/>
      <c r="AT311" s="309"/>
      <c r="AU311" s="305">
        <v>15</v>
      </c>
      <c r="AV311" s="306"/>
      <c r="AW311" s="306"/>
      <c r="AX311" s="310"/>
      <c r="AY311">
        <f t="shared" ref="AY311:AY321" si="25">$AY$309</f>
        <v>2</v>
      </c>
    </row>
    <row r="312" spans="1:51" ht="24.75" hidden="1" customHeight="1" x14ac:dyDescent="0.15">
      <c r="A312" s="360"/>
      <c r="B312" s="361"/>
      <c r="C312" s="361"/>
      <c r="D312" s="361"/>
      <c r="E312" s="361"/>
      <c r="F312" s="362"/>
      <c r="G312" s="284"/>
      <c r="H312" s="285"/>
      <c r="I312" s="285"/>
      <c r="J312" s="285"/>
      <c r="K312" s="286"/>
      <c r="L312" s="287"/>
      <c r="M312" s="288"/>
      <c r="N312" s="288"/>
      <c r="O312" s="288"/>
      <c r="P312" s="288"/>
      <c r="Q312" s="288"/>
      <c r="R312" s="288"/>
      <c r="S312" s="288"/>
      <c r="T312" s="288"/>
      <c r="U312" s="288"/>
      <c r="V312" s="288"/>
      <c r="W312" s="288"/>
      <c r="X312" s="289"/>
      <c r="Y312" s="290"/>
      <c r="Z312" s="291"/>
      <c r="AA312" s="291"/>
      <c r="AB312" s="292"/>
      <c r="AC312" s="284"/>
      <c r="AD312" s="285"/>
      <c r="AE312" s="285"/>
      <c r="AF312" s="285"/>
      <c r="AG312" s="286"/>
      <c r="AH312" s="287"/>
      <c r="AI312" s="288"/>
      <c r="AJ312" s="288"/>
      <c r="AK312" s="288"/>
      <c r="AL312" s="288"/>
      <c r="AM312" s="288"/>
      <c r="AN312" s="288"/>
      <c r="AO312" s="288"/>
      <c r="AP312" s="288"/>
      <c r="AQ312" s="288"/>
      <c r="AR312" s="288"/>
      <c r="AS312" s="288"/>
      <c r="AT312" s="289"/>
      <c r="AU312" s="290"/>
      <c r="AV312" s="291"/>
      <c r="AW312" s="291"/>
      <c r="AX312" s="293"/>
      <c r="AY312">
        <f t="shared" si="25"/>
        <v>2</v>
      </c>
    </row>
    <row r="313" spans="1:51" ht="24.75" hidden="1" customHeight="1" x14ac:dyDescent="0.15">
      <c r="A313" s="360"/>
      <c r="B313" s="361"/>
      <c r="C313" s="361"/>
      <c r="D313" s="361"/>
      <c r="E313" s="361"/>
      <c r="F313" s="362"/>
      <c r="G313" s="284"/>
      <c r="H313" s="285"/>
      <c r="I313" s="285"/>
      <c r="J313" s="285"/>
      <c r="K313" s="286"/>
      <c r="L313" s="287"/>
      <c r="M313" s="288"/>
      <c r="N313" s="288"/>
      <c r="O313" s="288"/>
      <c r="P313" s="288"/>
      <c r="Q313" s="288"/>
      <c r="R313" s="288"/>
      <c r="S313" s="288"/>
      <c r="T313" s="288"/>
      <c r="U313" s="288"/>
      <c r="V313" s="288"/>
      <c r="W313" s="288"/>
      <c r="X313" s="289"/>
      <c r="Y313" s="290"/>
      <c r="Z313" s="291"/>
      <c r="AA313" s="291"/>
      <c r="AB313" s="292"/>
      <c r="AC313" s="284"/>
      <c r="AD313" s="285"/>
      <c r="AE313" s="285"/>
      <c r="AF313" s="285"/>
      <c r="AG313" s="286"/>
      <c r="AH313" s="287"/>
      <c r="AI313" s="288"/>
      <c r="AJ313" s="288"/>
      <c r="AK313" s="288"/>
      <c r="AL313" s="288"/>
      <c r="AM313" s="288"/>
      <c r="AN313" s="288"/>
      <c r="AO313" s="288"/>
      <c r="AP313" s="288"/>
      <c r="AQ313" s="288"/>
      <c r="AR313" s="288"/>
      <c r="AS313" s="288"/>
      <c r="AT313" s="289"/>
      <c r="AU313" s="290"/>
      <c r="AV313" s="291"/>
      <c r="AW313" s="291"/>
      <c r="AX313" s="293"/>
      <c r="AY313">
        <f t="shared" si="25"/>
        <v>2</v>
      </c>
    </row>
    <row r="314" spans="1:51" ht="24.75" hidden="1" customHeight="1" x14ac:dyDescent="0.15">
      <c r="A314" s="360"/>
      <c r="B314" s="361"/>
      <c r="C314" s="361"/>
      <c r="D314" s="361"/>
      <c r="E314" s="361"/>
      <c r="F314" s="362"/>
      <c r="G314" s="284"/>
      <c r="H314" s="285"/>
      <c r="I314" s="285"/>
      <c r="J314" s="285"/>
      <c r="K314" s="286"/>
      <c r="L314" s="287"/>
      <c r="M314" s="288"/>
      <c r="N314" s="288"/>
      <c r="O314" s="288"/>
      <c r="P314" s="288"/>
      <c r="Q314" s="288"/>
      <c r="R314" s="288"/>
      <c r="S314" s="288"/>
      <c r="T314" s="288"/>
      <c r="U314" s="288"/>
      <c r="V314" s="288"/>
      <c r="W314" s="288"/>
      <c r="X314" s="289"/>
      <c r="Y314" s="290"/>
      <c r="Z314" s="291"/>
      <c r="AA314" s="291"/>
      <c r="AB314" s="292"/>
      <c r="AC314" s="284"/>
      <c r="AD314" s="285"/>
      <c r="AE314" s="285"/>
      <c r="AF314" s="285"/>
      <c r="AG314" s="286"/>
      <c r="AH314" s="287"/>
      <c r="AI314" s="288"/>
      <c r="AJ314" s="288"/>
      <c r="AK314" s="288"/>
      <c r="AL314" s="288"/>
      <c r="AM314" s="288"/>
      <c r="AN314" s="288"/>
      <c r="AO314" s="288"/>
      <c r="AP314" s="288"/>
      <c r="AQ314" s="288"/>
      <c r="AR314" s="288"/>
      <c r="AS314" s="288"/>
      <c r="AT314" s="289"/>
      <c r="AU314" s="290"/>
      <c r="AV314" s="291"/>
      <c r="AW314" s="291"/>
      <c r="AX314" s="293"/>
      <c r="AY314">
        <f t="shared" si="25"/>
        <v>2</v>
      </c>
    </row>
    <row r="315" spans="1:51" ht="24.75" hidden="1" customHeight="1" x14ac:dyDescent="0.15">
      <c r="A315" s="360"/>
      <c r="B315" s="361"/>
      <c r="C315" s="361"/>
      <c r="D315" s="361"/>
      <c r="E315" s="361"/>
      <c r="F315" s="362"/>
      <c r="G315" s="284"/>
      <c r="H315" s="285"/>
      <c r="I315" s="285"/>
      <c r="J315" s="285"/>
      <c r="K315" s="286"/>
      <c r="L315" s="287"/>
      <c r="M315" s="288"/>
      <c r="N315" s="288"/>
      <c r="O315" s="288"/>
      <c r="P315" s="288"/>
      <c r="Q315" s="288"/>
      <c r="R315" s="288"/>
      <c r="S315" s="288"/>
      <c r="T315" s="288"/>
      <c r="U315" s="288"/>
      <c r="V315" s="288"/>
      <c r="W315" s="288"/>
      <c r="X315" s="289"/>
      <c r="Y315" s="290"/>
      <c r="Z315" s="291"/>
      <c r="AA315" s="291"/>
      <c r="AB315" s="292"/>
      <c r="AC315" s="284"/>
      <c r="AD315" s="285"/>
      <c r="AE315" s="285"/>
      <c r="AF315" s="285"/>
      <c r="AG315" s="286"/>
      <c r="AH315" s="287"/>
      <c r="AI315" s="288"/>
      <c r="AJ315" s="288"/>
      <c r="AK315" s="288"/>
      <c r="AL315" s="288"/>
      <c r="AM315" s="288"/>
      <c r="AN315" s="288"/>
      <c r="AO315" s="288"/>
      <c r="AP315" s="288"/>
      <c r="AQ315" s="288"/>
      <c r="AR315" s="288"/>
      <c r="AS315" s="288"/>
      <c r="AT315" s="289"/>
      <c r="AU315" s="290"/>
      <c r="AV315" s="291"/>
      <c r="AW315" s="291"/>
      <c r="AX315" s="293"/>
      <c r="AY315">
        <f t="shared" si="25"/>
        <v>2</v>
      </c>
    </row>
    <row r="316" spans="1:51" ht="24.75" hidden="1" customHeight="1" x14ac:dyDescent="0.15">
      <c r="A316" s="360"/>
      <c r="B316" s="361"/>
      <c r="C316" s="361"/>
      <c r="D316" s="361"/>
      <c r="E316" s="361"/>
      <c r="F316" s="362"/>
      <c r="G316" s="284"/>
      <c r="H316" s="285"/>
      <c r="I316" s="285"/>
      <c r="J316" s="285"/>
      <c r="K316" s="286"/>
      <c r="L316" s="287"/>
      <c r="M316" s="288"/>
      <c r="N316" s="288"/>
      <c r="O316" s="288"/>
      <c r="P316" s="288"/>
      <c r="Q316" s="288"/>
      <c r="R316" s="288"/>
      <c r="S316" s="288"/>
      <c r="T316" s="288"/>
      <c r="U316" s="288"/>
      <c r="V316" s="288"/>
      <c r="W316" s="288"/>
      <c r="X316" s="289"/>
      <c r="Y316" s="290"/>
      <c r="Z316" s="291"/>
      <c r="AA316" s="291"/>
      <c r="AB316" s="292"/>
      <c r="AC316" s="284"/>
      <c r="AD316" s="285"/>
      <c r="AE316" s="285"/>
      <c r="AF316" s="285"/>
      <c r="AG316" s="286"/>
      <c r="AH316" s="287"/>
      <c r="AI316" s="288"/>
      <c r="AJ316" s="288"/>
      <c r="AK316" s="288"/>
      <c r="AL316" s="288"/>
      <c r="AM316" s="288"/>
      <c r="AN316" s="288"/>
      <c r="AO316" s="288"/>
      <c r="AP316" s="288"/>
      <c r="AQ316" s="288"/>
      <c r="AR316" s="288"/>
      <c r="AS316" s="288"/>
      <c r="AT316" s="289"/>
      <c r="AU316" s="290"/>
      <c r="AV316" s="291"/>
      <c r="AW316" s="291"/>
      <c r="AX316" s="293"/>
      <c r="AY316">
        <f t="shared" si="25"/>
        <v>2</v>
      </c>
    </row>
    <row r="317" spans="1:51" ht="24.75" hidden="1" customHeight="1" x14ac:dyDescent="0.15">
      <c r="A317" s="360"/>
      <c r="B317" s="361"/>
      <c r="C317" s="361"/>
      <c r="D317" s="361"/>
      <c r="E317" s="361"/>
      <c r="F317" s="362"/>
      <c r="G317" s="284"/>
      <c r="H317" s="285"/>
      <c r="I317" s="285"/>
      <c r="J317" s="285"/>
      <c r="K317" s="286"/>
      <c r="L317" s="287"/>
      <c r="M317" s="288"/>
      <c r="N317" s="288"/>
      <c r="O317" s="288"/>
      <c r="P317" s="288"/>
      <c r="Q317" s="288"/>
      <c r="R317" s="288"/>
      <c r="S317" s="288"/>
      <c r="T317" s="288"/>
      <c r="U317" s="288"/>
      <c r="V317" s="288"/>
      <c r="W317" s="288"/>
      <c r="X317" s="289"/>
      <c r="Y317" s="290"/>
      <c r="Z317" s="291"/>
      <c r="AA317" s="291"/>
      <c r="AB317" s="292"/>
      <c r="AC317" s="284"/>
      <c r="AD317" s="285"/>
      <c r="AE317" s="285"/>
      <c r="AF317" s="285"/>
      <c r="AG317" s="286"/>
      <c r="AH317" s="287"/>
      <c r="AI317" s="288"/>
      <c r="AJ317" s="288"/>
      <c r="AK317" s="288"/>
      <c r="AL317" s="288"/>
      <c r="AM317" s="288"/>
      <c r="AN317" s="288"/>
      <c r="AO317" s="288"/>
      <c r="AP317" s="288"/>
      <c r="AQ317" s="288"/>
      <c r="AR317" s="288"/>
      <c r="AS317" s="288"/>
      <c r="AT317" s="289"/>
      <c r="AU317" s="290"/>
      <c r="AV317" s="291"/>
      <c r="AW317" s="291"/>
      <c r="AX317" s="293"/>
      <c r="AY317">
        <f t="shared" si="25"/>
        <v>2</v>
      </c>
    </row>
    <row r="318" spans="1:51" ht="24.75" hidden="1" customHeight="1" x14ac:dyDescent="0.15">
      <c r="A318" s="360"/>
      <c r="B318" s="361"/>
      <c r="C318" s="361"/>
      <c r="D318" s="361"/>
      <c r="E318" s="361"/>
      <c r="F318" s="362"/>
      <c r="G318" s="284"/>
      <c r="H318" s="285"/>
      <c r="I318" s="285"/>
      <c r="J318" s="285"/>
      <c r="K318" s="286"/>
      <c r="L318" s="287"/>
      <c r="M318" s="288"/>
      <c r="N318" s="288"/>
      <c r="O318" s="288"/>
      <c r="P318" s="288"/>
      <c r="Q318" s="288"/>
      <c r="R318" s="288"/>
      <c r="S318" s="288"/>
      <c r="T318" s="288"/>
      <c r="U318" s="288"/>
      <c r="V318" s="288"/>
      <c r="W318" s="288"/>
      <c r="X318" s="289"/>
      <c r="Y318" s="290"/>
      <c r="Z318" s="291"/>
      <c r="AA318" s="291"/>
      <c r="AB318" s="292"/>
      <c r="AC318" s="284"/>
      <c r="AD318" s="285"/>
      <c r="AE318" s="285"/>
      <c r="AF318" s="285"/>
      <c r="AG318" s="286"/>
      <c r="AH318" s="287"/>
      <c r="AI318" s="288"/>
      <c r="AJ318" s="288"/>
      <c r="AK318" s="288"/>
      <c r="AL318" s="288"/>
      <c r="AM318" s="288"/>
      <c r="AN318" s="288"/>
      <c r="AO318" s="288"/>
      <c r="AP318" s="288"/>
      <c r="AQ318" s="288"/>
      <c r="AR318" s="288"/>
      <c r="AS318" s="288"/>
      <c r="AT318" s="289"/>
      <c r="AU318" s="290"/>
      <c r="AV318" s="291"/>
      <c r="AW318" s="291"/>
      <c r="AX318" s="293"/>
      <c r="AY318">
        <f t="shared" si="25"/>
        <v>2</v>
      </c>
    </row>
    <row r="319" spans="1:51" ht="24.75" hidden="1" customHeight="1" x14ac:dyDescent="0.15">
      <c r="A319" s="360"/>
      <c r="B319" s="361"/>
      <c r="C319" s="361"/>
      <c r="D319" s="361"/>
      <c r="E319" s="361"/>
      <c r="F319" s="362"/>
      <c r="G319" s="284"/>
      <c r="H319" s="285"/>
      <c r="I319" s="285"/>
      <c r="J319" s="285"/>
      <c r="K319" s="286"/>
      <c r="L319" s="287"/>
      <c r="M319" s="288"/>
      <c r="N319" s="288"/>
      <c r="O319" s="288"/>
      <c r="P319" s="288"/>
      <c r="Q319" s="288"/>
      <c r="R319" s="288"/>
      <c r="S319" s="288"/>
      <c r="T319" s="288"/>
      <c r="U319" s="288"/>
      <c r="V319" s="288"/>
      <c r="W319" s="288"/>
      <c r="X319" s="289"/>
      <c r="Y319" s="290"/>
      <c r="Z319" s="291"/>
      <c r="AA319" s="291"/>
      <c r="AB319" s="292"/>
      <c r="AC319" s="284"/>
      <c r="AD319" s="285"/>
      <c r="AE319" s="285"/>
      <c r="AF319" s="285"/>
      <c r="AG319" s="286"/>
      <c r="AH319" s="287"/>
      <c r="AI319" s="288"/>
      <c r="AJ319" s="288"/>
      <c r="AK319" s="288"/>
      <c r="AL319" s="288"/>
      <c r="AM319" s="288"/>
      <c r="AN319" s="288"/>
      <c r="AO319" s="288"/>
      <c r="AP319" s="288"/>
      <c r="AQ319" s="288"/>
      <c r="AR319" s="288"/>
      <c r="AS319" s="288"/>
      <c r="AT319" s="289"/>
      <c r="AU319" s="290"/>
      <c r="AV319" s="291"/>
      <c r="AW319" s="291"/>
      <c r="AX319" s="293"/>
      <c r="AY319">
        <f t="shared" si="25"/>
        <v>2</v>
      </c>
    </row>
    <row r="320" spans="1:51" ht="24.75" hidden="1" customHeight="1" x14ac:dyDescent="0.15">
      <c r="A320" s="360"/>
      <c r="B320" s="361"/>
      <c r="C320" s="361"/>
      <c r="D320" s="361"/>
      <c r="E320" s="361"/>
      <c r="F320" s="362"/>
      <c r="G320" s="284"/>
      <c r="H320" s="285"/>
      <c r="I320" s="285"/>
      <c r="J320" s="285"/>
      <c r="K320" s="286"/>
      <c r="L320" s="287"/>
      <c r="M320" s="288"/>
      <c r="N320" s="288"/>
      <c r="O320" s="288"/>
      <c r="P320" s="288"/>
      <c r="Q320" s="288"/>
      <c r="R320" s="288"/>
      <c r="S320" s="288"/>
      <c r="T320" s="288"/>
      <c r="U320" s="288"/>
      <c r="V320" s="288"/>
      <c r="W320" s="288"/>
      <c r="X320" s="289"/>
      <c r="Y320" s="290"/>
      <c r="Z320" s="291"/>
      <c r="AA320" s="291"/>
      <c r="AB320" s="292"/>
      <c r="AC320" s="284"/>
      <c r="AD320" s="285"/>
      <c r="AE320" s="285"/>
      <c r="AF320" s="285"/>
      <c r="AG320" s="286"/>
      <c r="AH320" s="287"/>
      <c r="AI320" s="288"/>
      <c r="AJ320" s="288"/>
      <c r="AK320" s="288"/>
      <c r="AL320" s="288"/>
      <c r="AM320" s="288"/>
      <c r="AN320" s="288"/>
      <c r="AO320" s="288"/>
      <c r="AP320" s="288"/>
      <c r="AQ320" s="288"/>
      <c r="AR320" s="288"/>
      <c r="AS320" s="288"/>
      <c r="AT320" s="289"/>
      <c r="AU320" s="290"/>
      <c r="AV320" s="291"/>
      <c r="AW320" s="291"/>
      <c r="AX320" s="293"/>
      <c r="AY320">
        <f t="shared" si="25"/>
        <v>2</v>
      </c>
    </row>
    <row r="321" spans="1:51" ht="24.75" customHeight="1" thickBot="1" x14ac:dyDescent="0.2">
      <c r="A321" s="360"/>
      <c r="B321" s="361"/>
      <c r="C321" s="361"/>
      <c r="D321" s="361"/>
      <c r="E321" s="361"/>
      <c r="F321" s="362"/>
      <c r="G321" s="275" t="s">
        <v>16</v>
      </c>
      <c r="H321" s="276"/>
      <c r="I321" s="276"/>
      <c r="J321" s="276"/>
      <c r="K321" s="276"/>
      <c r="L321" s="277"/>
      <c r="M321" s="278"/>
      <c r="N321" s="278"/>
      <c r="O321" s="278"/>
      <c r="P321" s="278"/>
      <c r="Q321" s="278"/>
      <c r="R321" s="278"/>
      <c r="S321" s="278"/>
      <c r="T321" s="278"/>
      <c r="U321" s="278"/>
      <c r="V321" s="278"/>
      <c r="W321" s="278"/>
      <c r="X321" s="279"/>
      <c r="Y321" s="280">
        <f>SUM(Y311:AB320)</f>
        <v>19</v>
      </c>
      <c r="Z321" s="281"/>
      <c r="AA321" s="281"/>
      <c r="AB321" s="282"/>
      <c r="AC321" s="275" t="s">
        <v>16</v>
      </c>
      <c r="AD321" s="276"/>
      <c r="AE321" s="276"/>
      <c r="AF321" s="276"/>
      <c r="AG321" s="276"/>
      <c r="AH321" s="277"/>
      <c r="AI321" s="278"/>
      <c r="AJ321" s="278"/>
      <c r="AK321" s="278"/>
      <c r="AL321" s="278"/>
      <c r="AM321" s="278"/>
      <c r="AN321" s="278"/>
      <c r="AO321" s="278"/>
      <c r="AP321" s="278"/>
      <c r="AQ321" s="278"/>
      <c r="AR321" s="278"/>
      <c r="AS321" s="278"/>
      <c r="AT321" s="279"/>
      <c r="AU321" s="280">
        <f>SUM(AU311:AX320)</f>
        <v>15</v>
      </c>
      <c r="AV321" s="281"/>
      <c r="AW321" s="281"/>
      <c r="AX321" s="283"/>
      <c r="AY321">
        <f t="shared" si="25"/>
        <v>2</v>
      </c>
    </row>
    <row r="322" spans="1:51" ht="21.75" customHeight="1" x14ac:dyDescent="0.15">
      <c r="A322" s="360"/>
      <c r="B322" s="361"/>
      <c r="C322" s="361"/>
      <c r="D322" s="361"/>
      <c r="E322" s="361"/>
      <c r="F322" s="362"/>
      <c r="G322" s="311" t="s">
        <v>801</v>
      </c>
      <c r="H322" s="312"/>
      <c r="I322" s="312"/>
      <c r="J322" s="312"/>
      <c r="K322" s="312"/>
      <c r="L322" s="312"/>
      <c r="M322" s="312"/>
      <c r="N322" s="312"/>
      <c r="O322" s="312"/>
      <c r="P322" s="312"/>
      <c r="Q322" s="312"/>
      <c r="R322" s="312"/>
      <c r="S322" s="312"/>
      <c r="T322" s="312"/>
      <c r="U322" s="312"/>
      <c r="V322" s="312"/>
      <c r="W322" s="312"/>
      <c r="X322" s="312"/>
      <c r="Y322" s="312"/>
      <c r="Z322" s="312"/>
      <c r="AA322" s="312"/>
      <c r="AB322" s="313"/>
      <c r="AC322" s="311" t="s">
        <v>876</v>
      </c>
      <c r="AD322" s="312"/>
      <c r="AE322" s="312"/>
      <c r="AF322" s="312"/>
      <c r="AG322" s="312"/>
      <c r="AH322" s="312"/>
      <c r="AI322" s="312"/>
      <c r="AJ322" s="312"/>
      <c r="AK322" s="312"/>
      <c r="AL322" s="312"/>
      <c r="AM322" s="312"/>
      <c r="AN322" s="312"/>
      <c r="AO322" s="312"/>
      <c r="AP322" s="312"/>
      <c r="AQ322" s="312"/>
      <c r="AR322" s="312"/>
      <c r="AS322" s="312"/>
      <c r="AT322" s="312"/>
      <c r="AU322" s="312"/>
      <c r="AV322" s="312"/>
      <c r="AW322" s="312"/>
      <c r="AX322" s="314"/>
      <c r="AY322">
        <f>COUNTA($G$324,$AC$324)</f>
        <v>2</v>
      </c>
    </row>
    <row r="323" spans="1:51" ht="24.75" customHeight="1" x14ac:dyDescent="0.15">
      <c r="A323" s="360"/>
      <c r="B323" s="361"/>
      <c r="C323" s="361"/>
      <c r="D323" s="361"/>
      <c r="E323" s="361"/>
      <c r="F323" s="362"/>
      <c r="G323" s="315" t="s">
        <v>13</v>
      </c>
      <c r="H323" s="316"/>
      <c r="I323" s="316"/>
      <c r="J323" s="316"/>
      <c r="K323" s="316"/>
      <c r="L323" s="317" t="s">
        <v>14</v>
      </c>
      <c r="M323" s="316"/>
      <c r="N323" s="316"/>
      <c r="O323" s="316"/>
      <c r="P323" s="316"/>
      <c r="Q323" s="316"/>
      <c r="R323" s="316"/>
      <c r="S323" s="316"/>
      <c r="T323" s="316"/>
      <c r="U323" s="316"/>
      <c r="V323" s="316"/>
      <c r="W323" s="316"/>
      <c r="X323" s="318"/>
      <c r="Y323" s="319" t="s">
        <v>15</v>
      </c>
      <c r="Z323" s="320"/>
      <c r="AA323" s="320"/>
      <c r="AB323" s="321"/>
      <c r="AC323" s="315" t="s">
        <v>13</v>
      </c>
      <c r="AD323" s="316"/>
      <c r="AE323" s="316"/>
      <c r="AF323" s="316"/>
      <c r="AG323" s="316"/>
      <c r="AH323" s="317" t="s">
        <v>14</v>
      </c>
      <c r="AI323" s="316"/>
      <c r="AJ323" s="316"/>
      <c r="AK323" s="316"/>
      <c r="AL323" s="316"/>
      <c r="AM323" s="316"/>
      <c r="AN323" s="316"/>
      <c r="AO323" s="316"/>
      <c r="AP323" s="316"/>
      <c r="AQ323" s="316"/>
      <c r="AR323" s="316"/>
      <c r="AS323" s="316"/>
      <c r="AT323" s="318"/>
      <c r="AU323" s="319" t="s">
        <v>15</v>
      </c>
      <c r="AV323" s="320"/>
      <c r="AW323" s="320"/>
      <c r="AX323" s="322"/>
      <c r="AY323">
        <f>$AY$322</f>
        <v>2</v>
      </c>
    </row>
    <row r="324" spans="1:51" ht="24.75" customHeight="1" x14ac:dyDescent="0.15">
      <c r="A324" s="360"/>
      <c r="B324" s="361"/>
      <c r="C324" s="361"/>
      <c r="D324" s="361"/>
      <c r="E324" s="361"/>
      <c r="F324" s="362"/>
      <c r="G324" s="299" t="s">
        <v>806</v>
      </c>
      <c r="H324" s="300"/>
      <c r="I324" s="300"/>
      <c r="J324" s="300"/>
      <c r="K324" s="301"/>
      <c r="L324" s="302" t="s">
        <v>825</v>
      </c>
      <c r="M324" s="303"/>
      <c r="N324" s="303"/>
      <c r="O324" s="303"/>
      <c r="P324" s="303"/>
      <c r="Q324" s="303"/>
      <c r="R324" s="303"/>
      <c r="S324" s="303"/>
      <c r="T324" s="303"/>
      <c r="U324" s="303"/>
      <c r="V324" s="303"/>
      <c r="W324" s="303"/>
      <c r="X324" s="304"/>
      <c r="Y324" s="305">
        <v>14</v>
      </c>
      <c r="Z324" s="306"/>
      <c r="AA324" s="306"/>
      <c r="AB324" s="307"/>
      <c r="AC324" s="299" t="s">
        <v>806</v>
      </c>
      <c r="AD324" s="300"/>
      <c r="AE324" s="300"/>
      <c r="AF324" s="300"/>
      <c r="AG324" s="301"/>
      <c r="AH324" s="302" t="s">
        <v>787</v>
      </c>
      <c r="AI324" s="308"/>
      <c r="AJ324" s="308"/>
      <c r="AK324" s="308"/>
      <c r="AL324" s="308"/>
      <c r="AM324" s="308"/>
      <c r="AN324" s="308"/>
      <c r="AO324" s="308"/>
      <c r="AP324" s="308"/>
      <c r="AQ324" s="308"/>
      <c r="AR324" s="308"/>
      <c r="AS324" s="308"/>
      <c r="AT324" s="309"/>
      <c r="AU324" s="305">
        <v>14</v>
      </c>
      <c r="AV324" s="306"/>
      <c r="AW324" s="306"/>
      <c r="AX324" s="310"/>
      <c r="AY324">
        <f t="shared" ref="AY324:AY334" si="26">$AY$322</f>
        <v>2</v>
      </c>
    </row>
    <row r="325" spans="1:51" ht="24.75" hidden="1" customHeight="1" x14ac:dyDescent="0.15">
      <c r="A325" s="360"/>
      <c r="B325" s="361"/>
      <c r="C325" s="361"/>
      <c r="D325" s="361"/>
      <c r="E325" s="361"/>
      <c r="F325" s="362"/>
      <c r="G325" s="284"/>
      <c r="H325" s="285"/>
      <c r="I325" s="285"/>
      <c r="J325" s="285"/>
      <c r="K325" s="286"/>
      <c r="L325" s="287"/>
      <c r="M325" s="288"/>
      <c r="N325" s="288"/>
      <c r="O325" s="288"/>
      <c r="P325" s="288"/>
      <c r="Q325" s="288"/>
      <c r="R325" s="288"/>
      <c r="S325" s="288"/>
      <c r="T325" s="288"/>
      <c r="U325" s="288"/>
      <c r="V325" s="288"/>
      <c r="W325" s="288"/>
      <c r="X325" s="289"/>
      <c r="Y325" s="290"/>
      <c r="Z325" s="291"/>
      <c r="AA325" s="291"/>
      <c r="AB325" s="292"/>
      <c r="AC325" s="284"/>
      <c r="AD325" s="285"/>
      <c r="AE325" s="285"/>
      <c r="AF325" s="285"/>
      <c r="AG325" s="286"/>
      <c r="AH325" s="287"/>
      <c r="AI325" s="288"/>
      <c r="AJ325" s="288"/>
      <c r="AK325" s="288"/>
      <c r="AL325" s="288"/>
      <c r="AM325" s="288"/>
      <c r="AN325" s="288"/>
      <c r="AO325" s="288"/>
      <c r="AP325" s="288"/>
      <c r="AQ325" s="288"/>
      <c r="AR325" s="288"/>
      <c r="AS325" s="288"/>
      <c r="AT325" s="289"/>
      <c r="AU325" s="290"/>
      <c r="AV325" s="291"/>
      <c r="AW325" s="291"/>
      <c r="AX325" s="293"/>
      <c r="AY325">
        <f t="shared" si="26"/>
        <v>2</v>
      </c>
    </row>
    <row r="326" spans="1:51" ht="24.75" hidden="1" customHeight="1" x14ac:dyDescent="0.15">
      <c r="A326" s="360"/>
      <c r="B326" s="361"/>
      <c r="C326" s="361"/>
      <c r="D326" s="361"/>
      <c r="E326" s="361"/>
      <c r="F326" s="362"/>
      <c r="G326" s="284"/>
      <c r="H326" s="285"/>
      <c r="I326" s="285"/>
      <c r="J326" s="285"/>
      <c r="K326" s="286"/>
      <c r="L326" s="287"/>
      <c r="M326" s="288"/>
      <c r="N326" s="288"/>
      <c r="O326" s="288"/>
      <c r="P326" s="288"/>
      <c r="Q326" s="288"/>
      <c r="R326" s="288"/>
      <c r="S326" s="288"/>
      <c r="T326" s="288"/>
      <c r="U326" s="288"/>
      <c r="V326" s="288"/>
      <c r="W326" s="288"/>
      <c r="X326" s="289"/>
      <c r="Y326" s="290"/>
      <c r="Z326" s="291"/>
      <c r="AA326" s="291"/>
      <c r="AB326" s="292"/>
      <c r="AC326" s="284"/>
      <c r="AD326" s="285"/>
      <c r="AE326" s="285"/>
      <c r="AF326" s="285"/>
      <c r="AG326" s="286"/>
      <c r="AH326" s="287"/>
      <c r="AI326" s="288"/>
      <c r="AJ326" s="288"/>
      <c r="AK326" s="288"/>
      <c r="AL326" s="288"/>
      <c r="AM326" s="288"/>
      <c r="AN326" s="288"/>
      <c r="AO326" s="288"/>
      <c r="AP326" s="288"/>
      <c r="AQ326" s="288"/>
      <c r="AR326" s="288"/>
      <c r="AS326" s="288"/>
      <c r="AT326" s="289"/>
      <c r="AU326" s="290"/>
      <c r="AV326" s="291"/>
      <c r="AW326" s="291"/>
      <c r="AX326" s="293"/>
      <c r="AY326">
        <f t="shared" si="26"/>
        <v>2</v>
      </c>
    </row>
    <row r="327" spans="1:51" ht="24.75" hidden="1" customHeight="1" x14ac:dyDescent="0.15">
      <c r="A327" s="360"/>
      <c r="B327" s="361"/>
      <c r="C327" s="361"/>
      <c r="D327" s="361"/>
      <c r="E327" s="361"/>
      <c r="F327" s="362"/>
      <c r="G327" s="284"/>
      <c r="H327" s="285"/>
      <c r="I327" s="285"/>
      <c r="J327" s="285"/>
      <c r="K327" s="286"/>
      <c r="L327" s="287"/>
      <c r="M327" s="288"/>
      <c r="N327" s="288"/>
      <c r="O327" s="288"/>
      <c r="P327" s="288"/>
      <c r="Q327" s="288"/>
      <c r="R327" s="288"/>
      <c r="S327" s="288"/>
      <c r="T327" s="288"/>
      <c r="U327" s="288"/>
      <c r="V327" s="288"/>
      <c r="W327" s="288"/>
      <c r="X327" s="289"/>
      <c r="Y327" s="290"/>
      <c r="Z327" s="291"/>
      <c r="AA327" s="291"/>
      <c r="AB327" s="292"/>
      <c r="AC327" s="284"/>
      <c r="AD327" s="285"/>
      <c r="AE327" s="285"/>
      <c r="AF327" s="285"/>
      <c r="AG327" s="286"/>
      <c r="AH327" s="287"/>
      <c r="AI327" s="288"/>
      <c r="AJ327" s="288"/>
      <c r="AK327" s="288"/>
      <c r="AL327" s="288"/>
      <c r="AM327" s="288"/>
      <c r="AN327" s="288"/>
      <c r="AO327" s="288"/>
      <c r="AP327" s="288"/>
      <c r="AQ327" s="288"/>
      <c r="AR327" s="288"/>
      <c r="AS327" s="288"/>
      <c r="AT327" s="289"/>
      <c r="AU327" s="290"/>
      <c r="AV327" s="291"/>
      <c r="AW327" s="291"/>
      <c r="AX327" s="293"/>
      <c r="AY327">
        <f t="shared" si="26"/>
        <v>2</v>
      </c>
    </row>
    <row r="328" spans="1:51" ht="24.75" hidden="1" customHeight="1" x14ac:dyDescent="0.15">
      <c r="A328" s="360"/>
      <c r="B328" s="361"/>
      <c r="C328" s="361"/>
      <c r="D328" s="361"/>
      <c r="E328" s="361"/>
      <c r="F328" s="362"/>
      <c r="G328" s="284"/>
      <c r="H328" s="285"/>
      <c r="I328" s="285"/>
      <c r="J328" s="285"/>
      <c r="K328" s="286"/>
      <c r="L328" s="287"/>
      <c r="M328" s="288"/>
      <c r="N328" s="288"/>
      <c r="O328" s="288"/>
      <c r="P328" s="288"/>
      <c r="Q328" s="288"/>
      <c r="R328" s="288"/>
      <c r="S328" s="288"/>
      <c r="T328" s="288"/>
      <c r="U328" s="288"/>
      <c r="V328" s="288"/>
      <c r="W328" s="288"/>
      <c r="X328" s="289"/>
      <c r="Y328" s="290"/>
      <c r="Z328" s="291"/>
      <c r="AA328" s="291"/>
      <c r="AB328" s="292"/>
      <c r="AC328" s="284"/>
      <c r="AD328" s="285"/>
      <c r="AE328" s="285"/>
      <c r="AF328" s="285"/>
      <c r="AG328" s="286"/>
      <c r="AH328" s="287"/>
      <c r="AI328" s="288"/>
      <c r="AJ328" s="288"/>
      <c r="AK328" s="288"/>
      <c r="AL328" s="288"/>
      <c r="AM328" s="288"/>
      <c r="AN328" s="288"/>
      <c r="AO328" s="288"/>
      <c r="AP328" s="288"/>
      <c r="AQ328" s="288"/>
      <c r="AR328" s="288"/>
      <c r="AS328" s="288"/>
      <c r="AT328" s="289"/>
      <c r="AU328" s="290"/>
      <c r="AV328" s="291"/>
      <c r="AW328" s="291"/>
      <c r="AX328" s="293"/>
      <c r="AY328">
        <f t="shared" si="26"/>
        <v>2</v>
      </c>
    </row>
    <row r="329" spans="1:51" ht="24.75" hidden="1" customHeight="1" x14ac:dyDescent="0.15">
      <c r="A329" s="360"/>
      <c r="B329" s="361"/>
      <c r="C329" s="361"/>
      <c r="D329" s="361"/>
      <c r="E329" s="361"/>
      <c r="F329" s="362"/>
      <c r="G329" s="284"/>
      <c r="H329" s="285"/>
      <c r="I329" s="285"/>
      <c r="J329" s="285"/>
      <c r="K329" s="286"/>
      <c r="L329" s="287"/>
      <c r="M329" s="288"/>
      <c r="N329" s="288"/>
      <c r="O329" s="288"/>
      <c r="P329" s="288"/>
      <c r="Q329" s="288"/>
      <c r="R329" s="288"/>
      <c r="S329" s="288"/>
      <c r="T329" s="288"/>
      <c r="U329" s="288"/>
      <c r="V329" s="288"/>
      <c r="W329" s="288"/>
      <c r="X329" s="289"/>
      <c r="Y329" s="290"/>
      <c r="Z329" s="291"/>
      <c r="AA329" s="291"/>
      <c r="AB329" s="292"/>
      <c r="AC329" s="284"/>
      <c r="AD329" s="285"/>
      <c r="AE329" s="285"/>
      <c r="AF329" s="285"/>
      <c r="AG329" s="286"/>
      <c r="AH329" s="287"/>
      <c r="AI329" s="288"/>
      <c r="AJ329" s="288"/>
      <c r="AK329" s="288"/>
      <c r="AL329" s="288"/>
      <c r="AM329" s="288"/>
      <c r="AN329" s="288"/>
      <c r="AO329" s="288"/>
      <c r="AP329" s="288"/>
      <c r="AQ329" s="288"/>
      <c r="AR329" s="288"/>
      <c r="AS329" s="288"/>
      <c r="AT329" s="289"/>
      <c r="AU329" s="290"/>
      <c r="AV329" s="291"/>
      <c r="AW329" s="291"/>
      <c r="AX329" s="293"/>
      <c r="AY329">
        <f t="shared" si="26"/>
        <v>2</v>
      </c>
    </row>
    <row r="330" spans="1:51" ht="24.75" hidden="1" customHeight="1" x14ac:dyDescent="0.15">
      <c r="A330" s="360"/>
      <c r="B330" s="361"/>
      <c r="C330" s="361"/>
      <c r="D330" s="361"/>
      <c r="E330" s="361"/>
      <c r="F330" s="362"/>
      <c r="G330" s="284"/>
      <c r="H330" s="285"/>
      <c r="I330" s="285"/>
      <c r="J330" s="285"/>
      <c r="K330" s="286"/>
      <c r="L330" s="287"/>
      <c r="M330" s="288"/>
      <c r="N330" s="288"/>
      <c r="O330" s="288"/>
      <c r="P330" s="288"/>
      <c r="Q330" s="288"/>
      <c r="R330" s="288"/>
      <c r="S330" s="288"/>
      <c r="T330" s="288"/>
      <c r="U330" s="288"/>
      <c r="V330" s="288"/>
      <c r="W330" s="288"/>
      <c r="X330" s="289"/>
      <c r="Y330" s="290"/>
      <c r="Z330" s="291"/>
      <c r="AA330" s="291"/>
      <c r="AB330" s="292"/>
      <c r="AC330" s="284"/>
      <c r="AD330" s="285"/>
      <c r="AE330" s="285"/>
      <c r="AF330" s="285"/>
      <c r="AG330" s="286"/>
      <c r="AH330" s="287"/>
      <c r="AI330" s="288"/>
      <c r="AJ330" s="288"/>
      <c r="AK330" s="288"/>
      <c r="AL330" s="288"/>
      <c r="AM330" s="288"/>
      <c r="AN330" s="288"/>
      <c r="AO330" s="288"/>
      <c r="AP330" s="288"/>
      <c r="AQ330" s="288"/>
      <c r="AR330" s="288"/>
      <c r="AS330" s="288"/>
      <c r="AT330" s="289"/>
      <c r="AU330" s="290"/>
      <c r="AV330" s="291"/>
      <c r="AW330" s="291"/>
      <c r="AX330" s="293"/>
      <c r="AY330">
        <f t="shared" si="26"/>
        <v>2</v>
      </c>
    </row>
    <row r="331" spans="1:51" ht="24.75" hidden="1" customHeight="1" x14ac:dyDescent="0.15">
      <c r="A331" s="360"/>
      <c r="B331" s="361"/>
      <c r="C331" s="361"/>
      <c r="D331" s="361"/>
      <c r="E331" s="361"/>
      <c r="F331" s="362"/>
      <c r="G331" s="284"/>
      <c r="H331" s="285"/>
      <c r="I331" s="285"/>
      <c r="J331" s="285"/>
      <c r="K331" s="286"/>
      <c r="L331" s="287"/>
      <c r="M331" s="288"/>
      <c r="N331" s="288"/>
      <c r="O331" s="288"/>
      <c r="P331" s="288"/>
      <c r="Q331" s="288"/>
      <c r="R331" s="288"/>
      <c r="S331" s="288"/>
      <c r="T331" s="288"/>
      <c r="U331" s="288"/>
      <c r="V331" s="288"/>
      <c r="W331" s="288"/>
      <c r="X331" s="289"/>
      <c r="Y331" s="290"/>
      <c r="Z331" s="291"/>
      <c r="AA331" s="291"/>
      <c r="AB331" s="292"/>
      <c r="AC331" s="284"/>
      <c r="AD331" s="285"/>
      <c r="AE331" s="285"/>
      <c r="AF331" s="285"/>
      <c r="AG331" s="286"/>
      <c r="AH331" s="287"/>
      <c r="AI331" s="288"/>
      <c r="AJ331" s="288"/>
      <c r="AK331" s="288"/>
      <c r="AL331" s="288"/>
      <c r="AM331" s="288"/>
      <c r="AN331" s="288"/>
      <c r="AO331" s="288"/>
      <c r="AP331" s="288"/>
      <c r="AQ331" s="288"/>
      <c r="AR331" s="288"/>
      <c r="AS331" s="288"/>
      <c r="AT331" s="289"/>
      <c r="AU331" s="290"/>
      <c r="AV331" s="291"/>
      <c r="AW331" s="291"/>
      <c r="AX331" s="293"/>
      <c r="AY331">
        <f t="shared" si="26"/>
        <v>2</v>
      </c>
    </row>
    <row r="332" spans="1:51" s="6" customFormat="1" ht="24.75" hidden="1" customHeight="1" x14ac:dyDescent="0.15">
      <c r="A332" s="360"/>
      <c r="B332" s="361"/>
      <c r="C332" s="361"/>
      <c r="D332" s="361"/>
      <c r="E332" s="361"/>
      <c r="F332" s="362"/>
      <c r="G332" s="284"/>
      <c r="H332" s="285"/>
      <c r="I332" s="285"/>
      <c r="J332" s="285"/>
      <c r="K332" s="286"/>
      <c r="L332" s="287"/>
      <c r="M332" s="288"/>
      <c r="N332" s="288"/>
      <c r="O332" s="288"/>
      <c r="P332" s="288"/>
      <c r="Q332" s="288"/>
      <c r="R332" s="288"/>
      <c r="S332" s="288"/>
      <c r="T332" s="288"/>
      <c r="U332" s="288"/>
      <c r="V332" s="288"/>
      <c r="W332" s="288"/>
      <c r="X332" s="289"/>
      <c r="Y332" s="290"/>
      <c r="Z332" s="291"/>
      <c r="AA332" s="291"/>
      <c r="AB332" s="292"/>
      <c r="AC332" s="284"/>
      <c r="AD332" s="285"/>
      <c r="AE332" s="285"/>
      <c r="AF332" s="285"/>
      <c r="AG332" s="286"/>
      <c r="AH332" s="287"/>
      <c r="AI332" s="288"/>
      <c r="AJ332" s="288"/>
      <c r="AK332" s="288"/>
      <c r="AL332" s="288"/>
      <c r="AM332" s="288"/>
      <c r="AN332" s="288"/>
      <c r="AO332" s="288"/>
      <c r="AP332" s="288"/>
      <c r="AQ332" s="288"/>
      <c r="AR332" s="288"/>
      <c r="AS332" s="288"/>
      <c r="AT332" s="289"/>
      <c r="AU332" s="290"/>
      <c r="AV332" s="291"/>
      <c r="AW332" s="291"/>
      <c r="AX332" s="293"/>
      <c r="AY332">
        <f t="shared" si="26"/>
        <v>2</v>
      </c>
    </row>
    <row r="333" spans="1:51" ht="24.75" hidden="1" customHeight="1" x14ac:dyDescent="0.15">
      <c r="A333" s="360"/>
      <c r="B333" s="361"/>
      <c r="C333" s="361"/>
      <c r="D333" s="361"/>
      <c r="E333" s="361"/>
      <c r="F333" s="362"/>
      <c r="G333" s="284"/>
      <c r="H333" s="285"/>
      <c r="I333" s="285"/>
      <c r="J333" s="285"/>
      <c r="K333" s="286"/>
      <c r="L333" s="287"/>
      <c r="M333" s="288"/>
      <c r="N333" s="288"/>
      <c r="O333" s="288"/>
      <c r="P333" s="288"/>
      <c r="Q333" s="288"/>
      <c r="R333" s="288"/>
      <c r="S333" s="288"/>
      <c r="T333" s="288"/>
      <c r="U333" s="288"/>
      <c r="V333" s="288"/>
      <c r="W333" s="288"/>
      <c r="X333" s="289"/>
      <c r="Y333" s="290"/>
      <c r="Z333" s="291"/>
      <c r="AA333" s="291"/>
      <c r="AB333" s="292"/>
      <c r="AC333" s="284"/>
      <c r="AD333" s="285"/>
      <c r="AE333" s="285"/>
      <c r="AF333" s="285"/>
      <c r="AG333" s="286"/>
      <c r="AH333" s="287"/>
      <c r="AI333" s="288"/>
      <c r="AJ333" s="288"/>
      <c r="AK333" s="288"/>
      <c r="AL333" s="288"/>
      <c r="AM333" s="288"/>
      <c r="AN333" s="288"/>
      <c r="AO333" s="288"/>
      <c r="AP333" s="288"/>
      <c r="AQ333" s="288"/>
      <c r="AR333" s="288"/>
      <c r="AS333" s="288"/>
      <c r="AT333" s="289"/>
      <c r="AU333" s="290"/>
      <c r="AV333" s="291"/>
      <c r="AW333" s="291"/>
      <c r="AX333" s="293"/>
      <c r="AY333">
        <f t="shared" si="26"/>
        <v>2</v>
      </c>
    </row>
    <row r="334" spans="1:51" ht="24.75" customHeight="1" x14ac:dyDescent="0.15">
      <c r="A334" s="360"/>
      <c r="B334" s="361"/>
      <c r="C334" s="361"/>
      <c r="D334" s="361"/>
      <c r="E334" s="361"/>
      <c r="F334" s="362"/>
      <c r="G334" s="275" t="s">
        <v>16</v>
      </c>
      <c r="H334" s="276"/>
      <c r="I334" s="276"/>
      <c r="J334" s="276"/>
      <c r="K334" s="276"/>
      <c r="L334" s="277"/>
      <c r="M334" s="278"/>
      <c r="N334" s="278"/>
      <c r="O334" s="278"/>
      <c r="P334" s="278"/>
      <c r="Q334" s="278"/>
      <c r="R334" s="278"/>
      <c r="S334" s="278"/>
      <c r="T334" s="278"/>
      <c r="U334" s="278"/>
      <c r="V334" s="278"/>
      <c r="W334" s="278"/>
      <c r="X334" s="279"/>
      <c r="Y334" s="280">
        <f>SUM(Y324:AB333)</f>
        <v>14</v>
      </c>
      <c r="Z334" s="281"/>
      <c r="AA334" s="281"/>
      <c r="AB334" s="282"/>
      <c r="AC334" s="275" t="s">
        <v>16</v>
      </c>
      <c r="AD334" s="276"/>
      <c r="AE334" s="276"/>
      <c r="AF334" s="276"/>
      <c r="AG334" s="276"/>
      <c r="AH334" s="277"/>
      <c r="AI334" s="278"/>
      <c r="AJ334" s="278"/>
      <c r="AK334" s="278"/>
      <c r="AL334" s="278"/>
      <c r="AM334" s="278"/>
      <c r="AN334" s="278"/>
      <c r="AO334" s="278"/>
      <c r="AP334" s="278"/>
      <c r="AQ334" s="278"/>
      <c r="AR334" s="278"/>
      <c r="AS334" s="278"/>
      <c r="AT334" s="279"/>
      <c r="AU334" s="280">
        <f>SUM(AU324:AX333)</f>
        <v>14</v>
      </c>
      <c r="AV334" s="281"/>
      <c r="AW334" s="281"/>
      <c r="AX334" s="283"/>
      <c r="AY334">
        <f t="shared" si="26"/>
        <v>2</v>
      </c>
    </row>
    <row r="335" spans="1:51" ht="19.5" customHeight="1" thickBot="1" x14ac:dyDescent="0.2">
      <c r="A335" s="272" t="s">
        <v>78</v>
      </c>
      <c r="B335" s="273"/>
      <c r="C335" s="273"/>
      <c r="D335" s="273"/>
      <c r="E335" s="273"/>
      <c r="F335" s="273"/>
      <c r="G335" s="273"/>
      <c r="H335" s="273"/>
      <c r="I335" s="273"/>
      <c r="J335" s="273"/>
      <c r="K335" s="273"/>
      <c r="L335" s="273"/>
      <c r="M335" s="273"/>
      <c r="N335" s="273"/>
      <c r="O335" s="273"/>
      <c r="P335" s="273"/>
      <c r="Q335" s="273"/>
      <c r="R335" s="273"/>
      <c r="S335" s="273"/>
      <c r="T335" s="273"/>
      <c r="U335" s="273"/>
      <c r="V335" s="273"/>
      <c r="W335" s="273"/>
      <c r="X335" s="273"/>
      <c r="Y335" s="273"/>
      <c r="Z335" s="273"/>
      <c r="AA335" s="273"/>
      <c r="AB335" s="273"/>
      <c r="AC335" s="273"/>
      <c r="AD335" s="273"/>
      <c r="AE335" s="273"/>
      <c r="AF335" s="273"/>
      <c r="AG335" s="273"/>
      <c r="AH335" s="273"/>
      <c r="AI335" s="273"/>
      <c r="AJ335" s="273"/>
      <c r="AK335" s="274"/>
      <c r="AL335" s="294" t="s">
        <v>294</v>
      </c>
      <c r="AM335" s="295"/>
      <c r="AN335" s="295"/>
      <c r="AO335" s="72" t="s">
        <v>832</v>
      </c>
      <c r="AP335" s="296"/>
      <c r="AQ335" s="297"/>
      <c r="AR335" s="297"/>
      <c r="AS335" s="297"/>
      <c r="AT335" s="297"/>
      <c r="AU335" s="297"/>
      <c r="AV335" s="297"/>
      <c r="AW335" s="297"/>
      <c r="AX335" s="298"/>
      <c r="AY335">
        <f>COUNTIF($AO$335,"☑")</f>
        <v>1</v>
      </c>
    </row>
    <row r="336" spans="1:51" ht="30" customHeight="1" x14ac:dyDescent="0.15">
      <c r="A336" s="18"/>
      <c r="B336" s="18"/>
      <c r="C336" s="18"/>
      <c r="D336" s="18"/>
      <c r="E336" s="18"/>
      <c r="F336" s="18"/>
      <c r="G336" s="19"/>
      <c r="H336" s="19"/>
      <c r="I336" s="19"/>
      <c r="J336" s="19"/>
      <c r="K336" s="19"/>
      <c r="L336" s="20"/>
      <c r="M336" s="19"/>
      <c r="N336" s="19"/>
      <c r="O336" s="19"/>
      <c r="P336" s="19"/>
      <c r="Q336" s="19"/>
      <c r="R336" s="19"/>
      <c r="S336" s="19"/>
      <c r="T336" s="19"/>
      <c r="U336" s="19"/>
      <c r="V336" s="19"/>
      <c r="W336" s="19"/>
      <c r="X336" s="19"/>
      <c r="Y336" s="21"/>
      <c r="Z336" s="21"/>
      <c r="AA336" s="21"/>
      <c r="AB336" s="21"/>
      <c r="AC336" s="19"/>
      <c r="AD336" s="19"/>
      <c r="AE336" s="19"/>
      <c r="AF336" s="19"/>
      <c r="AG336" s="19"/>
      <c r="AH336" s="20"/>
      <c r="AI336" s="19"/>
      <c r="AJ336" s="19"/>
      <c r="AK336" s="19"/>
      <c r="AL336" s="19"/>
      <c r="AM336" s="19"/>
      <c r="AN336" s="19"/>
      <c r="AO336" s="19"/>
      <c r="AP336" s="19"/>
      <c r="AQ336" s="19"/>
      <c r="AR336" s="19"/>
      <c r="AS336" s="19"/>
      <c r="AT336" s="19"/>
      <c r="AU336" s="21"/>
      <c r="AV336" s="21"/>
      <c r="AW336" s="21"/>
      <c r="AX336" s="21"/>
    </row>
    <row r="337" spans="1:51" ht="30" customHeight="1" x14ac:dyDescent="0.15">
      <c r="A337" s="4"/>
      <c r="B337" s="22"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9"/>
      <c r="B339" s="259"/>
      <c r="C339" s="260" t="s">
        <v>80</v>
      </c>
      <c r="D339" s="260"/>
      <c r="E339" s="260"/>
      <c r="F339" s="260"/>
      <c r="G339" s="260"/>
      <c r="H339" s="260"/>
      <c r="I339" s="260"/>
      <c r="J339" s="237" t="s">
        <v>64</v>
      </c>
      <c r="K339" s="261"/>
      <c r="L339" s="261"/>
      <c r="M339" s="261"/>
      <c r="N339" s="261"/>
      <c r="O339" s="261"/>
      <c r="P339" s="261" t="s">
        <v>81</v>
      </c>
      <c r="Q339" s="261"/>
      <c r="R339" s="261"/>
      <c r="S339" s="261"/>
      <c r="T339" s="261"/>
      <c r="U339" s="261"/>
      <c r="V339" s="261"/>
      <c r="W339" s="261"/>
      <c r="X339" s="261"/>
      <c r="Y339" s="237" t="s">
        <v>82</v>
      </c>
      <c r="Z339" s="238"/>
      <c r="AA339" s="238"/>
      <c r="AB339" s="238"/>
      <c r="AC339" s="237" t="s">
        <v>209</v>
      </c>
      <c r="AD339" s="237"/>
      <c r="AE339" s="237"/>
      <c r="AF339" s="237"/>
      <c r="AG339" s="237"/>
      <c r="AH339" s="237" t="s">
        <v>63</v>
      </c>
      <c r="AI339" s="260"/>
      <c r="AJ339" s="260"/>
      <c r="AK339" s="260"/>
      <c r="AL339" s="260" t="s">
        <v>17</v>
      </c>
      <c r="AM339" s="260"/>
      <c r="AN339" s="260"/>
      <c r="AO339" s="260"/>
      <c r="AP339" s="240" t="s">
        <v>293</v>
      </c>
      <c r="AQ339" s="240"/>
      <c r="AR339" s="240"/>
      <c r="AS339" s="240"/>
      <c r="AT339" s="240"/>
      <c r="AU339" s="240"/>
      <c r="AV339" s="240"/>
      <c r="AW339" s="240"/>
      <c r="AX339" s="240"/>
    </row>
    <row r="340" spans="1:51" ht="31.5" customHeight="1" x14ac:dyDescent="0.15">
      <c r="A340" s="227">
        <v>1</v>
      </c>
      <c r="B340" s="227">
        <v>1</v>
      </c>
      <c r="C340" s="248" t="s">
        <v>874</v>
      </c>
      <c r="D340" s="245"/>
      <c r="E340" s="245"/>
      <c r="F340" s="245"/>
      <c r="G340" s="245"/>
      <c r="H340" s="245"/>
      <c r="I340" s="245"/>
      <c r="J340" s="249">
        <v>3120905003033</v>
      </c>
      <c r="K340" s="231"/>
      <c r="L340" s="231"/>
      <c r="M340" s="231"/>
      <c r="N340" s="231"/>
      <c r="O340" s="231"/>
      <c r="P340" s="270" t="s">
        <v>798</v>
      </c>
      <c r="Q340" s="271"/>
      <c r="R340" s="271"/>
      <c r="S340" s="271"/>
      <c r="T340" s="271"/>
      <c r="U340" s="271"/>
      <c r="V340" s="271"/>
      <c r="W340" s="271"/>
      <c r="X340" s="271"/>
      <c r="Y340" s="251">
        <v>1561</v>
      </c>
      <c r="Z340" s="252"/>
      <c r="AA340" s="252"/>
      <c r="AB340" s="253"/>
      <c r="AC340" s="266" t="s">
        <v>314</v>
      </c>
      <c r="AD340" s="267"/>
      <c r="AE340" s="267"/>
      <c r="AF340" s="267"/>
      <c r="AG340" s="267"/>
      <c r="AH340" s="256" t="s">
        <v>857</v>
      </c>
      <c r="AI340" s="257"/>
      <c r="AJ340" s="257"/>
      <c r="AK340" s="258"/>
      <c r="AL340" s="256" t="s">
        <v>857</v>
      </c>
      <c r="AM340" s="257"/>
      <c r="AN340" s="257"/>
      <c r="AO340" s="258"/>
      <c r="AP340" s="220" t="s">
        <v>857</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3"/>
      <c r="K370" s="23"/>
      <c r="L370" s="23"/>
      <c r="M370" s="23"/>
      <c r="N370" s="23"/>
      <c r="O370" s="23"/>
      <c r="P370" s="24"/>
      <c r="Q370" s="24"/>
      <c r="R370" s="24"/>
      <c r="S370" s="24"/>
      <c r="T370" s="24"/>
      <c r="U370" s="24"/>
      <c r="V370" s="24"/>
      <c r="W370" s="24"/>
      <c r="X370" s="24"/>
      <c r="Y370" s="25"/>
      <c r="Z370" s="25"/>
      <c r="AA370" s="25"/>
      <c r="AB370" s="25"/>
      <c r="AC370" s="25"/>
      <c r="AD370" s="25"/>
      <c r="AE370" s="25"/>
      <c r="AF370" s="25"/>
      <c r="AG370" s="25"/>
      <c r="AH370" s="25"/>
      <c r="AI370" s="25"/>
      <c r="AJ370" s="25"/>
      <c r="AK370" s="25"/>
      <c r="AL370" s="25"/>
      <c r="AM370" s="25"/>
      <c r="AN370" s="25"/>
      <c r="AO370" s="25"/>
      <c r="AP370" s="24"/>
      <c r="AQ370" s="24"/>
      <c r="AR370" s="24"/>
      <c r="AS370" s="24"/>
      <c r="AT370" s="24"/>
      <c r="AU370" s="24"/>
      <c r="AV370" s="24"/>
      <c r="AW370" s="24"/>
      <c r="AX370" s="24"/>
      <c r="AY370">
        <f>COUNTA($C$373)</f>
        <v>1</v>
      </c>
    </row>
    <row r="371" spans="1:51" ht="30" customHeight="1" x14ac:dyDescent="0.15">
      <c r="A371" s="12"/>
      <c r="B371" s="26"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9"/>
      <c r="B372" s="259"/>
      <c r="C372" s="260" t="s">
        <v>80</v>
      </c>
      <c r="D372" s="260"/>
      <c r="E372" s="260"/>
      <c r="F372" s="260"/>
      <c r="G372" s="260"/>
      <c r="H372" s="260"/>
      <c r="I372" s="260"/>
      <c r="J372" s="237" t="s">
        <v>64</v>
      </c>
      <c r="K372" s="261"/>
      <c r="L372" s="261"/>
      <c r="M372" s="261"/>
      <c r="N372" s="261"/>
      <c r="O372" s="261"/>
      <c r="P372" s="261" t="s">
        <v>81</v>
      </c>
      <c r="Q372" s="261"/>
      <c r="R372" s="261"/>
      <c r="S372" s="261"/>
      <c r="T372" s="261"/>
      <c r="U372" s="261"/>
      <c r="V372" s="261"/>
      <c r="W372" s="261"/>
      <c r="X372" s="261"/>
      <c r="Y372" s="237" t="s">
        <v>82</v>
      </c>
      <c r="Z372" s="238"/>
      <c r="AA372" s="238"/>
      <c r="AB372" s="238"/>
      <c r="AC372" s="237" t="s">
        <v>209</v>
      </c>
      <c r="AD372" s="237"/>
      <c r="AE372" s="237"/>
      <c r="AF372" s="237"/>
      <c r="AG372" s="237"/>
      <c r="AH372" s="237" t="s">
        <v>63</v>
      </c>
      <c r="AI372" s="260"/>
      <c r="AJ372" s="260"/>
      <c r="AK372" s="260"/>
      <c r="AL372" s="260" t="s">
        <v>17</v>
      </c>
      <c r="AM372" s="260"/>
      <c r="AN372" s="260"/>
      <c r="AO372" s="260"/>
      <c r="AP372" s="240" t="s">
        <v>293</v>
      </c>
      <c r="AQ372" s="240"/>
      <c r="AR372" s="240"/>
      <c r="AS372" s="240"/>
      <c r="AT372" s="240"/>
      <c r="AU372" s="240"/>
      <c r="AV372" s="240"/>
      <c r="AW372" s="240"/>
      <c r="AX372" s="240"/>
      <c r="AY372">
        <f t="shared" ref="AY372:AY373" si="27">$AY$370</f>
        <v>1</v>
      </c>
    </row>
    <row r="373" spans="1:51" ht="24.75" customHeight="1" x14ac:dyDescent="0.15">
      <c r="A373" s="227">
        <v>1</v>
      </c>
      <c r="B373" s="227">
        <v>1</v>
      </c>
      <c r="C373" s="248" t="s">
        <v>769</v>
      </c>
      <c r="D373" s="245"/>
      <c r="E373" s="245"/>
      <c r="F373" s="245"/>
      <c r="G373" s="245"/>
      <c r="H373" s="245"/>
      <c r="I373" s="245"/>
      <c r="J373" s="249">
        <v>5120001081915</v>
      </c>
      <c r="K373" s="231"/>
      <c r="L373" s="231"/>
      <c r="M373" s="231"/>
      <c r="N373" s="231"/>
      <c r="O373" s="231"/>
      <c r="P373" s="250" t="s">
        <v>770</v>
      </c>
      <c r="Q373" s="232"/>
      <c r="R373" s="232"/>
      <c r="S373" s="232"/>
      <c r="T373" s="232"/>
      <c r="U373" s="232"/>
      <c r="V373" s="232"/>
      <c r="W373" s="232"/>
      <c r="X373" s="232"/>
      <c r="Y373" s="251">
        <v>7</v>
      </c>
      <c r="Z373" s="252"/>
      <c r="AA373" s="252"/>
      <c r="AB373" s="253"/>
      <c r="AC373" s="266" t="s">
        <v>319</v>
      </c>
      <c r="AD373" s="267"/>
      <c r="AE373" s="267"/>
      <c r="AF373" s="267"/>
      <c r="AG373" s="267"/>
      <c r="AH373" s="254">
        <v>2</v>
      </c>
      <c r="AI373" s="255"/>
      <c r="AJ373" s="255"/>
      <c r="AK373" s="255"/>
      <c r="AL373" s="256" t="s">
        <v>365</v>
      </c>
      <c r="AM373" s="257"/>
      <c r="AN373" s="257"/>
      <c r="AO373" s="258"/>
      <c r="AP373" s="220" t="s">
        <v>857</v>
      </c>
      <c r="AQ373" s="220"/>
      <c r="AR373" s="220"/>
      <c r="AS373" s="220"/>
      <c r="AT373" s="220"/>
      <c r="AU373" s="220"/>
      <c r="AV373" s="220"/>
      <c r="AW373" s="220"/>
      <c r="AX373" s="220"/>
      <c r="AY373">
        <f t="shared" si="27"/>
        <v>1</v>
      </c>
    </row>
    <row r="374" spans="1:51" ht="24.75" customHeight="1" x14ac:dyDescent="0.15">
      <c r="A374" s="227">
        <v>2</v>
      </c>
      <c r="B374" s="227">
        <v>1</v>
      </c>
      <c r="C374" s="248" t="s">
        <v>866</v>
      </c>
      <c r="D374" s="245"/>
      <c r="E374" s="245"/>
      <c r="F374" s="245"/>
      <c r="G374" s="245"/>
      <c r="H374" s="245"/>
      <c r="I374" s="245"/>
      <c r="J374" s="249"/>
      <c r="K374" s="231"/>
      <c r="L374" s="231"/>
      <c r="M374" s="231"/>
      <c r="N374" s="231"/>
      <c r="O374" s="231"/>
      <c r="P374" s="250" t="s">
        <v>771</v>
      </c>
      <c r="Q374" s="232"/>
      <c r="R374" s="232"/>
      <c r="S374" s="232"/>
      <c r="T374" s="232"/>
      <c r="U374" s="232"/>
      <c r="V374" s="232"/>
      <c r="W374" s="232"/>
      <c r="X374" s="232"/>
      <c r="Y374" s="251">
        <v>3</v>
      </c>
      <c r="Z374" s="252"/>
      <c r="AA374" s="252"/>
      <c r="AB374" s="253"/>
      <c r="AC374" s="266" t="s">
        <v>319</v>
      </c>
      <c r="AD374" s="267"/>
      <c r="AE374" s="267"/>
      <c r="AF374" s="267"/>
      <c r="AG374" s="267"/>
      <c r="AH374" s="254">
        <v>2</v>
      </c>
      <c r="AI374" s="255"/>
      <c r="AJ374" s="255"/>
      <c r="AK374" s="255"/>
      <c r="AL374" s="256" t="s">
        <v>365</v>
      </c>
      <c r="AM374" s="257"/>
      <c r="AN374" s="257"/>
      <c r="AO374" s="258"/>
      <c r="AP374" s="220" t="s">
        <v>857</v>
      </c>
      <c r="AQ374" s="220"/>
      <c r="AR374" s="220"/>
      <c r="AS374" s="220"/>
      <c r="AT374" s="220"/>
      <c r="AU374" s="220"/>
      <c r="AV374" s="220"/>
      <c r="AW374" s="220"/>
      <c r="AX374" s="220"/>
      <c r="AY374">
        <f>COUNTA($C$374)</f>
        <v>1</v>
      </c>
    </row>
    <row r="375" spans="1:51" ht="24.75" customHeight="1" x14ac:dyDescent="0.15">
      <c r="A375" s="227">
        <v>3</v>
      </c>
      <c r="B375" s="227">
        <v>1</v>
      </c>
      <c r="C375" s="248"/>
      <c r="D375" s="245"/>
      <c r="E375" s="245"/>
      <c r="F375" s="245"/>
      <c r="G375" s="245"/>
      <c r="H375" s="245"/>
      <c r="I375" s="245"/>
      <c r="J375" s="249"/>
      <c r="K375" s="231"/>
      <c r="L375" s="231"/>
      <c r="M375" s="231"/>
      <c r="N375" s="231"/>
      <c r="O375" s="231"/>
      <c r="P375" s="250" t="s">
        <v>772</v>
      </c>
      <c r="Q375" s="232"/>
      <c r="R375" s="232"/>
      <c r="S375" s="232"/>
      <c r="T375" s="232"/>
      <c r="U375" s="232"/>
      <c r="V375" s="232"/>
      <c r="W375" s="232"/>
      <c r="X375" s="232"/>
      <c r="Y375" s="251">
        <v>3</v>
      </c>
      <c r="Z375" s="252"/>
      <c r="AA375" s="252"/>
      <c r="AB375" s="253"/>
      <c r="AC375" s="266" t="s">
        <v>319</v>
      </c>
      <c r="AD375" s="267"/>
      <c r="AE375" s="267"/>
      <c r="AF375" s="267"/>
      <c r="AG375" s="267"/>
      <c r="AH375" s="268">
        <v>2</v>
      </c>
      <c r="AI375" s="269"/>
      <c r="AJ375" s="269"/>
      <c r="AK375" s="269"/>
      <c r="AL375" s="256" t="s">
        <v>365</v>
      </c>
      <c r="AM375" s="257"/>
      <c r="AN375" s="257"/>
      <c r="AO375" s="258"/>
      <c r="AP375" s="220" t="s">
        <v>857</v>
      </c>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27"/>
      <c r="B403" s="27"/>
      <c r="C403" s="27"/>
      <c r="D403" s="27"/>
      <c r="E403" s="27"/>
      <c r="F403" s="27"/>
      <c r="G403" s="27"/>
      <c r="H403" s="27"/>
      <c r="I403" s="27"/>
      <c r="J403" s="27"/>
      <c r="K403" s="27"/>
      <c r="L403" s="27"/>
      <c r="M403" s="27"/>
      <c r="N403" s="27"/>
      <c r="O403" s="27"/>
      <c r="P403" s="28"/>
      <c r="Q403" s="28"/>
      <c r="R403" s="28"/>
      <c r="S403" s="28"/>
      <c r="T403" s="28"/>
      <c r="U403" s="28"/>
      <c r="V403" s="28"/>
      <c r="W403" s="28"/>
      <c r="X403" s="28"/>
      <c r="Y403" s="29"/>
      <c r="Z403" s="29"/>
      <c r="AA403" s="29"/>
      <c r="AB403" s="29"/>
      <c r="AC403" s="29"/>
      <c r="AD403" s="29"/>
      <c r="AE403" s="29"/>
      <c r="AF403" s="29"/>
      <c r="AG403" s="29"/>
      <c r="AH403" s="29"/>
      <c r="AI403" s="29"/>
      <c r="AJ403" s="29"/>
      <c r="AK403" s="29"/>
      <c r="AL403" s="29"/>
      <c r="AM403" s="29"/>
      <c r="AN403" s="29"/>
      <c r="AO403" s="29"/>
      <c r="AP403" s="28"/>
      <c r="AQ403" s="28"/>
      <c r="AR403" s="28"/>
      <c r="AS403" s="28"/>
      <c r="AT403" s="28"/>
      <c r="AU403" s="28"/>
      <c r="AV403" s="28"/>
      <c r="AW403" s="28"/>
      <c r="AX403" s="28"/>
      <c r="AY403">
        <f>COUNTA($C$406)</f>
        <v>1</v>
      </c>
    </row>
    <row r="404" spans="1:51" ht="30" customHeight="1" x14ac:dyDescent="0.15">
      <c r="A404" s="12"/>
      <c r="B404" s="26"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9"/>
      <c r="B405" s="259"/>
      <c r="C405" s="260" t="s">
        <v>80</v>
      </c>
      <c r="D405" s="260"/>
      <c r="E405" s="260"/>
      <c r="F405" s="260"/>
      <c r="G405" s="260"/>
      <c r="H405" s="260"/>
      <c r="I405" s="260"/>
      <c r="J405" s="237" t="s">
        <v>64</v>
      </c>
      <c r="K405" s="261"/>
      <c r="L405" s="261"/>
      <c r="M405" s="261"/>
      <c r="N405" s="261"/>
      <c r="O405" s="261"/>
      <c r="P405" s="261" t="s">
        <v>81</v>
      </c>
      <c r="Q405" s="261"/>
      <c r="R405" s="261"/>
      <c r="S405" s="261"/>
      <c r="T405" s="261"/>
      <c r="U405" s="261"/>
      <c r="V405" s="261"/>
      <c r="W405" s="261"/>
      <c r="X405" s="261"/>
      <c r="Y405" s="237" t="s">
        <v>82</v>
      </c>
      <c r="Z405" s="238"/>
      <c r="AA405" s="238"/>
      <c r="AB405" s="238"/>
      <c r="AC405" s="237" t="s">
        <v>209</v>
      </c>
      <c r="AD405" s="237"/>
      <c r="AE405" s="237"/>
      <c r="AF405" s="237"/>
      <c r="AG405" s="237"/>
      <c r="AH405" s="237" t="s">
        <v>63</v>
      </c>
      <c r="AI405" s="260"/>
      <c r="AJ405" s="260"/>
      <c r="AK405" s="260"/>
      <c r="AL405" s="260" t="s">
        <v>17</v>
      </c>
      <c r="AM405" s="260"/>
      <c r="AN405" s="260"/>
      <c r="AO405" s="260"/>
      <c r="AP405" s="240" t="s">
        <v>293</v>
      </c>
      <c r="AQ405" s="240"/>
      <c r="AR405" s="240"/>
      <c r="AS405" s="240"/>
      <c r="AT405" s="240"/>
      <c r="AU405" s="240"/>
      <c r="AV405" s="240"/>
      <c r="AW405" s="240"/>
      <c r="AX405" s="240"/>
      <c r="AY405">
        <f t="shared" ref="AY405:AY406" si="28">$AY$403</f>
        <v>1</v>
      </c>
    </row>
    <row r="406" spans="1:51" ht="32.25" customHeight="1" x14ac:dyDescent="0.15">
      <c r="A406" s="227">
        <v>1</v>
      </c>
      <c r="B406" s="227">
        <v>1</v>
      </c>
      <c r="C406" s="248" t="s">
        <v>877</v>
      </c>
      <c r="D406" s="245"/>
      <c r="E406" s="245"/>
      <c r="F406" s="245"/>
      <c r="G406" s="245"/>
      <c r="H406" s="245"/>
      <c r="I406" s="245"/>
      <c r="J406" s="249">
        <v>9120901020142</v>
      </c>
      <c r="K406" s="231"/>
      <c r="L406" s="231"/>
      <c r="M406" s="231"/>
      <c r="N406" s="231"/>
      <c r="O406" s="231"/>
      <c r="P406" s="250" t="s">
        <v>773</v>
      </c>
      <c r="Q406" s="232"/>
      <c r="R406" s="232"/>
      <c r="S406" s="232"/>
      <c r="T406" s="232"/>
      <c r="U406" s="232"/>
      <c r="V406" s="232"/>
      <c r="W406" s="232"/>
      <c r="X406" s="232"/>
      <c r="Y406" s="251">
        <v>11</v>
      </c>
      <c r="Z406" s="252"/>
      <c r="AA406" s="252"/>
      <c r="AB406" s="253"/>
      <c r="AC406" s="266" t="s">
        <v>319</v>
      </c>
      <c r="AD406" s="267"/>
      <c r="AE406" s="267"/>
      <c r="AF406" s="267"/>
      <c r="AG406" s="267"/>
      <c r="AH406" s="254">
        <v>2</v>
      </c>
      <c r="AI406" s="255"/>
      <c r="AJ406" s="255"/>
      <c r="AK406" s="255"/>
      <c r="AL406" s="256" t="s">
        <v>365</v>
      </c>
      <c r="AM406" s="257"/>
      <c r="AN406" s="257"/>
      <c r="AO406" s="258"/>
      <c r="AP406" s="220" t="s">
        <v>857</v>
      </c>
      <c r="AQ406" s="220"/>
      <c r="AR406" s="220"/>
      <c r="AS406" s="220"/>
      <c r="AT406" s="220"/>
      <c r="AU406" s="220"/>
      <c r="AV406" s="220"/>
      <c r="AW406" s="220"/>
      <c r="AX406" s="220"/>
      <c r="AY406">
        <f t="shared" si="28"/>
        <v>1</v>
      </c>
    </row>
    <row r="407" spans="1:51" ht="24.75" customHeight="1" x14ac:dyDescent="0.15">
      <c r="A407" s="227">
        <v>2</v>
      </c>
      <c r="B407" s="227">
        <v>1</v>
      </c>
      <c r="C407" s="248" t="s">
        <v>867</v>
      </c>
      <c r="D407" s="245"/>
      <c r="E407" s="245"/>
      <c r="F407" s="245"/>
      <c r="G407" s="245"/>
      <c r="H407" s="245"/>
      <c r="I407" s="245"/>
      <c r="J407" s="249"/>
      <c r="K407" s="231"/>
      <c r="L407" s="231"/>
      <c r="M407" s="231"/>
      <c r="N407" s="231"/>
      <c r="O407" s="231"/>
      <c r="P407" s="250" t="s">
        <v>774</v>
      </c>
      <c r="Q407" s="232"/>
      <c r="R407" s="232"/>
      <c r="S407" s="232"/>
      <c r="T407" s="232"/>
      <c r="U407" s="232"/>
      <c r="V407" s="232"/>
      <c r="W407" s="232"/>
      <c r="X407" s="232"/>
      <c r="Y407" s="251">
        <v>4</v>
      </c>
      <c r="Z407" s="252"/>
      <c r="AA407" s="252"/>
      <c r="AB407" s="253"/>
      <c r="AC407" s="266" t="s">
        <v>319</v>
      </c>
      <c r="AD407" s="267"/>
      <c r="AE407" s="267"/>
      <c r="AF407" s="267"/>
      <c r="AG407" s="267"/>
      <c r="AH407" s="254">
        <v>2</v>
      </c>
      <c r="AI407" s="255"/>
      <c r="AJ407" s="255"/>
      <c r="AK407" s="255"/>
      <c r="AL407" s="256" t="s">
        <v>365</v>
      </c>
      <c r="AM407" s="257"/>
      <c r="AN407" s="257"/>
      <c r="AO407" s="258"/>
      <c r="AP407" s="220" t="s">
        <v>857</v>
      </c>
      <c r="AQ407" s="220"/>
      <c r="AR407" s="220"/>
      <c r="AS407" s="220"/>
      <c r="AT407" s="220"/>
      <c r="AU407" s="220"/>
      <c r="AV407" s="220"/>
      <c r="AW407" s="220"/>
      <c r="AX407" s="220"/>
      <c r="AY407">
        <f>COUNTA($C$407)</f>
        <v>1</v>
      </c>
    </row>
    <row r="408" spans="1:51" ht="24.75" customHeight="1" x14ac:dyDescent="0.15">
      <c r="A408" s="227">
        <v>3</v>
      </c>
      <c r="B408" s="227">
        <v>1</v>
      </c>
      <c r="C408" s="248"/>
      <c r="D408" s="245"/>
      <c r="E408" s="245"/>
      <c r="F408" s="245"/>
      <c r="G408" s="245"/>
      <c r="H408" s="245"/>
      <c r="I408" s="245"/>
      <c r="J408" s="249"/>
      <c r="K408" s="231"/>
      <c r="L408" s="231"/>
      <c r="M408" s="231"/>
      <c r="N408" s="231"/>
      <c r="O408" s="231"/>
      <c r="P408" s="250" t="s">
        <v>775</v>
      </c>
      <c r="Q408" s="232"/>
      <c r="R408" s="232"/>
      <c r="S408" s="232"/>
      <c r="T408" s="232"/>
      <c r="U408" s="232"/>
      <c r="V408" s="232"/>
      <c r="W408" s="232"/>
      <c r="X408" s="232"/>
      <c r="Y408" s="251">
        <v>2</v>
      </c>
      <c r="Z408" s="252"/>
      <c r="AA408" s="252"/>
      <c r="AB408" s="253"/>
      <c r="AC408" s="266" t="s">
        <v>319</v>
      </c>
      <c r="AD408" s="267"/>
      <c r="AE408" s="267"/>
      <c r="AF408" s="267"/>
      <c r="AG408" s="267"/>
      <c r="AH408" s="268">
        <v>2</v>
      </c>
      <c r="AI408" s="269"/>
      <c r="AJ408" s="269"/>
      <c r="AK408" s="269"/>
      <c r="AL408" s="256" t="s">
        <v>365</v>
      </c>
      <c r="AM408" s="257"/>
      <c r="AN408" s="257"/>
      <c r="AO408" s="258"/>
      <c r="AP408" s="220" t="s">
        <v>857</v>
      </c>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27"/>
      <c r="B436" s="27"/>
      <c r="C436" s="27"/>
      <c r="D436" s="27"/>
      <c r="E436" s="27"/>
      <c r="F436" s="27"/>
      <c r="G436" s="27"/>
      <c r="H436" s="27"/>
      <c r="I436" s="27"/>
      <c r="J436" s="27"/>
      <c r="K436" s="27"/>
      <c r="L436" s="27"/>
      <c r="M436" s="27"/>
      <c r="N436" s="27"/>
      <c r="O436" s="27"/>
      <c r="P436" s="28"/>
      <c r="Q436" s="28"/>
      <c r="R436" s="28"/>
      <c r="S436" s="28"/>
      <c r="T436" s="28"/>
      <c r="U436" s="28"/>
      <c r="V436" s="28"/>
      <c r="W436" s="28"/>
      <c r="X436" s="28"/>
      <c r="Y436" s="29"/>
      <c r="Z436" s="29"/>
      <c r="AA436" s="29"/>
      <c r="AB436" s="29"/>
      <c r="AC436" s="29"/>
      <c r="AD436" s="29"/>
      <c r="AE436" s="29"/>
      <c r="AF436" s="29"/>
      <c r="AG436" s="29"/>
      <c r="AH436" s="29"/>
      <c r="AI436" s="29"/>
      <c r="AJ436" s="29"/>
      <c r="AK436" s="29"/>
      <c r="AL436" s="29"/>
      <c r="AM436" s="29"/>
      <c r="AN436" s="29"/>
      <c r="AO436" s="29"/>
      <c r="AP436" s="28"/>
      <c r="AQ436" s="28"/>
      <c r="AR436" s="28"/>
      <c r="AS436" s="28"/>
      <c r="AT436" s="28"/>
      <c r="AU436" s="28"/>
      <c r="AV436" s="28"/>
      <c r="AW436" s="28"/>
      <c r="AX436" s="28"/>
      <c r="AY436">
        <f>COUNTA($C$439)</f>
        <v>1</v>
      </c>
    </row>
    <row r="437" spans="1:51" ht="30" customHeight="1" x14ac:dyDescent="0.15">
      <c r="A437" s="12"/>
      <c r="B437" s="26"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9"/>
      <c r="B438" s="259"/>
      <c r="C438" s="260" t="s">
        <v>80</v>
      </c>
      <c r="D438" s="260"/>
      <c r="E438" s="260"/>
      <c r="F438" s="260"/>
      <c r="G438" s="260"/>
      <c r="H438" s="260"/>
      <c r="I438" s="260"/>
      <c r="J438" s="237" t="s">
        <v>64</v>
      </c>
      <c r="K438" s="261"/>
      <c r="L438" s="261"/>
      <c r="M438" s="261"/>
      <c r="N438" s="261"/>
      <c r="O438" s="261"/>
      <c r="P438" s="261" t="s">
        <v>81</v>
      </c>
      <c r="Q438" s="261"/>
      <c r="R438" s="261"/>
      <c r="S438" s="261"/>
      <c r="T438" s="261"/>
      <c r="U438" s="261"/>
      <c r="V438" s="261"/>
      <c r="W438" s="261"/>
      <c r="X438" s="261"/>
      <c r="Y438" s="237" t="s">
        <v>82</v>
      </c>
      <c r="Z438" s="238"/>
      <c r="AA438" s="238"/>
      <c r="AB438" s="238"/>
      <c r="AC438" s="237" t="s">
        <v>209</v>
      </c>
      <c r="AD438" s="237"/>
      <c r="AE438" s="237"/>
      <c r="AF438" s="237"/>
      <c r="AG438" s="237"/>
      <c r="AH438" s="237" t="s">
        <v>63</v>
      </c>
      <c r="AI438" s="260"/>
      <c r="AJ438" s="260"/>
      <c r="AK438" s="260"/>
      <c r="AL438" s="260" t="s">
        <v>17</v>
      </c>
      <c r="AM438" s="260"/>
      <c r="AN438" s="260"/>
      <c r="AO438" s="260"/>
      <c r="AP438" s="240" t="s">
        <v>293</v>
      </c>
      <c r="AQ438" s="240"/>
      <c r="AR438" s="240"/>
      <c r="AS438" s="240"/>
      <c r="AT438" s="240"/>
      <c r="AU438" s="240"/>
      <c r="AV438" s="240"/>
      <c r="AW438" s="240"/>
      <c r="AX438" s="240"/>
      <c r="AY438">
        <f t="shared" ref="AY438:AY439" si="29">$AY$436</f>
        <v>1</v>
      </c>
    </row>
    <row r="439" spans="1:51" ht="31.5" customHeight="1" x14ac:dyDescent="0.15">
      <c r="A439" s="227">
        <v>1</v>
      </c>
      <c r="B439" s="227">
        <v>1</v>
      </c>
      <c r="C439" s="248" t="s">
        <v>777</v>
      </c>
      <c r="D439" s="245"/>
      <c r="E439" s="245"/>
      <c r="F439" s="245"/>
      <c r="G439" s="245"/>
      <c r="H439" s="245"/>
      <c r="I439" s="245"/>
      <c r="J439" s="249">
        <v>1040001089656</v>
      </c>
      <c r="K439" s="231"/>
      <c r="L439" s="231"/>
      <c r="M439" s="231"/>
      <c r="N439" s="231"/>
      <c r="O439" s="231"/>
      <c r="P439" s="250" t="s">
        <v>776</v>
      </c>
      <c r="Q439" s="232"/>
      <c r="R439" s="232"/>
      <c r="S439" s="232"/>
      <c r="T439" s="232"/>
      <c r="U439" s="232"/>
      <c r="V439" s="232"/>
      <c r="W439" s="232"/>
      <c r="X439" s="232"/>
      <c r="Y439" s="251">
        <v>20</v>
      </c>
      <c r="Z439" s="252"/>
      <c r="AA439" s="252"/>
      <c r="AB439" s="253"/>
      <c r="AC439" s="266" t="s">
        <v>319</v>
      </c>
      <c r="AD439" s="267"/>
      <c r="AE439" s="267"/>
      <c r="AF439" s="267"/>
      <c r="AG439" s="267"/>
      <c r="AH439" s="263" t="s">
        <v>365</v>
      </c>
      <c r="AI439" s="264"/>
      <c r="AJ439" s="264"/>
      <c r="AK439" s="265"/>
      <c r="AL439" s="256" t="s">
        <v>365</v>
      </c>
      <c r="AM439" s="257"/>
      <c r="AN439" s="257"/>
      <c r="AO439" s="258"/>
      <c r="AP439" s="220"/>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27"/>
      <c r="B469" s="27"/>
      <c r="C469" s="27"/>
      <c r="D469" s="27"/>
      <c r="E469" s="27"/>
      <c r="F469" s="27"/>
      <c r="G469" s="27"/>
      <c r="H469" s="27"/>
      <c r="I469" s="27"/>
      <c r="J469" s="27"/>
      <c r="K469" s="27"/>
      <c r="L469" s="27"/>
      <c r="M469" s="27"/>
      <c r="N469" s="27"/>
      <c r="O469" s="27"/>
      <c r="P469" s="28"/>
      <c r="Q469" s="28"/>
      <c r="R469" s="28"/>
      <c r="S469" s="28"/>
      <c r="T469" s="28"/>
      <c r="U469" s="28"/>
      <c r="V469" s="28"/>
      <c r="W469" s="28"/>
      <c r="X469" s="28"/>
      <c r="Y469" s="29"/>
      <c r="Z469" s="29"/>
      <c r="AA469" s="29"/>
      <c r="AB469" s="29"/>
      <c r="AC469" s="29"/>
      <c r="AD469" s="29"/>
      <c r="AE469" s="29"/>
      <c r="AF469" s="29"/>
      <c r="AG469" s="29"/>
      <c r="AH469" s="29"/>
      <c r="AI469" s="29"/>
      <c r="AJ469" s="29"/>
      <c r="AK469" s="29"/>
      <c r="AL469" s="29"/>
      <c r="AM469" s="29"/>
      <c r="AN469" s="29"/>
      <c r="AO469" s="29"/>
      <c r="AP469" s="28"/>
      <c r="AQ469" s="28"/>
      <c r="AR469" s="28"/>
      <c r="AS469" s="28"/>
      <c r="AT469" s="28"/>
      <c r="AU469" s="28"/>
      <c r="AV469" s="28"/>
      <c r="AW469" s="28"/>
      <c r="AX469" s="28"/>
      <c r="AY469">
        <f>COUNTA($C$472)</f>
        <v>1</v>
      </c>
    </row>
    <row r="470" spans="1:51" ht="30" customHeight="1" x14ac:dyDescent="0.15">
      <c r="A470" s="12"/>
      <c r="B470" s="26"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9"/>
      <c r="B471" s="259"/>
      <c r="C471" s="260" t="s">
        <v>80</v>
      </c>
      <c r="D471" s="260"/>
      <c r="E471" s="260"/>
      <c r="F471" s="260"/>
      <c r="G471" s="260"/>
      <c r="H471" s="260"/>
      <c r="I471" s="260"/>
      <c r="J471" s="237" t="s">
        <v>64</v>
      </c>
      <c r="K471" s="261"/>
      <c r="L471" s="261"/>
      <c r="M471" s="261"/>
      <c r="N471" s="261"/>
      <c r="O471" s="261"/>
      <c r="P471" s="261" t="s">
        <v>81</v>
      </c>
      <c r="Q471" s="261"/>
      <c r="R471" s="261"/>
      <c r="S471" s="261"/>
      <c r="T471" s="261"/>
      <c r="U471" s="261"/>
      <c r="V471" s="261"/>
      <c r="W471" s="261"/>
      <c r="X471" s="261"/>
      <c r="Y471" s="237" t="s">
        <v>82</v>
      </c>
      <c r="Z471" s="238"/>
      <c r="AA471" s="238"/>
      <c r="AB471" s="238"/>
      <c r="AC471" s="237" t="s">
        <v>209</v>
      </c>
      <c r="AD471" s="237"/>
      <c r="AE471" s="237"/>
      <c r="AF471" s="237"/>
      <c r="AG471" s="237"/>
      <c r="AH471" s="237" t="s">
        <v>63</v>
      </c>
      <c r="AI471" s="260"/>
      <c r="AJ471" s="260"/>
      <c r="AK471" s="260"/>
      <c r="AL471" s="260" t="s">
        <v>17</v>
      </c>
      <c r="AM471" s="260"/>
      <c r="AN471" s="260"/>
      <c r="AO471" s="260"/>
      <c r="AP471" s="240" t="s">
        <v>293</v>
      </c>
      <c r="AQ471" s="240"/>
      <c r="AR471" s="240"/>
      <c r="AS471" s="240"/>
      <c r="AT471" s="240"/>
      <c r="AU471" s="240"/>
      <c r="AV471" s="240"/>
      <c r="AW471" s="240"/>
      <c r="AX471" s="240"/>
      <c r="AY471">
        <f t="shared" ref="AY471:AY472" si="30">$AY$469</f>
        <v>1</v>
      </c>
    </row>
    <row r="472" spans="1:51" ht="33" customHeight="1" x14ac:dyDescent="0.15">
      <c r="A472" s="227">
        <v>1</v>
      </c>
      <c r="B472" s="227">
        <v>1</v>
      </c>
      <c r="C472" s="248" t="s">
        <v>863</v>
      </c>
      <c r="D472" s="245"/>
      <c r="E472" s="245"/>
      <c r="F472" s="245"/>
      <c r="G472" s="245"/>
      <c r="H472" s="245"/>
      <c r="I472" s="245"/>
      <c r="J472" s="249">
        <v>2120905003034</v>
      </c>
      <c r="K472" s="231"/>
      <c r="L472" s="231"/>
      <c r="M472" s="231"/>
      <c r="N472" s="231"/>
      <c r="O472" s="231"/>
      <c r="P472" s="250" t="s">
        <v>778</v>
      </c>
      <c r="Q472" s="232"/>
      <c r="R472" s="232"/>
      <c r="S472" s="232"/>
      <c r="T472" s="232"/>
      <c r="U472" s="232"/>
      <c r="V472" s="232"/>
      <c r="W472" s="232"/>
      <c r="X472" s="232"/>
      <c r="Y472" s="251">
        <v>19</v>
      </c>
      <c r="Z472" s="252"/>
      <c r="AA472" s="252"/>
      <c r="AB472" s="253"/>
      <c r="AC472" s="214" t="s">
        <v>324</v>
      </c>
      <c r="AD472" s="214"/>
      <c r="AE472" s="214"/>
      <c r="AF472" s="214"/>
      <c r="AG472" s="214"/>
      <c r="AH472" s="263" t="s">
        <v>365</v>
      </c>
      <c r="AI472" s="264"/>
      <c r="AJ472" s="264"/>
      <c r="AK472" s="265"/>
      <c r="AL472" s="256" t="s">
        <v>365</v>
      </c>
      <c r="AM472" s="257"/>
      <c r="AN472" s="257"/>
      <c r="AO472" s="258"/>
      <c r="AP472" s="220" t="s">
        <v>857</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27"/>
      <c r="B502" s="27"/>
      <c r="C502" s="27"/>
      <c r="D502" s="27"/>
      <c r="E502" s="27"/>
      <c r="F502" s="27"/>
      <c r="G502" s="27"/>
      <c r="H502" s="27"/>
      <c r="I502" s="27"/>
      <c r="J502" s="27"/>
      <c r="K502" s="27"/>
      <c r="L502" s="27"/>
      <c r="M502" s="27"/>
      <c r="N502" s="27"/>
      <c r="O502" s="27"/>
      <c r="P502" s="28"/>
      <c r="Q502" s="28"/>
      <c r="R502" s="28"/>
      <c r="S502" s="28"/>
      <c r="T502" s="28"/>
      <c r="U502" s="28"/>
      <c r="V502" s="28"/>
      <c r="W502" s="28"/>
      <c r="X502" s="28"/>
      <c r="Y502" s="29"/>
      <c r="Z502" s="29"/>
      <c r="AA502" s="29"/>
      <c r="AB502" s="29"/>
      <c r="AC502" s="29"/>
      <c r="AD502" s="29"/>
      <c r="AE502" s="29"/>
      <c r="AF502" s="29"/>
      <c r="AG502" s="29"/>
      <c r="AH502" s="29"/>
      <c r="AI502" s="29"/>
      <c r="AJ502" s="29"/>
      <c r="AK502" s="29"/>
      <c r="AL502" s="29"/>
      <c r="AM502" s="29"/>
      <c r="AN502" s="29"/>
      <c r="AO502" s="29"/>
      <c r="AP502" s="28"/>
      <c r="AQ502" s="28"/>
      <c r="AR502" s="28"/>
      <c r="AS502" s="28"/>
      <c r="AT502" s="28"/>
      <c r="AU502" s="28"/>
      <c r="AV502" s="28"/>
      <c r="AW502" s="28"/>
      <c r="AX502" s="28"/>
      <c r="AY502">
        <f>COUNTA($C$505)</f>
        <v>1</v>
      </c>
    </row>
    <row r="503" spans="1:51" ht="30" customHeight="1" x14ac:dyDescent="0.15">
      <c r="A503" s="12"/>
      <c r="B503" s="26"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9"/>
      <c r="B504" s="259"/>
      <c r="C504" s="260" t="s">
        <v>80</v>
      </c>
      <c r="D504" s="260"/>
      <c r="E504" s="260"/>
      <c r="F504" s="260"/>
      <c r="G504" s="260"/>
      <c r="H504" s="260"/>
      <c r="I504" s="260"/>
      <c r="J504" s="237" t="s">
        <v>64</v>
      </c>
      <c r="K504" s="261"/>
      <c r="L504" s="261"/>
      <c r="M504" s="261"/>
      <c r="N504" s="261"/>
      <c r="O504" s="261"/>
      <c r="P504" s="261" t="s">
        <v>81</v>
      </c>
      <c r="Q504" s="261"/>
      <c r="R504" s="261"/>
      <c r="S504" s="261"/>
      <c r="T504" s="261"/>
      <c r="U504" s="261"/>
      <c r="V504" s="261"/>
      <c r="W504" s="261"/>
      <c r="X504" s="261"/>
      <c r="Y504" s="237" t="s">
        <v>82</v>
      </c>
      <c r="Z504" s="238"/>
      <c r="AA504" s="238"/>
      <c r="AB504" s="238"/>
      <c r="AC504" s="237" t="s">
        <v>209</v>
      </c>
      <c r="AD504" s="237"/>
      <c r="AE504" s="237"/>
      <c r="AF504" s="237"/>
      <c r="AG504" s="237"/>
      <c r="AH504" s="237" t="s">
        <v>63</v>
      </c>
      <c r="AI504" s="260"/>
      <c r="AJ504" s="260"/>
      <c r="AK504" s="260"/>
      <c r="AL504" s="260" t="s">
        <v>17</v>
      </c>
      <c r="AM504" s="260"/>
      <c r="AN504" s="260"/>
      <c r="AO504" s="260"/>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48" t="s">
        <v>779</v>
      </c>
      <c r="D505" s="245"/>
      <c r="E505" s="245"/>
      <c r="F505" s="245"/>
      <c r="G505" s="245"/>
      <c r="H505" s="245"/>
      <c r="I505" s="245"/>
      <c r="J505" s="249">
        <v>6013201006759</v>
      </c>
      <c r="K505" s="231"/>
      <c r="L505" s="231"/>
      <c r="M505" s="231"/>
      <c r="N505" s="231"/>
      <c r="O505" s="231"/>
      <c r="P505" s="250" t="s">
        <v>780</v>
      </c>
      <c r="Q505" s="232"/>
      <c r="R505" s="232"/>
      <c r="S505" s="232"/>
      <c r="T505" s="232"/>
      <c r="U505" s="232"/>
      <c r="V505" s="232"/>
      <c r="W505" s="232"/>
      <c r="X505" s="232"/>
      <c r="Y505" s="251">
        <v>8</v>
      </c>
      <c r="Z505" s="252"/>
      <c r="AA505" s="252"/>
      <c r="AB505" s="253"/>
      <c r="AC505" s="214" t="s">
        <v>326</v>
      </c>
      <c r="AD505" s="214"/>
      <c r="AE505" s="214"/>
      <c r="AF505" s="214"/>
      <c r="AG505" s="214"/>
      <c r="AH505" s="215" t="s">
        <v>365</v>
      </c>
      <c r="AI505" s="216"/>
      <c r="AJ505" s="216"/>
      <c r="AK505" s="216"/>
      <c r="AL505" s="217" t="s">
        <v>365</v>
      </c>
      <c r="AM505" s="218"/>
      <c r="AN505" s="218"/>
      <c r="AO505" s="219"/>
      <c r="AP505" s="220" t="s">
        <v>857</v>
      </c>
      <c r="AQ505" s="220"/>
      <c r="AR505" s="220"/>
      <c r="AS505" s="220"/>
      <c r="AT505" s="220"/>
      <c r="AU505" s="220"/>
      <c r="AV505" s="220"/>
      <c r="AW505" s="220"/>
      <c r="AX505" s="220"/>
      <c r="AY505">
        <f t="shared" si="31"/>
        <v>1</v>
      </c>
    </row>
    <row r="506" spans="1:51" ht="24.75" customHeight="1" x14ac:dyDescent="0.15">
      <c r="A506" s="227">
        <v>2</v>
      </c>
      <c r="B506" s="227">
        <v>1</v>
      </c>
      <c r="C506" s="248" t="s">
        <v>868</v>
      </c>
      <c r="D506" s="245"/>
      <c r="E506" s="245"/>
      <c r="F506" s="245"/>
      <c r="G506" s="245"/>
      <c r="H506" s="245"/>
      <c r="I506" s="245"/>
      <c r="J506" s="249"/>
      <c r="K506" s="231"/>
      <c r="L506" s="231"/>
      <c r="M506" s="231"/>
      <c r="N506" s="231"/>
      <c r="O506" s="231"/>
      <c r="P506" s="250" t="s">
        <v>781</v>
      </c>
      <c r="Q506" s="232"/>
      <c r="R506" s="232"/>
      <c r="S506" s="232"/>
      <c r="T506" s="232"/>
      <c r="U506" s="232"/>
      <c r="V506" s="232"/>
      <c r="W506" s="232"/>
      <c r="X506" s="232"/>
      <c r="Y506" s="251">
        <v>2.2000000000000002</v>
      </c>
      <c r="Z506" s="252"/>
      <c r="AA506" s="252"/>
      <c r="AB506" s="253"/>
      <c r="AC506" s="214" t="s">
        <v>325</v>
      </c>
      <c r="AD506" s="214"/>
      <c r="AE506" s="214"/>
      <c r="AF506" s="214"/>
      <c r="AG506" s="214"/>
      <c r="AH506" s="215" t="s">
        <v>365</v>
      </c>
      <c r="AI506" s="216"/>
      <c r="AJ506" s="216"/>
      <c r="AK506" s="216"/>
      <c r="AL506" s="217" t="s">
        <v>365</v>
      </c>
      <c r="AM506" s="218"/>
      <c r="AN506" s="218"/>
      <c r="AO506" s="219"/>
      <c r="AP506" s="220" t="s">
        <v>857</v>
      </c>
      <c r="AQ506" s="220"/>
      <c r="AR506" s="220"/>
      <c r="AS506" s="220"/>
      <c r="AT506" s="220"/>
      <c r="AU506" s="220"/>
      <c r="AV506" s="220"/>
      <c r="AW506" s="220"/>
      <c r="AX506" s="220"/>
      <c r="AY506">
        <f>COUNTA($C$506)</f>
        <v>1</v>
      </c>
    </row>
    <row r="507" spans="1:51" ht="24.75" customHeight="1" x14ac:dyDescent="0.15">
      <c r="A507" s="227">
        <v>3</v>
      </c>
      <c r="B507" s="227">
        <v>1</v>
      </c>
      <c r="C507" s="248"/>
      <c r="D507" s="245"/>
      <c r="E507" s="245"/>
      <c r="F507" s="245"/>
      <c r="G507" s="245"/>
      <c r="H507" s="245"/>
      <c r="I507" s="245"/>
      <c r="J507" s="249"/>
      <c r="K507" s="231"/>
      <c r="L507" s="231"/>
      <c r="M507" s="231"/>
      <c r="N507" s="231"/>
      <c r="O507" s="231"/>
      <c r="P507" s="250" t="s">
        <v>782</v>
      </c>
      <c r="Q507" s="232"/>
      <c r="R507" s="232"/>
      <c r="S507" s="232"/>
      <c r="T507" s="232"/>
      <c r="U507" s="232"/>
      <c r="V507" s="232"/>
      <c r="W507" s="232"/>
      <c r="X507" s="232"/>
      <c r="Y507" s="251">
        <v>2.4</v>
      </c>
      <c r="Z507" s="252"/>
      <c r="AA507" s="252"/>
      <c r="AB507" s="253"/>
      <c r="AC507" s="214" t="s">
        <v>326</v>
      </c>
      <c r="AD507" s="214"/>
      <c r="AE507" s="214"/>
      <c r="AF507" s="214"/>
      <c r="AG507" s="214"/>
      <c r="AH507" s="217" t="s">
        <v>365</v>
      </c>
      <c r="AI507" s="218"/>
      <c r="AJ507" s="218"/>
      <c r="AK507" s="219"/>
      <c r="AL507" s="217" t="s">
        <v>365</v>
      </c>
      <c r="AM507" s="218"/>
      <c r="AN507" s="218"/>
      <c r="AO507" s="219"/>
      <c r="AP507" s="220" t="s">
        <v>857</v>
      </c>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27"/>
      <c r="B535" s="27"/>
      <c r="C535" s="27"/>
      <c r="D535" s="27"/>
      <c r="E535" s="27"/>
      <c r="F535" s="27"/>
      <c r="G535" s="27"/>
      <c r="H535" s="27"/>
      <c r="I535" s="27"/>
      <c r="J535" s="27"/>
      <c r="K535" s="27"/>
      <c r="L535" s="27"/>
      <c r="M535" s="27"/>
      <c r="N535" s="27"/>
      <c r="O535" s="27"/>
      <c r="P535" s="28"/>
      <c r="Q535" s="28"/>
      <c r="R535" s="28"/>
      <c r="S535" s="28"/>
      <c r="T535" s="28"/>
      <c r="U535" s="28"/>
      <c r="V535" s="28"/>
      <c r="W535" s="28"/>
      <c r="X535" s="28"/>
      <c r="Y535" s="29"/>
      <c r="Z535" s="29"/>
      <c r="AA535" s="29"/>
      <c r="AB535" s="29"/>
      <c r="AC535" s="29"/>
      <c r="AD535" s="29"/>
      <c r="AE535" s="29"/>
      <c r="AF535" s="29"/>
      <c r="AG535" s="29"/>
      <c r="AH535" s="29"/>
      <c r="AI535" s="29"/>
      <c r="AJ535" s="29"/>
      <c r="AK535" s="29"/>
      <c r="AL535" s="29"/>
      <c r="AM535" s="29"/>
      <c r="AN535" s="29"/>
      <c r="AO535" s="29"/>
      <c r="AP535" s="28"/>
      <c r="AQ535" s="28"/>
      <c r="AR535" s="28"/>
      <c r="AS535" s="28"/>
      <c r="AT535" s="28"/>
      <c r="AU535" s="28"/>
      <c r="AV535" s="28"/>
      <c r="AW535" s="28"/>
      <c r="AX535" s="28"/>
      <c r="AY535">
        <f>COUNTA($C$538)</f>
        <v>1</v>
      </c>
    </row>
    <row r="536" spans="1:51" ht="30" customHeight="1" x14ac:dyDescent="0.15">
      <c r="A536" s="12"/>
      <c r="B536" s="26"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9"/>
      <c r="B537" s="259"/>
      <c r="C537" s="260" t="s">
        <v>80</v>
      </c>
      <c r="D537" s="260"/>
      <c r="E537" s="260"/>
      <c r="F537" s="260"/>
      <c r="G537" s="260"/>
      <c r="H537" s="260"/>
      <c r="I537" s="260"/>
      <c r="J537" s="237" t="s">
        <v>64</v>
      </c>
      <c r="K537" s="261"/>
      <c r="L537" s="261"/>
      <c r="M537" s="261"/>
      <c r="N537" s="261"/>
      <c r="O537" s="261"/>
      <c r="P537" s="261" t="s">
        <v>81</v>
      </c>
      <c r="Q537" s="261"/>
      <c r="R537" s="261"/>
      <c r="S537" s="261"/>
      <c r="T537" s="261"/>
      <c r="U537" s="261"/>
      <c r="V537" s="261"/>
      <c r="W537" s="261"/>
      <c r="X537" s="261"/>
      <c r="Y537" s="237" t="s">
        <v>82</v>
      </c>
      <c r="Z537" s="238"/>
      <c r="AA537" s="238"/>
      <c r="AB537" s="238"/>
      <c r="AC537" s="237" t="s">
        <v>209</v>
      </c>
      <c r="AD537" s="237"/>
      <c r="AE537" s="237"/>
      <c r="AF537" s="237"/>
      <c r="AG537" s="237"/>
      <c r="AH537" s="237" t="s">
        <v>63</v>
      </c>
      <c r="AI537" s="260"/>
      <c r="AJ537" s="260"/>
      <c r="AK537" s="260"/>
      <c r="AL537" s="260" t="s">
        <v>17</v>
      </c>
      <c r="AM537" s="260"/>
      <c r="AN537" s="260"/>
      <c r="AO537" s="260"/>
      <c r="AP537" s="240" t="s">
        <v>293</v>
      </c>
      <c r="AQ537" s="240"/>
      <c r="AR537" s="240"/>
      <c r="AS537" s="240"/>
      <c r="AT537" s="240"/>
      <c r="AU537" s="240"/>
      <c r="AV537" s="240"/>
      <c r="AW537" s="240"/>
      <c r="AX537" s="240"/>
      <c r="AY537">
        <f t="shared" ref="AY537:AY538" si="32">$AY$535</f>
        <v>1</v>
      </c>
    </row>
    <row r="538" spans="1:51" ht="37.5" customHeight="1" x14ac:dyDescent="0.15">
      <c r="A538" s="227">
        <v>1</v>
      </c>
      <c r="B538" s="227">
        <v>1</v>
      </c>
      <c r="C538" s="248" t="s">
        <v>786</v>
      </c>
      <c r="D538" s="245"/>
      <c r="E538" s="245"/>
      <c r="F538" s="245"/>
      <c r="G538" s="245"/>
      <c r="H538" s="245"/>
      <c r="I538" s="245"/>
      <c r="J538" s="249">
        <v>6010601023987</v>
      </c>
      <c r="K538" s="231"/>
      <c r="L538" s="231"/>
      <c r="M538" s="231"/>
      <c r="N538" s="231"/>
      <c r="O538" s="231"/>
      <c r="P538" s="250" t="s">
        <v>783</v>
      </c>
      <c r="Q538" s="232"/>
      <c r="R538" s="232"/>
      <c r="S538" s="232"/>
      <c r="T538" s="232"/>
      <c r="U538" s="232"/>
      <c r="V538" s="232"/>
      <c r="W538" s="232"/>
      <c r="X538" s="232"/>
      <c r="Y538" s="251">
        <v>12</v>
      </c>
      <c r="Z538" s="252"/>
      <c r="AA538" s="252"/>
      <c r="AB538" s="253"/>
      <c r="AC538" s="262" t="s">
        <v>323</v>
      </c>
      <c r="AD538" s="262"/>
      <c r="AE538" s="262"/>
      <c r="AF538" s="262"/>
      <c r="AG538" s="262"/>
      <c r="AH538" s="254" t="s">
        <v>365</v>
      </c>
      <c r="AI538" s="255"/>
      <c r="AJ538" s="255"/>
      <c r="AK538" s="255"/>
      <c r="AL538" s="256" t="s">
        <v>365</v>
      </c>
      <c r="AM538" s="257"/>
      <c r="AN538" s="257"/>
      <c r="AO538" s="258"/>
      <c r="AP538" s="220" t="s">
        <v>857</v>
      </c>
      <c r="AQ538" s="220"/>
      <c r="AR538" s="220"/>
      <c r="AS538" s="220"/>
      <c r="AT538" s="220"/>
      <c r="AU538" s="220"/>
      <c r="AV538" s="220"/>
      <c r="AW538" s="220"/>
      <c r="AX538" s="220"/>
      <c r="AY538">
        <f t="shared" si="32"/>
        <v>1</v>
      </c>
    </row>
    <row r="539" spans="1:51" ht="24.75" customHeight="1" x14ac:dyDescent="0.15">
      <c r="A539" s="227">
        <v>2</v>
      </c>
      <c r="B539" s="227">
        <v>1</v>
      </c>
      <c r="C539" s="248" t="s">
        <v>869</v>
      </c>
      <c r="D539" s="245"/>
      <c r="E539" s="245"/>
      <c r="F539" s="245"/>
      <c r="G539" s="245"/>
      <c r="H539" s="245"/>
      <c r="I539" s="245"/>
      <c r="J539" s="249"/>
      <c r="K539" s="231"/>
      <c r="L539" s="231"/>
      <c r="M539" s="231"/>
      <c r="N539" s="231"/>
      <c r="O539" s="231"/>
      <c r="P539" s="250" t="s">
        <v>784</v>
      </c>
      <c r="Q539" s="232"/>
      <c r="R539" s="232"/>
      <c r="S539" s="232"/>
      <c r="T539" s="232"/>
      <c r="U539" s="232"/>
      <c r="V539" s="232"/>
      <c r="W539" s="232"/>
      <c r="X539" s="232"/>
      <c r="Y539" s="251">
        <v>0.5</v>
      </c>
      <c r="Z539" s="252"/>
      <c r="AA539" s="252"/>
      <c r="AB539" s="253"/>
      <c r="AC539" s="262" t="s">
        <v>319</v>
      </c>
      <c r="AD539" s="262"/>
      <c r="AE539" s="262"/>
      <c r="AF539" s="262"/>
      <c r="AG539" s="262"/>
      <c r="AH539" s="254">
        <v>1</v>
      </c>
      <c r="AI539" s="255"/>
      <c r="AJ539" s="255"/>
      <c r="AK539" s="255"/>
      <c r="AL539" s="256" t="s">
        <v>365</v>
      </c>
      <c r="AM539" s="257"/>
      <c r="AN539" s="257"/>
      <c r="AO539" s="258"/>
      <c r="AP539" s="220" t="s">
        <v>857</v>
      </c>
      <c r="AQ539" s="220"/>
      <c r="AR539" s="220"/>
      <c r="AS539" s="220"/>
      <c r="AT539" s="220"/>
      <c r="AU539" s="220"/>
      <c r="AV539" s="220"/>
      <c r="AW539" s="220"/>
      <c r="AX539" s="220"/>
      <c r="AY539">
        <f>COUNTA($C$539)</f>
        <v>1</v>
      </c>
    </row>
    <row r="540" spans="1:51" ht="24.75" customHeight="1" x14ac:dyDescent="0.15">
      <c r="A540" s="227">
        <v>3</v>
      </c>
      <c r="B540" s="227">
        <v>1</v>
      </c>
      <c r="C540" s="248"/>
      <c r="D540" s="245"/>
      <c r="E540" s="245"/>
      <c r="F540" s="245"/>
      <c r="G540" s="245"/>
      <c r="H540" s="245"/>
      <c r="I540" s="245"/>
      <c r="J540" s="249"/>
      <c r="K540" s="231"/>
      <c r="L540" s="231"/>
      <c r="M540" s="231"/>
      <c r="N540" s="231"/>
      <c r="O540" s="231"/>
      <c r="P540" s="250" t="s">
        <v>785</v>
      </c>
      <c r="Q540" s="232"/>
      <c r="R540" s="232"/>
      <c r="S540" s="232"/>
      <c r="T540" s="232"/>
      <c r="U540" s="232"/>
      <c r="V540" s="232"/>
      <c r="W540" s="232"/>
      <c r="X540" s="232"/>
      <c r="Y540" s="251">
        <v>0.4</v>
      </c>
      <c r="Z540" s="252"/>
      <c r="AA540" s="252"/>
      <c r="AB540" s="253"/>
      <c r="AC540" s="262" t="s">
        <v>319</v>
      </c>
      <c r="AD540" s="262"/>
      <c r="AE540" s="262"/>
      <c r="AF540" s="262"/>
      <c r="AG540" s="262"/>
      <c r="AH540" s="254">
        <v>1</v>
      </c>
      <c r="AI540" s="255"/>
      <c r="AJ540" s="255"/>
      <c r="AK540" s="255"/>
      <c r="AL540" s="256" t="s">
        <v>365</v>
      </c>
      <c r="AM540" s="257"/>
      <c r="AN540" s="257"/>
      <c r="AO540" s="258"/>
      <c r="AP540" s="220" t="s">
        <v>857</v>
      </c>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27"/>
      <c r="B568" s="27"/>
      <c r="C568" s="27"/>
      <c r="D568" s="27"/>
      <c r="E568" s="27"/>
      <c r="F568" s="27"/>
      <c r="G568" s="27"/>
      <c r="H568" s="27"/>
      <c r="I568" s="27"/>
      <c r="J568" s="27"/>
      <c r="K568" s="27"/>
      <c r="L568" s="27"/>
      <c r="M568" s="27"/>
      <c r="N568" s="27"/>
      <c r="O568" s="27"/>
      <c r="P568" s="28"/>
      <c r="Q568" s="28"/>
      <c r="R568" s="28"/>
      <c r="S568" s="28"/>
      <c r="T568" s="28"/>
      <c r="U568" s="28"/>
      <c r="V568" s="28"/>
      <c r="W568" s="28"/>
      <c r="X568" s="28"/>
      <c r="Y568" s="29"/>
      <c r="Z568" s="29"/>
      <c r="AA568" s="29"/>
      <c r="AB568" s="29"/>
      <c r="AC568" s="29"/>
      <c r="AD568" s="29"/>
      <c r="AE568" s="29"/>
      <c r="AF568" s="29"/>
      <c r="AG568" s="29"/>
      <c r="AH568" s="29"/>
      <c r="AI568" s="29"/>
      <c r="AJ568" s="29"/>
      <c r="AK568" s="29"/>
      <c r="AL568" s="29"/>
      <c r="AM568" s="29"/>
      <c r="AN568" s="29"/>
      <c r="AO568" s="29"/>
      <c r="AP568" s="28"/>
      <c r="AQ568" s="28"/>
      <c r="AR568" s="28"/>
      <c r="AS568" s="28"/>
      <c r="AT568" s="28"/>
      <c r="AU568" s="28"/>
      <c r="AV568" s="28"/>
      <c r="AW568" s="28"/>
      <c r="AX568" s="28"/>
      <c r="AY568">
        <f>COUNTA($C$571)</f>
        <v>1</v>
      </c>
    </row>
    <row r="569" spans="1:51" ht="30" customHeight="1" x14ac:dyDescent="0.15">
      <c r="A569" s="12"/>
      <c r="B569" s="26"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9"/>
      <c r="B570" s="259"/>
      <c r="C570" s="260" t="s">
        <v>80</v>
      </c>
      <c r="D570" s="260"/>
      <c r="E570" s="260"/>
      <c r="F570" s="260"/>
      <c r="G570" s="260"/>
      <c r="H570" s="260"/>
      <c r="I570" s="260"/>
      <c r="J570" s="237" t="s">
        <v>64</v>
      </c>
      <c r="K570" s="261"/>
      <c r="L570" s="261"/>
      <c r="M570" s="261"/>
      <c r="N570" s="261"/>
      <c r="O570" s="261"/>
      <c r="P570" s="261" t="s">
        <v>81</v>
      </c>
      <c r="Q570" s="261"/>
      <c r="R570" s="261"/>
      <c r="S570" s="261"/>
      <c r="T570" s="261"/>
      <c r="U570" s="261"/>
      <c r="V570" s="261"/>
      <c r="W570" s="261"/>
      <c r="X570" s="261"/>
      <c r="Y570" s="237" t="s">
        <v>82</v>
      </c>
      <c r="Z570" s="238"/>
      <c r="AA570" s="238"/>
      <c r="AB570" s="238"/>
      <c r="AC570" s="237" t="s">
        <v>209</v>
      </c>
      <c r="AD570" s="237"/>
      <c r="AE570" s="237"/>
      <c r="AF570" s="237"/>
      <c r="AG570" s="237"/>
      <c r="AH570" s="237" t="s">
        <v>63</v>
      </c>
      <c r="AI570" s="260"/>
      <c r="AJ570" s="260"/>
      <c r="AK570" s="260"/>
      <c r="AL570" s="260" t="s">
        <v>17</v>
      </c>
      <c r="AM570" s="260"/>
      <c r="AN570" s="260"/>
      <c r="AO570" s="260"/>
      <c r="AP570" s="240" t="s">
        <v>293</v>
      </c>
      <c r="AQ570" s="240"/>
      <c r="AR570" s="240"/>
      <c r="AS570" s="240"/>
      <c r="AT570" s="240"/>
      <c r="AU570" s="240"/>
      <c r="AV570" s="240"/>
      <c r="AW570" s="240"/>
      <c r="AX570" s="240"/>
      <c r="AY570">
        <f t="shared" ref="AY570:AY571" si="33">$AY$568</f>
        <v>1</v>
      </c>
    </row>
    <row r="571" spans="1:51" ht="34.5" customHeight="1" x14ac:dyDescent="0.15">
      <c r="A571" s="227">
        <v>1</v>
      </c>
      <c r="B571" s="227">
        <v>1</v>
      </c>
      <c r="C571" s="248" t="s">
        <v>875</v>
      </c>
      <c r="D571" s="245"/>
      <c r="E571" s="245"/>
      <c r="F571" s="245"/>
      <c r="G571" s="245"/>
      <c r="H571" s="245"/>
      <c r="I571" s="245"/>
      <c r="J571" s="249">
        <v>6140001079122</v>
      </c>
      <c r="K571" s="231"/>
      <c r="L571" s="231"/>
      <c r="M571" s="231"/>
      <c r="N571" s="231"/>
      <c r="O571" s="231"/>
      <c r="P571" s="250" t="s">
        <v>787</v>
      </c>
      <c r="Q571" s="232"/>
      <c r="R571" s="232"/>
      <c r="S571" s="232"/>
      <c r="T571" s="232"/>
      <c r="U571" s="232"/>
      <c r="V571" s="232"/>
      <c r="W571" s="232"/>
      <c r="X571" s="232"/>
      <c r="Y571" s="251">
        <v>14</v>
      </c>
      <c r="Z571" s="252"/>
      <c r="AA571" s="252"/>
      <c r="AB571" s="253"/>
      <c r="AC571" s="214" t="s">
        <v>319</v>
      </c>
      <c r="AD571" s="214"/>
      <c r="AE571" s="214"/>
      <c r="AF571" s="214"/>
      <c r="AG571" s="214"/>
      <c r="AH571" s="254" t="s">
        <v>365</v>
      </c>
      <c r="AI571" s="255"/>
      <c r="AJ571" s="255"/>
      <c r="AK571" s="255"/>
      <c r="AL571" s="256" t="s">
        <v>365</v>
      </c>
      <c r="AM571" s="257"/>
      <c r="AN571" s="257"/>
      <c r="AO571" s="258"/>
      <c r="AP571" s="220" t="s">
        <v>857</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85" t="s">
        <v>832</v>
      </c>
      <c r="AP601" s="30"/>
      <c r="AQ601" s="30"/>
      <c r="AR601" s="30"/>
      <c r="AS601" s="30"/>
      <c r="AT601" s="30"/>
      <c r="AU601" s="30"/>
      <c r="AV601" s="30"/>
      <c r="AW601" s="30"/>
      <c r="AX601" s="31"/>
      <c r="AY601">
        <f>COUNTIF($AO$601,"☑")</f>
        <v>1</v>
      </c>
    </row>
    <row r="602" spans="1:51" ht="80.099999999999994" customHeight="1" x14ac:dyDescent="0.1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3"/>
      <c r="AM602" s="33"/>
      <c r="AN602" s="33"/>
      <c r="AO602" s="33"/>
      <c r="AP602" s="33"/>
      <c r="AQ602" s="33"/>
      <c r="AR602" s="33"/>
      <c r="AS602" s="33"/>
      <c r="AT602" s="33"/>
      <c r="AU602" s="33"/>
      <c r="AV602" s="33"/>
      <c r="AW602" s="33"/>
      <c r="AX602" s="33"/>
    </row>
    <row r="603" spans="1:51" ht="30.75" customHeight="1" x14ac:dyDescent="0.15">
      <c r="A603" s="23"/>
      <c r="B603" s="34" t="s">
        <v>91</v>
      </c>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c r="AC603" s="23"/>
      <c r="AD603" s="23"/>
      <c r="AE603" s="23"/>
      <c r="AF603" s="23"/>
      <c r="AG603" s="23"/>
      <c r="AH603" s="23"/>
      <c r="AI603" s="23"/>
      <c r="AJ603" s="23"/>
      <c r="AK603" s="23"/>
      <c r="AL603" s="23"/>
      <c r="AM603" s="23"/>
      <c r="AN603" s="23"/>
      <c r="AO603" s="23"/>
      <c r="AP603" s="23"/>
      <c r="AQ603" s="23"/>
      <c r="AR603" s="23"/>
      <c r="AS603" s="23"/>
      <c r="AT603" s="23"/>
      <c r="AU603" s="23"/>
      <c r="AV603" s="23"/>
      <c r="AW603" s="23"/>
      <c r="AX603" s="23"/>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857</v>
      </c>
      <c r="F605" s="229"/>
      <c r="G605" s="229"/>
      <c r="H605" s="229"/>
      <c r="I605" s="229"/>
      <c r="J605" s="230" t="s">
        <v>857</v>
      </c>
      <c r="K605" s="231"/>
      <c r="L605" s="231"/>
      <c r="M605" s="231"/>
      <c r="N605" s="231"/>
      <c r="O605" s="231"/>
      <c r="P605" s="241" t="s">
        <v>857</v>
      </c>
      <c r="Q605" s="232"/>
      <c r="R605" s="232"/>
      <c r="S605" s="232"/>
      <c r="T605" s="232"/>
      <c r="U605" s="232"/>
      <c r="V605" s="232"/>
      <c r="W605" s="232"/>
      <c r="X605" s="232"/>
      <c r="Y605" s="233" t="s">
        <v>857</v>
      </c>
      <c r="Z605" s="234"/>
      <c r="AA605" s="234"/>
      <c r="AB605" s="235"/>
      <c r="AC605" s="214"/>
      <c r="AD605" s="214"/>
      <c r="AE605" s="214"/>
      <c r="AF605" s="214"/>
      <c r="AG605" s="214"/>
      <c r="AH605" s="215" t="s">
        <v>857</v>
      </c>
      <c r="AI605" s="216"/>
      <c r="AJ605" s="216"/>
      <c r="AK605" s="216"/>
      <c r="AL605" s="217" t="s">
        <v>857</v>
      </c>
      <c r="AM605" s="218"/>
      <c r="AN605" s="218"/>
      <c r="AO605" s="219"/>
      <c r="AP605" s="220" t="s">
        <v>857</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Q41:AQ43 AU41:AU43 Y285:Y295 AU285:AU295 Y324:Y334 Y311:Y321 Y298:Y308 AU324:AU334 AU311:AU321 AU298:AU308 Y341:Y369 Y605:Y634 Y376:Y402 Y409:Y435 Y440:Y468 Y473:Y501 Y508:Y534 Y541:Y567 Y572:Y600 P14:AX18 P22:AJ22 P21:AX21 L25:L31 R25:R31">
    <cfRule type="expression" dxfId="699" priority="1157">
      <formula>IF(RIGHT(TEXT(L14,"0.#"),1)=".",FALSE,TRUE)</formula>
    </cfRule>
    <cfRule type="expression" dxfId="698" priority="1158">
      <formula>IF(RIGHT(TEXT(L14,"0.#"),1)=".",TRUE,FALSE)</formula>
    </cfRule>
  </conditionalFormatting>
  <conditionalFormatting sqref="AL341:AO369 AL376:AO402 AL409:AO435 AL440:AO468 AL473:AO501 AL506:AO534 AL541:AO567 AL572:AO600 AL605:AO634">
    <cfRule type="expression" dxfId="697" priority="1041">
      <formula>IF(AND(AL341&gt;=0, RIGHT(TEXT(AL341,"0.#"),1)&lt;&gt;"."),TRUE,FALSE)</formula>
    </cfRule>
    <cfRule type="expression" dxfId="696" priority="1042">
      <formula>IF(AND(AL341&gt;=0, RIGHT(TEXT(AL341,"0.#"),1)="."),TRUE,FALSE)</formula>
    </cfRule>
    <cfRule type="expression" dxfId="695" priority="1043">
      <formula>IF(AND(AL341&lt;0, RIGHT(TEXT(AL341,"0.#"),1)&lt;&gt;"."),TRUE,FALSE)</formula>
    </cfRule>
    <cfRule type="expression" dxfId="694" priority="1044">
      <formula>IF(AND(AL341&lt;0, RIGHT(TEXT(AL341,"0.#"),1)="."),TRUE,FALSE)</formula>
    </cfRule>
  </conditionalFormatting>
  <conditionalFormatting sqref="AM214">
    <cfRule type="expression" dxfId="693" priority="503">
      <formula>IF(RIGHT(TEXT(AM214,"0.#"),1)=".",FALSE,TRUE)</formula>
    </cfRule>
    <cfRule type="expression" dxfId="692" priority="504">
      <formula>IF(RIGHT(TEXT(AM214,"0.#"),1)=".",TRUE,FALSE)</formula>
    </cfRule>
  </conditionalFormatting>
  <conditionalFormatting sqref="AE212">
    <cfRule type="expression" dxfId="691" priority="519">
      <formula>IF(RIGHT(TEXT(AE212,"0.#"),1)=".",FALSE,TRUE)</formula>
    </cfRule>
    <cfRule type="expression" dxfId="690" priority="520">
      <formula>IF(RIGHT(TEXT(AE212,"0.#"),1)=".",TRUE,FALSE)</formula>
    </cfRule>
  </conditionalFormatting>
  <conditionalFormatting sqref="AI212">
    <cfRule type="expression" dxfId="689" priority="509">
      <formula>IF(RIGHT(TEXT(AI212,"0.#"),1)=".",FALSE,TRUE)</formula>
    </cfRule>
    <cfRule type="expression" dxfId="688" priority="510">
      <formula>IF(RIGHT(TEXT(AI212,"0.#"),1)=".",TRUE,FALSE)</formula>
    </cfRule>
  </conditionalFormatting>
  <conditionalFormatting sqref="AM212">
    <cfRule type="expression" dxfId="687" priority="507">
      <formula>IF(RIGHT(TEXT(AM212,"0.#"),1)=".",FALSE,TRUE)</formula>
    </cfRule>
    <cfRule type="expression" dxfId="686" priority="508">
      <formula>IF(RIGHT(TEXT(AM212,"0.#"),1)=".",TRUE,FALSE)</formula>
    </cfRule>
  </conditionalFormatting>
  <conditionalFormatting sqref="AM213">
    <cfRule type="expression" dxfId="685" priority="505">
      <formula>IF(RIGHT(TEXT(AM213,"0.#"),1)=".",FALSE,TRUE)</formula>
    </cfRule>
    <cfRule type="expression" dxfId="684" priority="506">
      <formula>IF(RIGHT(TEXT(AM213,"0.#"),1)=".",TRUE,FALSE)</formula>
    </cfRule>
  </conditionalFormatting>
  <conditionalFormatting sqref="AE213">
    <cfRule type="expression" dxfId="683" priority="517">
      <formula>IF(RIGHT(TEXT(AE213,"0.#"),1)=".",FALSE,TRUE)</formula>
    </cfRule>
    <cfRule type="expression" dxfId="682" priority="518">
      <formula>IF(RIGHT(TEXT(AE213,"0.#"),1)=".",TRUE,FALSE)</formula>
    </cfRule>
  </conditionalFormatting>
  <conditionalFormatting sqref="AE214">
    <cfRule type="expression" dxfId="681" priority="515">
      <formula>IF(RIGHT(TEXT(AE214,"0.#"),1)=".",FALSE,TRUE)</formula>
    </cfRule>
    <cfRule type="expression" dxfId="680" priority="516">
      <formula>IF(RIGHT(TEXT(AE214,"0.#"),1)=".",TRUE,FALSE)</formula>
    </cfRule>
  </conditionalFormatting>
  <conditionalFormatting sqref="AI214">
    <cfRule type="expression" dxfId="679" priority="513">
      <formula>IF(RIGHT(TEXT(AI214,"0.#"),1)=".",FALSE,TRUE)</formula>
    </cfRule>
    <cfRule type="expression" dxfId="678" priority="514">
      <formula>IF(RIGHT(TEXT(AI214,"0.#"),1)=".",TRUE,FALSE)</formula>
    </cfRule>
  </conditionalFormatting>
  <conditionalFormatting sqref="AI213">
    <cfRule type="expression" dxfId="677" priority="511">
      <formula>IF(RIGHT(TEXT(AI213,"0.#"),1)=".",FALSE,TRUE)</formula>
    </cfRule>
    <cfRule type="expression" dxfId="676" priority="512">
      <formula>IF(RIGHT(TEXT(AI213,"0.#"),1)=".",TRUE,FALSE)</formula>
    </cfRule>
  </conditionalFormatting>
  <conditionalFormatting sqref="AQ212:AQ214">
    <cfRule type="expression" dxfId="675" priority="501">
      <formula>IF(RIGHT(TEXT(AQ212,"0.#"),1)=".",FALSE,TRUE)</formula>
    </cfRule>
    <cfRule type="expression" dxfId="674" priority="502">
      <formula>IF(RIGHT(TEXT(AQ212,"0.#"),1)=".",TRUE,FALSE)</formula>
    </cfRule>
  </conditionalFormatting>
  <conditionalFormatting sqref="AU212:AU214">
    <cfRule type="expression" dxfId="673" priority="499">
      <formula>IF(RIGHT(TEXT(AU212,"0.#"),1)=".",FALSE,TRUE)</formula>
    </cfRule>
    <cfRule type="expression" dxfId="672" priority="500">
      <formula>IF(RIGHT(TEXT(AU212,"0.#"),1)=".",TRUE,FALSE)</formula>
    </cfRule>
  </conditionalFormatting>
  <conditionalFormatting sqref="AE204">
    <cfRule type="expression" dxfId="671" priority="497">
      <formula>IF(RIGHT(TEXT(AE204,"0.#"),1)=".",FALSE,TRUE)</formula>
    </cfRule>
    <cfRule type="expression" dxfId="670" priority="498">
      <formula>IF(RIGHT(TEXT(AE204,"0.#"),1)=".",TRUE,FALSE)</formula>
    </cfRule>
  </conditionalFormatting>
  <conditionalFormatting sqref="AE205">
    <cfRule type="expression" dxfId="669" priority="495">
      <formula>IF(RIGHT(TEXT(AE205,"0.#"),1)=".",FALSE,TRUE)</formula>
    </cfRule>
    <cfRule type="expression" dxfId="668" priority="496">
      <formula>IF(RIGHT(TEXT(AE205,"0.#"),1)=".",TRUE,FALSE)</formula>
    </cfRule>
  </conditionalFormatting>
  <conditionalFormatting sqref="AE206">
    <cfRule type="expression" dxfId="667" priority="493">
      <formula>IF(RIGHT(TEXT(AE206,"0.#"),1)=".",FALSE,TRUE)</formula>
    </cfRule>
    <cfRule type="expression" dxfId="666" priority="494">
      <formula>IF(RIGHT(TEXT(AE206,"0.#"),1)=".",TRUE,FALSE)</formula>
    </cfRule>
  </conditionalFormatting>
  <conditionalFormatting sqref="AI206">
    <cfRule type="expression" dxfId="665" priority="491">
      <formula>IF(RIGHT(TEXT(AI206,"0.#"),1)=".",FALSE,TRUE)</formula>
    </cfRule>
    <cfRule type="expression" dxfId="664" priority="492">
      <formula>IF(RIGHT(TEXT(AI206,"0.#"),1)=".",TRUE,FALSE)</formula>
    </cfRule>
  </conditionalFormatting>
  <conditionalFormatting sqref="AI205">
    <cfRule type="expression" dxfId="663" priority="489">
      <formula>IF(RIGHT(TEXT(AI205,"0.#"),1)=".",FALSE,TRUE)</formula>
    </cfRule>
    <cfRule type="expression" dxfId="662" priority="490">
      <formula>IF(RIGHT(TEXT(AI205,"0.#"),1)=".",TRUE,FALSE)</formula>
    </cfRule>
  </conditionalFormatting>
  <conditionalFormatting sqref="AI204">
    <cfRule type="expression" dxfId="661" priority="487">
      <formula>IF(RIGHT(TEXT(AI204,"0.#"),1)=".",FALSE,TRUE)</formula>
    </cfRule>
    <cfRule type="expression" dxfId="660" priority="488">
      <formula>IF(RIGHT(TEXT(AI204,"0.#"),1)=".",TRUE,FALSE)</formula>
    </cfRule>
  </conditionalFormatting>
  <conditionalFormatting sqref="AM204">
    <cfRule type="expression" dxfId="659" priority="485">
      <formula>IF(RIGHT(TEXT(AM204,"0.#"),1)=".",FALSE,TRUE)</formula>
    </cfRule>
    <cfRule type="expression" dxfId="658" priority="486">
      <formula>IF(RIGHT(TEXT(AM204,"0.#"),1)=".",TRUE,FALSE)</formula>
    </cfRule>
  </conditionalFormatting>
  <conditionalFormatting sqref="AM205">
    <cfRule type="expression" dxfId="657" priority="483">
      <formula>IF(RIGHT(TEXT(AM205,"0.#"),1)=".",FALSE,TRUE)</formula>
    </cfRule>
    <cfRule type="expression" dxfId="656" priority="484">
      <formula>IF(RIGHT(TEXT(AM205,"0.#"),1)=".",TRUE,FALSE)</formula>
    </cfRule>
  </conditionalFormatting>
  <conditionalFormatting sqref="AM206">
    <cfRule type="expression" dxfId="655" priority="481">
      <formula>IF(RIGHT(TEXT(AM206,"0.#"),1)=".",FALSE,TRUE)</formula>
    </cfRule>
    <cfRule type="expression" dxfId="654" priority="482">
      <formula>IF(RIGHT(TEXT(AM206,"0.#"),1)=".",TRUE,FALSE)</formula>
    </cfRule>
  </conditionalFormatting>
  <conditionalFormatting sqref="AQ204:AQ206">
    <cfRule type="expression" dxfId="653" priority="479">
      <formula>IF(RIGHT(TEXT(AQ204,"0.#"),1)=".",FALSE,TRUE)</formula>
    </cfRule>
    <cfRule type="expression" dxfId="652" priority="480">
      <formula>IF(RIGHT(TEXT(AQ204,"0.#"),1)=".",TRUE,FALSE)</formula>
    </cfRule>
  </conditionalFormatting>
  <conditionalFormatting sqref="AU204:AU206">
    <cfRule type="expression" dxfId="651" priority="477">
      <formula>IF(RIGHT(TEXT(AU204,"0.#"),1)=".",FALSE,TRUE)</formula>
    </cfRule>
    <cfRule type="expression" dxfId="650" priority="478">
      <formula>IF(RIGHT(TEXT(AU204,"0.#"),1)=".",TRUE,FALSE)</formula>
    </cfRule>
  </conditionalFormatting>
  <conditionalFormatting sqref="AE207">
    <cfRule type="expression" dxfId="649" priority="475">
      <formula>IF(RIGHT(TEXT(AE207,"0.#"),1)=".",FALSE,TRUE)</formula>
    </cfRule>
    <cfRule type="expression" dxfId="648" priority="476">
      <formula>IF(RIGHT(TEXT(AE207,"0.#"),1)=".",TRUE,FALSE)</formula>
    </cfRule>
  </conditionalFormatting>
  <conditionalFormatting sqref="AE208">
    <cfRule type="expression" dxfId="647" priority="473">
      <formula>IF(RIGHT(TEXT(AE208,"0.#"),1)=".",FALSE,TRUE)</formula>
    </cfRule>
    <cfRule type="expression" dxfId="646" priority="474">
      <formula>IF(RIGHT(TEXT(AE208,"0.#"),1)=".",TRUE,FALSE)</formula>
    </cfRule>
  </conditionalFormatting>
  <conditionalFormatting sqref="AQ207:AQ209">
    <cfRule type="expression" dxfId="645" priority="457">
      <formula>IF(RIGHT(TEXT(AQ207,"0.#"),1)=".",FALSE,TRUE)</formula>
    </cfRule>
    <cfRule type="expression" dxfId="644" priority="458">
      <formula>IF(RIGHT(TEXT(AQ207,"0.#"),1)=".",TRUE,FALSE)</formula>
    </cfRule>
  </conditionalFormatting>
  <conditionalFormatting sqref="AE209">
    <cfRule type="expression" dxfId="643" priority="471">
      <formula>IF(RIGHT(TEXT(AE209,"0.#"),1)=".",FALSE,TRUE)</formula>
    </cfRule>
    <cfRule type="expression" dxfId="642" priority="472">
      <formula>IF(RIGHT(TEXT(AE209,"0.#"),1)=".",TRUE,FALSE)</formula>
    </cfRule>
  </conditionalFormatting>
  <conditionalFormatting sqref="AI209">
    <cfRule type="expression" dxfId="641" priority="469">
      <formula>IF(RIGHT(TEXT(AI209,"0.#"),1)=".",FALSE,TRUE)</formula>
    </cfRule>
    <cfRule type="expression" dxfId="640" priority="470">
      <formula>IF(RIGHT(TEXT(AI209,"0.#"),1)=".",TRUE,FALSE)</formula>
    </cfRule>
  </conditionalFormatting>
  <conditionalFormatting sqref="AI208">
    <cfRule type="expression" dxfId="639" priority="467">
      <formula>IF(RIGHT(TEXT(AI208,"0.#"),1)=".",FALSE,TRUE)</formula>
    </cfRule>
    <cfRule type="expression" dxfId="638" priority="468">
      <formula>IF(RIGHT(TEXT(AI208,"0.#"),1)=".",TRUE,FALSE)</formula>
    </cfRule>
  </conditionalFormatting>
  <conditionalFormatting sqref="AI207">
    <cfRule type="expression" dxfId="637" priority="465">
      <formula>IF(RIGHT(TEXT(AI207,"0.#"),1)=".",FALSE,TRUE)</formula>
    </cfRule>
    <cfRule type="expression" dxfId="636" priority="466">
      <formula>IF(RIGHT(TEXT(AI207,"0.#"),1)=".",TRUE,FALSE)</formula>
    </cfRule>
  </conditionalFormatting>
  <conditionalFormatting sqref="AM207">
    <cfRule type="expression" dxfId="635" priority="463">
      <formula>IF(RIGHT(TEXT(AM207,"0.#"),1)=".",FALSE,TRUE)</formula>
    </cfRule>
    <cfRule type="expression" dxfId="634" priority="464">
      <formula>IF(RIGHT(TEXT(AM207,"0.#"),1)=".",TRUE,FALSE)</formula>
    </cfRule>
  </conditionalFormatting>
  <conditionalFormatting sqref="AM208">
    <cfRule type="expression" dxfId="633" priority="461">
      <formula>IF(RIGHT(TEXT(AM208,"0.#"),1)=".",FALSE,TRUE)</formula>
    </cfRule>
    <cfRule type="expression" dxfId="632" priority="462">
      <formula>IF(RIGHT(TEXT(AM208,"0.#"),1)=".",TRUE,FALSE)</formula>
    </cfRule>
  </conditionalFormatting>
  <conditionalFormatting sqref="AM209">
    <cfRule type="expression" dxfId="631" priority="459">
      <formula>IF(RIGHT(TEXT(AM209,"0.#"),1)=".",FALSE,TRUE)</formula>
    </cfRule>
    <cfRule type="expression" dxfId="630" priority="460">
      <formula>IF(RIGHT(TEXT(AM209,"0.#"),1)=".",TRUE,FALSE)</formula>
    </cfRule>
  </conditionalFormatting>
  <conditionalFormatting sqref="AU207:AU209">
    <cfRule type="expression" dxfId="629" priority="455">
      <formula>IF(RIGHT(TEXT(AU207,"0.#"),1)=".",FALSE,TRUE)</formula>
    </cfRule>
    <cfRule type="expression" dxfId="628" priority="456">
      <formula>IF(RIGHT(TEXT(AU207,"0.#"),1)=".",TRUE,FALSE)</formula>
    </cfRule>
  </conditionalFormatting>
  <conditionalFormatting sqref="AE63:AE64 AI63:AI64 AM63:AM64 AQ63:AQ64 AU63:AU64">
    <cfRule type="expression" dxfId="627" priority="409">
      <formula>IF(RIGHT(TEXT(AE63,"0.#"),1)=".",FALSE,TRUE)</formula>
    </cfRule>
    <cfRule type="expression" dxfId="626" priority="410">
      <formula>IF(RIGHT(TEXT(AE63,"0.#"),1)=".",TRUE,FALSE)</formula>
    </cfRule>
  </conditionalFormatting>
  <conditionalFormatting sqref="AE97:AE98 AI97:AI98 AM97:AM98 AQ97:AQ98 AU97:AU98">
    <cfRule type="expression" dxfId="625" priority="373">
      <formula>IF(RIGHT(TEXT(AE97,"0.#"),1)=".",FALSE,TRUE)</formula>
    </cfRule>
    <cfRule type="expression" dxfId="624" priority="374">
      <formula>IF(RIGHT(TEXT(AE97,"0.#"),1)=".",TRUE,FALSE)</formula>
    </cfRule>
  </conditionalFormatting>
  <conditionalFormatting sqref="AE65">
    <cfRule type="expression" dxfId="623" priority="403">
      <formula>IF(RIGHT(TEXT(AE65,"0.#"),1)=".",FALSE,TRUE)</formula>
    </cfRule>
    <cfRule type="expression" dxfId="622" priority="404">
      <formula>IF(RIGHT(TEXT(AE65,"0.#"),1)=".",TRUE,FALSE)</formula>
    </cfRule>
  </conditionalFormatting>
  <conditionalFormatting sqref="AI65">
    <cfRule type="expression" dxfId="621" priority="401">
      <formula>IF(RIGHT(TEXT(AI65,"0.#"),1)=".",FALSE,TRUE)</formula>
    </cfRule>
    <cfRule type="expression" dxfId="620" priority="402">
      <formula>IF(RIGHT(TEXT(AI65,"0.#"),1)=".",TRUE,FALSE)</formula>
    </cfRule>
  </conditionalFormatting>
  <conditionalFormatting sqref="AM65">
    <cfRule type="expression" dxfId="619" priority="399">
      <formula>IF(RIGHT(TEXT(AM65,"0.#"),1)=".",FALSE,TRUE)</formula>
    </cfRule>
    <cfRule type="expression" dxfId="618" priority="400">
      <formula>IF(RIGHT(TEXT(AM65,"0.#"),1)=".",TRUE,FALSE)</formula>
    </cfRule>
  </conditionalFormatting>
  <conditionalFormatting sqref="AE131:AE132 AI131:AI132 AM131:AM132 AQ131:AQ132 AU131:AU132">
    <cfRule type="expression" dxfId="617" priority="341">
      <formula>IF(RIGHT(TEXT(AE131,"0.#"),1)=".",FALSE,TRUE)</formula>
    </cfRule>
    <cfRule type="expression" dxfId="616" priority="342">
      <formula>IF(RIGHT(TEXT(AE131,"0.#"),1)=".",TRUE,FALSE)</formula>
    </cfRule>
  </conditionalFormatting>
  <conditionalFormatting sqref="AE99">
    <cfRule type="expression" dxfId="615" priority="371">
      <formula>IF(RIGHT(TEXT(AE99,"0.#"),1)=".",FALSE,TRUE)</formula>
    </cfRule>
    <cfRule type="expression" dxfId="614" priority="372">
      <formula>IF(RIGHT(TEXT(AE99,"0.#"),1)=".",TRUE,FALSE)</formula>
    </cfRule>
  </conditionalFormatting>
  <conditionalFormatting sqref="AI99">
    <cfRule type="expression" dxfId="613" priority="369">
      <formula>IF(RIGHT(TEXT(AI99,"0.#"),1)=".",FALSE,TRUE)</formula>
    </cfRule>
    <cfRule type="expression" dxfId="612" priority="370">
      <formula>IF(RIGHT(TEXT(AI99,"0.#"),1)=".",TRUE,FALSE)</formula>
    </cfRule>
  </conditionalFormatting>
  <conditionalFormatting sqref="AM99">
    <cfRule type="expression" dxfId="611" priority="367">
      <formula>IF(RIGHT(TEXT(AM99,"0.#"),1)=".",FALSE,TRUE)</formula>
    </cfRule>
    <cfRule type="expression" dxfId="610" priority="368">
      <formula>IF(RIGHT(TEXT(AM99,"0.#"),1)=".",TRUE,FALSE)</formula>
    </cfRule>
  </conditionalFormatting>
  <conditionalFormatting sqref="AQ65">
    <cfRule type="expression" dxfId="609" priority="397">
      <formula>IF(RIGHT(TEXT(AQ65,"0.#"),1)=".",FALSE,TRUE)</formula>
    </cfRule>
    <cfRule type="expression" dxfId="608" priority="398">
      <formula>IF(RIGHT(TEXT(AQ65,"0.#"),1)=".",TRUE,FALSE)</formula>
    </cfRule>
  </conditionalFormatting>
  <conditionalFormatting sqref="AU65">
    <cfRule type="expression" dxfId="607" priority="395">
      <formula>IF(RIGHT(TEXT(AU65,"0.#"),1)=".",FALSE,TRUE)</formula>
    </cfRule>
    <cfRule type="expression" dxfId="606" priority="396">
      <formula>IF(RIGHT(TEXT(AU65,"0.#"),1)=".",TRUE,FALSE)</formula>
    </cfRule>
  </conditionalFormatting>
  <conditionalFormatting sqref="AE75:AE77 AI75:AI77 AM75:AM77 AQ75:AQ77 AU75:AU77">
    <cfRule type="expression" dxfId="605" priority="393">
      <formula>IF(RIGHT(TEXT(AE75,"0.#"),1)=".",FALSE,TRUE)</formula>
    </cfRule>
    <cfRule type="expression" dxfId="604" priority="394">
      <formula>IF(RIGHT(TEXT(AE75,"0.#"),1)=".",TRUE,FALSE)</formula>
    </cfRule>
  </conditionalFormatting>
  <conditionalFormatting sqref="AE133">
    <cfRule type="expression" dxfId="603" priority="339">
      <formula>IF(RIGHT(TEXT(AE133,"0.#"),1)=".",FALSE,TRUE)</formula>
    </cfRule>
    <cfRule type="expression" dxfId="602" priority="340">
      <formula>IF(RIGHT(TEXT(AE133,"0.#"),1)=".",TRUE,FALSE)</formula>
    </cfRule>
  </conditionalFormatting>
  <conditionalFormatting sqref="AI133">
    <cfRule type="expression" dxfId="601" priority="337">
      <formula>IF(RIGHT(TEXT(AI133,"0.#"),1)=".",FALSE,TRUE)</formula>
    </cfRule>
    <cfRule type="expression" dxfId="600" priority="338">
      <formula>IF(RIGHT(TEXT(AI133,"0.#"),1)=".",TRUE,FALSE)</formula>
    </cfRule>
  </conditionalFormatting>
  <conditionalFormatting sqref="AM133">
    <cfRule type="expression" dxfId="599" priority="335">
      <formula>IF(RIGHT(TEXT(AM133,"0.#"),1)=".",FALSE,TRUE)</formula>
    </cfRule>
    <cfRule type="expression" dxfId="598" priority="336">
      <formula>IF(RIGHT(TEXT(AM133,"0.#"),1)=".",TRUE,FALSE)</formula>
    </cfRule>
  </conditionalFormatting>
  <conditionalFormatting sqref="AQ99">
    <cfRule type="expression" dxfId="597" priority="365">
      <formula>IF(RIGHT(TEXT(AQ99,"0.#"),1)=".",FALSE,TRUE)</formula>
    </cfRule>
    <cfRule type="expression" dxfId="596" priority="366">
      <formula>IF(RIGHT(TEXT(AQ99,"0.#"),1)=".",TRUE,FALSE)</formula>
    </cfRule>
  </conditionalFormatting>
  <conditionalFormatting sqref="AU99">
    <cfRule type="expression" dxfId="595" priority="363">
      <formula>IF(RIGHT(TEXT(AU99,"0.#"),1)=".",FALSE,TRUE)</formula>
    </cfRule>
    <cfRule type="expression" dxfId="594" priority="364">
      <formula>IF(RIGHT(TEXT(AU99,"0.#"),1)=".",TRUE,FALSE)</formula>
    </cfRule>
  </conditionalFormatting>
  <conditionalFormatting sqref="AM136">
    <cfRule type="expression" dxfId="593" priority="323">
      <formula>IF(RIGHT(TEXT(AM136,"0.#"),1)=".",FALSE,TRUE)</formula>
    </cfRule>
    <cfRule type="expression" dxfId="592" priority="324">
      <formula>IF(RIGHT(TEXT(AM136,"0.#"),1)=".",TRUE,FALSE)</formula>
    </cfRule>
  </conditionalFormatting>
  <conditionalFormatting sqref="AE137">
    <cfRule type="expression" dxfId="591" priority="321">
      <formula>IF(RIGHT(TEXT(AE137,"0.#"),1)=".",FALSE,TRUE)</formula>
    </cfRule>
    <cfRule type="expression" dxfId="590" priority="322">
      <formula>IF(RIGHT(TEXT(AE137,"0.#"),1)=".",TRUE,FALSE)</formula>
    </cfRule>
  </conditionalFormatting>
  <conditionalFormatting sqref="AI137">
    <cfRule type="expression" dxfId="589" priority="319">
      <formula>IF(RIGHT(TEXT(AI137,"0.#"),1)=".",FALSE,TRUE)</formula>
    </cfRule>
    <cfRule type="expression" dxfId="588" priority="320">
      <formula>IF(RIGHT(TEXT(AI137,"0.#"),1)=".",TRUE,FALSE)</formula>
    </cfRule>
  </conditionalFormatting>
  <conditionalFormatting sqref="AM137">
    <cfRule type="expression" dxfId="587" priority="317">
      <formula>IF(RIGHT(TEXT(AM137,"0.#"),1)=".",FALSE,TRUE)</formula>
    </cfRule>
    <cfRule type="expression" dxfId="586" priority="318">
      <formula>IF(RIGHT(TEXT(AM137,"0.#"),1)=".",TRUE,FALSE)</formula>
    </cfRule>
  </conditionalFormatting>
  <conditionalFormatting sqref="AQ137">
    <cfRule type="expression" dxfId="585" priority="315">
      <formula>IF(RIGHT(TEXT(AQ137,"0.#"),1)=".",FALSE,TRUE)</formula>
    </cfRule>
    <cfRule type="expression" dxfId="584" priority="316">
      <formula>IF(RIGHT(TEXT(AQ137,"0.#"),1)=".",TRUE,FALSE)</formula>
    </cfRule>
  </conditionalFormatting>
  <conditionalFormatting sqref="AU137">
    <cfRule type="expression" dxfId="583" priority="311">
      <formula>IF(RIGHT(TEXT(AU137,"0.#"),1)=".",FALSE,TRUE)</formula>
    </cfRule>
    <cfRule type="expression" dxfId="582" priority="312">
      <formula>IF(RIGHT(TEXT(AU137,"0.#"),1)=".",TRUE,FALSE)</formula>
    </cfRule>
  </conditionalFormatting>
  <conditionalFormatting sqref="AE165:AE166 AI165:AI166 AM165:AM166 AQ165:AQ166 AU165:AU166">
    <cfRule type="expression" dxfId="581" priority="309">
      <formula>IF(RIGHT(TEXT(AE165,"0.#"),1)=".",FALSE,TRUE)</formula>
    </cfRule>
    <cfRule type="expression" dxfId="580" priority="310">
      <formula>IF(RIGHT(TEXT(AE165,"0.#"),1)=".",TRUE,FALSE)</formula>
    </cfRule>
  </conditionalFormatting>
  <conditionalFormatting sqref="AE109:AE111 AI109:AI111 AM109:AM111 AQ109:AQ111 AU109:AU111">
    <cfRule type="expression" dxfId="579" priority="361">
      <formula>IF(RIGHT(TEXT(AE109,"0.#"),1)=".",FALSE,TRUE)</formula>
    </cfRule>
    <cfRule type="expression" dxfId="578" priority="362">
      <formula>IF(RIGHT(TEXT(AE109,"0.#"),1)=".",TRUE,FALSE)</formula>
    </cfRule>
  </conditionalFormatting>
  <conditionalFormatting sqref="AQ133">
    <cfRule type="expression" dxfId="577" priority="333">
      <formula>IF(RIGHT(TEXT(AQ133,"0.#"),1)=".",FALSE,TRUE)</formula>
    </cfRule>
    <cfRule type="expression" dxfId="576" priority="334">
      <formula>IF(RIGHT(TEXT(AQ133,"0.#"),1)=".",TRUE,FALSE)</formula>
    </cfRule>
  </conditionalFormatting>
  <conditionalFormatting sqref="AU133">
    <cfRule type="expression" dxfId="575" priority="331">
      <formula>IF(RIGHT(TEXT(AU133,"0.#"),1)=".",FALSE,TRUE)</formula>
    </cfRule>
    <cfRule type="expression" dxfId="574" priority="332">
      <formula>IF(RIGHT(TEXT(AU133,"0.#"),1)=".",TRUE,FALSE)</formula>
    </cfRule>
  </conditionalFormatting>
  <conditionalFormatting sqref="AE143:AE145 AI143:AI145 AM143:AM145 AQ143:AQ145 AU143:AU145 AE139:AE140 AM139:AM140 AI139:AI140 AQ139:AQ140">
    <cfRule type="expression" dxfId="573" priority="329">
      <formula>IF(RIGHT(TEXT(AE139,"0.#"),1)=".",FALSE,TRUE)</formula>
    </cfRule>
    <cfRule type="expression" dxfId="572" priority="330">
      <formula>IF(RIGHT(TEXT(AE139,"0.#"),1)=".",TRUE,FALSE)</formula>
    </cfRule>
  </conditionalFormatting>
  <conditionalFormatting sqref="AE136 AQ136">
    <cfRule type="expression" dxfId="571" priority="327">
      <formula>IF(RIGHT(TEXT(AE136,"0.#"),1)=".",FALSE,TRUE)</formula>
    </cfRule>
    <cfRule type="expression" dxfId="570" priority="328">
      <formula>IF(RIGHT(TEXT(AE136,"0.#"),1)=".",TRUE,FALSE)</formula>
    </cfRule>
  </conditionalFormatting>
  <conditionalFormatting sqref="AI136">
    <cfRule type="expression" dxfId="569" priority="325">
      <formula>IF(RIGHT(TEXT(AI136,"0.#"),1)=".",FALSE,TRUE)</formula>
    </cfRule>
    <cfRule type="expression" dxfId="568" priority="326">
      <formula>IF(RIGHT(TEXT(AI136,"0.#"),1)=".",TRUE,FALSE)</formula>
    </cfRule>
  </conditionalFormatting>
  <conditionalFormatting sqref="AU136">
    <cfRule type="expression" dxfId="567" priority="313">
      <formula>IF(RIGHT(TEXT(AU136,"0.#"),1)=".",FALSE,TRUE)</formula>
    </cfRule>
    <cfRule type="expression" dxfId="566" priority="314">
      <formula>IF(RIGHT(TEXT(AU136,"0.#"),1)=".",TRUE,FALSE)</formula>
    </cfRule>
  </conditionalFormatting>
  <conditionalFormatting sqref="AE167">
    <cfRule type="expression" dxfId="565" priority="307">
      <formula>IF(RIGHT(TEXT(AE167,"0.#"),1)=".",FALSE,TRUE)</formula>
    </cfRule>
    <cfRule type="expression" dxfId="564" priority="308">
      <formula>IF(RIGHT(TEXT(AE167,"0.#"),1)=".",TRUE,FALSE)</formula>
    </cfRule>
  </conditionalFormatting>
  <conditionalFormatting sqref="AI167">
    <cfRule type="expression" dxfId="563" priority="305">
      <formula>IF(RIGHT(TEXT(AI167,"0.#"),1)=".",FALSE,TRUE)</formula>
    </cfRule>
    <cfRule type="expression" dxfId="562" priority="306">
      <formula>IF(RIGHT(TEXT(AI167,"0.#"),1)=".",TRUE,FALSE)</formula>
    </cfRule>
  </conditionalFormatting>
  <conditionalFormatting sqref="AM167">
    <cfRule type="expression" dxfId="561" priority="303">
      <formula>IF(RIGHT(TEXT(AM167,"0.#"),1)=".",FALSE,TRUE)</formula>
    </cfRule>
    <cfRule type="expression" dxfId="560" priority="304">
      <formula>IF(RIGHT(TEXT(AM167,"0.#"),1)=".",TRUE,FALSE)</formula>
    </cfRule>
  </conditionalFormatting>
  <conditionalFormatting sqref="AQ167">
    <cfRule type="expression" dxfId="559" priority="301">
      <formula>IF(RIGHT(TEXT(AQ167,"0.#"),1)=".",FALSE,TRUE)</formula>
    </cfRule>
    <cfRule type="expression" dxfId="558" priority="302">
      <formula>IF(RIGHT(TEXT(AQ167,"0.#"),1)=".",TRUE,FALSE)</formula>
    </cfRule>
  </conditionalFormatting>
  <conditionalFormatting sqref="AU167">
    <cfRule type="expression" dxfId="557" priority="299">
      <formula>IF(RIGHT(TEXT(AU167,"0.#"),1)=".",FALSE,TRUE)</formula>
    </cfRule>
    <cfRule type="expression" dxfId="556" priority="300">
      <formula>IF(RIGHT(TEXT(AU167,"0.#"),1)=".",TRUE,FALSE)</formula>
    </cfRule>
  </conditionalFormatting>
  <conditionalFormatting sqref="AM170">
    <cfRule type="expression" dxfId="555" priority="291">
      <formula>IF(RIGHT(TEXT(AM170,"0.#"),1)=".",FALSE,TRUE)</formula>
    </cfRule>
    <cfRule type="expression" dxfId="554" priority="292">
      <formula>IF(RIGHT(TEXT(AM170,"0.#"),1)=".",TRUE,FALSE)</formula>
    </cfRule>
  </conditionalFormatting>
  <conditionalFormatting sqref="AE171">
    <cfRule type="expression" dxfId="553" priority="289">
      <formula>IF(RIGHT(TEXT(AE171,"0.#"),1)=".",FALSE,TRUE)</formula>
    </cfRule>
    <cfRule type="expression" dxfId="552" priority="290">
      <formula>IF(RIGHT(TEXT(AE171,"0.#"),1)=".",TRUE,FALSE)</formula>
    </cfRule>
  </conditionalFormatting>
  <conditionalFormatting sqref="AI171">
    <cfRule type="expression" dxfId="551" priority="287">
      <formula>IF(RIGHT(TEXT(AI171,"0.#"),1)=".",FALSE,TRUE)</formula>
    </cfRule>
    <cfRule type="expression" dxfId="550" priority="288">
      <formula>IF(RIGHT(TEXT(AI171,"0.#"),1)=".",TRUE,FALSE)</formula>
    </cfRule>
  </conditionalFormatting>
  <conditionalFormatting sqref="AM171">
    <cfRule type="expression" dxfId="549" priority="285">
      <formula>IF(RIGHT(TEXT(AM171,"0.#"),1)=".",FALSE,TRUE)</formula>
    </cfRule>
    <cfRule type="expression" dxfId="548" priority="286">
      <formula>IF(RIGHT(TEXT(AM171,"0.#"),1)=".",TRUE,FALSE)</formula>
    </cfRule>
  </conditionalFormatting>
  <conditionalFormatting sqref="AQ171">
    <cfRule type="expression" dxfId="547" priority="283">
      <formula>IF(RIGHT(TEXT(AQ171,"0.#"),1)=".",FALSE,TRUE)</formula>
    </cfRule>
    <cfRule type="expression" dxfId="546" priority="284">
      <formula>IF(RIGHT(TEXT(AQ171,"0.#"),1)=".",TRUE,FALSE)</formula>
    </cfRule>
  </conditionalFormatting>
  <conditionalFormatting sqref="AU171">
    <cfRule type="expression" dxfId="545" priority="279">
      <formula>IF(RIGHT(TEXT(AU171,"0.#"),1)=".",FALSE,TRUE)</formula>
    </cfRule>
    <cfRule type="expression" dxfId="544" priority="280">
      <formula>IF(RIGHT(TEXT(AU171,"0.#"),1)=".",TRUE,FALSE)</formula>
    </cfRule>
  </conditionalFormatting>
  <conditionalFormatting sqref="AE199:AE200 AI199:AI200 AM199:AM200 AQ199:AQ200 AU199:AU200">
    <cfRule type="expression" dxfId="543" priority="277">
      <formula>IF(RIGHT(TEXT(AE199,"0.#"),1)=".",FALSE,TRUE)</formula>
    </cfRule>
    <cfRule type="expression" dxfId="542" priority="278">
      <formula>IF(RIGHT(TEXT(AE199,"0.#"),1)=".",TRUE,FALSE)</formula>
    </cfRule>
  </conditionalFormatting>
  <conditionalFormatting sqref="AE177:AE179 AI177:AI179 AM177:AM179 AQ177:AQ179 AU177:AU179 AE173:AE174 AM173:AM174 AI173:AI174 AQ173:AQ174">
    <cfRule type="expression" dxfId="541" priority="297">
      <formula>IF(RIGHT(TEXT(AE173,"0.#"),1)=".",FALSE,TRUE)</formula>
    </cfRule>
    <cfRule type="expression" dxfId="540" priority="298">
      <formula>IF(RIGHT(TEXT(AE173,"0.#"),1)=".",TRUE,FALSE)</formula>
    </cfRule>
  </conditionalFormatting>
  <conditionalFormatting sqref="AE170 AQ170">
    <cfRule type="expression" dxfId="539" priority="295">
      <formula>IF(RIGHT(TEXT(AE170,"0.#"),1)=".",FALSE,TRUE)</formula>
    </cfRule>
    <cfRule type="expression" dxfId="538" priority="296">
      <formula>IF(RIGHT(TEXT(AE170,"0.#"),1)=".",TRUE,FALSE)</formula>
    </cfRule>
  </conditionalFormatting>
  <conditionalFormatting sqref="AI170">
    <cfRule type="expression" dxfId="537" priority="293">
      <formula>IF(RIGHT(TEXT(AI170,"0.#"),1)=".",FALSE,TRUE)</formula>
    </cfRule>
    <cfRule type="expression" dxfId="536" priority="294">
      <formula>IF(RIGHT(TEXT(AI170,"0.#"),1)=".",TRUE,FALSE)</formula>
    </cfRule>
  </conditionalFormatting>
  <conditionalFormatting sqref="AU170">
    <cfRule type="expression" dxfId="535" priority="281">
      <formula>IF(RIGHT(TEXT(AU170,"0.#"),1)=".",FALSE,TRUE)</formula>
    </cfRule>
    <cfRule type="expression" dxfId="534" priority="282">
      <formula>IF(RIGHT(TEXT(AU170,"0.#"),1)=".",TRUE,FALSE)</formula>
    </cfRule>
  </conditionalFormatting>
  <conditionalFormatting sqref="AE201">
    <cfRule type="expression" dxfId="533" priority="275">
      <formula>IF(RIGHT(TEXT(AE201,"0.#"),1)=".",FALSE,TRUE)</formula>
    </cfRule>
    <cfRule type="expression" dxfId="532" priority="276">
      <formula>IF(RIGHT(TEXT(AE201,"0.#"),1)=".",TRUE,FALSE)</formula>
    </cfRule>
  </conditionalFormatting>
  <conditionalFormatting sqref="AI201">
    <cfRule type="expression" dxfId="531" priority="273">
      <formula>IF(RIGHT(TEXT(AI201,"0.#"),1)=".",FALSE,TRUE)</formula>
    </cfRule>
    <cfRule type="expression" dxfId="530" priority="274">
      <formula>IF(RIGHT(TEXT(AI201,"0.#"),1)=".",TRUE,FALSE)</formula>
    </cfRule>
  </conditionalFormatting>
  <conditionalFormatting sqref="AM201">
    <cfRule type="expression" dxfId="529" priority="271">
      <formula>IF(RIGHT(TEXT(AM201,"0.#"),1)=".",FALSE,TRUE)</formula>
    </cfRule>
    <cfRule type="expression" dxfId="528" priority="272">
      <formula>IF(RIGHT(TEXT(AM201,"0.#"),1)=".",TRUE,FALSE)</formula>
    </cfRule>
  </conditionalFormatting>
  <conditionalFormatting sqref="AQ201">
    <cfRule type="expression" dxfId="527" priority="269">
      <formula>IF(RIGHT(TEXT(AQ201,"0.#"),1)=".",FALSE,TRUE)</formula>
    </cfRule>
    <cfRule type="expression" dxfId="526" priority="270">
      <formula>IF(RIGHT(TEXT(AQ201,"0.#"),1)=".",TRUE,FALSE)</formula>
    </cfRule>
  </conditionalFormatting>
  <conditionalFormatting sqref="AU201">
    <cfRule type="expression" dxfId="525" priority="267">
      <formula>IF(RIGHT(TEXT(AU201,"0.#"),1)=".",FALSE,TRUE)</formula>
    </cfRule>
    <cfRule type="expression" dxfId="524" priority="268">
      <formula>IF(RIGHT(TEXT(AU201,"0.#"),1)=".",TRUE,FALSE)</formula>
    </cfRule>
  </conditionalFormatting>
  <conditionalFormatting sqref="AE58:AE59 AI58:AI59 AM58:AM59 AQ58:AQ59 AU58:AU59">
    <cfRule type="expression" dxfId="523" priority="265">
      <formula>IF(RIGHT(TEXT(AE58,"0.#"),1)=".",FALSE,TRUE)</formula>
    </cfRule>
    <cfRule type="expression" dxfId="522" priority="266">
      <formula>IF(RIGHT(TEXT(AE58,"0.#"),1)=".",TRUE,FALSE)</formula>
    </cfRule>
  </conditionalFormatting>
  <conditionalFormatting sqref="AE60">
    <cfRule type="expression" dxfId="521" priority="263">
      <formula>IF(RIGHT(TEXT(AE60,"0.#"),1)=".",FALSE,TRUE)</formula>
    </cfRule>
    <cfRule type="expression" dxfId="520" priority="264">
      <formula>IF(RIGHT(TEXT(AE60,"0.#"),1)=".",TRUE,FALSE)</formula>
    </cfRule>
  </conditionalFormatting>
  <conditionalFormatting sqref="AI60">
    <cfRule type="expression" dxfId="519" priority="261">
      <formula>IF(RIGHT(TEXT(AI60,"0.#"),1)=".",FALSE,TRUE)</formula>
    </cfRule>
    <cfRule type="expression" dxfId="518" priority="262">
      <formula>IF(RIGHT(TEXT(AI60,"0.#"),1)=".",TRUE,FALSE)</formula>
    </cfRule>
  </conditionalFormatting>
  <conditionalFormatting sqref="AM60">
    <cfRule type="expression" dxfId="517" priority="259">
      <formula>IF(RIGHT(TEXT(AM60,"0.#"),1)=".",FALSE,TRUE)</formula>
    </cfRule>
    <cfRule type="expression" dxfId="516" priority="260">
      <formula>IF(RIGHT(TEXT(AM60,"0.#"),1)=".",TRUE,FALSE)</formula>
    </cfRule>
  </conditionalFormatting>
  <conditionalFormatting sqref="AQ60">
    <cfRule type="expression" dxfId="515" priority="257">
      <formula>IF(RIGHT(TEXT(AQ60,"0.#"),1)=".",FALSE,TRUE)</formula>
    </cfRule>
    <cfRule type="expression" dxfId="514" priority="258">
      <formula>IF(RIGHT(TEXT(AQ60,"0.#"),1)=".",TRUE,FALSE)</formula>
    </cfRule>
  </conditionalFormatting>
  <conditionalFormatting sqref="AU60">
    <cfRule type="expression" dxfId="513" priority="255">
      <formula>IF(RIGHT(TEXT(AU60,"0.#"),1)=".",FALSE,TRUE)</formula>
    </cfRule>
    <cfRule type="expression" dxfId="512" priority="256">
      <formula>IF(RIGHT(TEXT(AU60,"0.#"),1)=".",TRUE,FALSE)</formula>
    </cfRule>
  </conditionalFormatting>
  <conditionalFormatting sqref="AE53:AE54 AI53:AI54 AM53:AM54 AQ53:AQ54 AU53:AU54">
    <cfRule type="expression" dxfId="511" priority="253">
      <formula>IF(RIGHT(TEXT(AE53,"0.#"),1)=".",FALSE,TRUE)</formula>
    </cfRule>
    <cfRule type="expression" dxfId="510" priority="254">
      <formula>IF(RIGHT(TEXT(AE53,"0.#"),1)=".",TRUE,FALSE)</formula>
    </cfRule>
  </conditionalFormatting>
  <conditionalFormatting sqref="AE55">
    <cfRule type="expression" dxfId="509" priority="251">
      <formula>IF(RIGHT(TEXT(AE55,"0.#"),1)=".",FALSE,TRUE)</formula>
    </cfRule>
    <cfRule type="expression" dxfId="508" priority="252">
      <formula>IF(RIGHT(TEXT(AE55,"0.#"),1)=".",TRUE,FALSE)</formula>
    </cfRule>
  </conditionalFormatting>
  <conditionalFormatting sqref="AI55">
    <cfRule type="expression" dxfId="507" priority="249">
      <formula>IF(RIGHT(TEXT(AI55,"0.#"),1)=".",FALSE,TRUE)</formula>
    </cfRule>
    <cfRule type="expression" dxfId="506" priority="250">
      <formula>IF(RIGHT(TEXT(AI55,"0.#"),1)=".",TRUE,FALSE)</formula>
    </cfRule>
  </conditionalFormatting>
  <conditionalFormatting sqref="AM55">
    <cfRule type="expression" dxfId="505" priority="247">
      <formula>IF(RIGHT(TEXT(AM55,"0.#"),1)=".",FALSE,TRUE)</formula>
    </cfRule>
    <cfRule type="expression" dxfId="504" priority="248">
      <formula>IF(RIGHT(TEXT(AM55,"0.#"),1)=".",TRUE,FALSE)</formula>
    </cfRule>
  </conditionalFormatting>
  <conditionalFormatting sqref="AE92:AE93 AI92:AI93 AM92:AM93 AQ92:AQ93 AU92:AU93">
    <cfRule type="expression" dxfId="503" priority="241">
      <formula>IF(RIGHT(TEXT(AE92,"0.#"),1)=".",FALSE,TRUE)</formula>
    </cfRule>
    <cfRule type="expression" dxfId="502" priority="242">
      <formula>IF(RIGHT(TEXT(AE92,"0.#"),1)=".",TRUE,FALSE)</formula>
    </cfRule>
  </conditionalFormatting>
  <conditionalFormatting sqref="AE94">
    <cfRule type="expression" dxfId="501" priority="239">
      <formula>IF(RIGHT(TEXT(AE94,"0.#"),1)=".",FALSE,TRUE)</formula>
    </cfRule>
    <cfRule type="expression" dxfId="500" priority="240">
      <formula>IF(RIGHT(TEXT(AE94,"0.#"),1)=".",TRUE,FALSE)</formula>
    </cfRule>
  </conditionalFormatting>
  <conditionalFormatting sqref="AI94">
    <cfRule type="expression" dxfId="499" priority="237">
      <formula>IF(RIGHT(TEXT(AI94,"0.#"),1)=".",FALSE,TRUE)</formula>
    </cfRule>
    <cfRule type="expression" dxfId="498" priority="238">
      <formula>IF(RIGHT(TEXT(AI94,"0.#"),1)=".",TRUE,FALSE)</formula>
    </cfRule>
  </conditionalFormatting>
  <conditionalFormatting sqref="AM94">
    <cfRule type="expression" dxfId="497" priority="235">
      <formula>IF(RIGHT(TEXT(AM94,"0.#"),1)=".",FALSE,TRUE)</formula>
    </cfRule>
    <cfRule type="expression" dxfId="496" priority="236">
      <formula>IF(RIGHT(TEXT(AM94,"0.#"),1)=".",TRUE,FALSE)</formula>
    </cfRule>
  </conditionalFormatting>
  <conditionalFormatting sqref="AQ94">
    <cfRule type="expression" dxfId="495" priority="233">
      <formula>IF(RIGHT(TEXT(AQ94,"0.#"),1)=".",FALSE,TRUE)</formula>
    </cfRule>
    <cfRule type="expression" dxfId="494" priority="234">
      <formula>IF(RIGHT(TEXT(AQ94,"0.#"),1)=".",TRUE,FALSE)</formula>
    </cfRule>
  </conditionalFormatting>
  <conditionalFormatting sqref="AU94">
    <cfRule type="expression" dxfId="493" priority="231">
      <formula>IF(RIGHT(TEXT(AU94,"0.#"),1)=".",FALSE,TRUE)</formula>
    </cfRule>
    <cfRule type="expression" dxfId="492" priority="232">
      <formula>IF(RIGHT(TEXT(AU94,"0.#"),1)=".",TRUE,FALSE)</formula>
    </cfRule>
  </conditionalFormatting>
  <conditionalFormatting sqref="AE87:AE88 AI87:AI88 AM87:AM88 AQ87:AQ88 AU87:AU88">
    <cfRule type="expression" dxfId="491" priority="229">
      <formula>IF(RIGHT(TEXT(AE87,"0.#"),1)=".",FALSE,TRUE)</formula>
    </cfRule>
    <cfRule type="expression" dxfId="490" priority="230">
      <formula>IF(RIGHT(TEXT(AE87,"0.#"),1)=".",TRUE,FALSE)</formula>
    </cfRule>
  </conditionalFormatting>
  <conditionalFormatting sqref="AE89">
    <cfRule type="expression" dxfId="489" priority="227">
      <formula>IF(RIGHT(TEXT(AE89,"0.#"),1)=".",FALSE,TRUE)</formula>
    </cfRule>
    <cfRule type="expression" dxfId="488" priority="228">
      <formula>IF(RIGHT(TEXT(AE89,"0.#"),1)=".",TRUE,FALSE)</formula>
    </cfRule>
  </conditionalFormatting>
  <conditionalFormatting sqref="AI89">
    <cfRule type="expression" dxfId="487" priority="225">
      <formula>IF(RIGHT(TEXT(AI89,"0.#"),1)=".",FALSE,TRUE)</formula>
    </cfRule>
    <cfRule type="expression" dxfId="486" priority="226">
      <formula>IF(RIGHT(TEXT(AI89,"0.#"),1)=".",TRUE,FALSE)</formula>
    </cfRule>
  </conditionalFormatting>
  <conditionalFormatting sqref="AM89">
    <cfRule type="expression" dxfId="485" priority="223">
      <formula>IF(RIGHT(TEXT(AM89,"0.#"),1)=".",FALSE,TRUE)</formula>
    </cfRule>
    <cfRule type="expression" dxfId="484" priority="224">
      <formula>IF(RIGHT(TEXT(AM89,"0.#"),1)=".",TRUE,FALSE)</formula>
    </cfRule>
  </conditionalFormatting>
  <conditionalFormatting sqref="AQ89">
    <cfRule type="expression" dxfId="483" priority="221">
      <formula>IF(RIGHT(TEXT(AQ89,"0.#"),1)=".",FALSE,TRUE)</formula>
    </cfRule>
    <cfRule type="expression" dxfId="482" priority="222">
      <formula>IF(RIGHT(TEXT(AQ89,"0.#"),1)=".",TRUE,FALSE)</formula>
    </cfRule>
  </conditionalFormatting>
  <conditionalFormatting sqref="AU89">
    <cfRule type="expression" dxfId="481" priority="219">
      <formula>IF(RIGHT(TEXT(AU89,"0.#"),1)=".",FALSE,TRUE)</formula>
    </cfRule>
    <cfRule type="expression" dxfId="480" priority="220">
      <formula>IF(RIGHT(TEXT(AU89,"0.#"),1)=".",TRUE,FALSE)</formula>
    </cfRule>
  </conditionalFormatting>
  <conditionalFormatting sqref="AE126:AE127 AI126:AI127 AM126:AM127 AQ126:AQ127 AU126:AU127">
    <cfRule type="expression" dxfId="479" priority="217">
      <formula>IF(RIGHT(TEXT(AE126,"0.#"),1)=".",FALSE,TRUE)</formula>
    </cfRule>
    <cfRule type="expression" dxfId="478" priority="218">
      <formula>IF(RIGHT(TEXT(AE126,"0.#"),1)=".",TRUE,FALSE)</formula>
    </cfRule>
  </conditionalFormatting>
  <conditionalFormatting sqref="AE128">
    <cfRule type="expression" dxfId="477" priority="215">
      <formula>IF(RIGHT(TEXT(AE128,"0.#"),1)=".",FALSE,TRUE)</formula>
    </cfRule>
    <cfRule type="expression" dxfId="476" priority="216">
      <formula>IF(RIGHT(TEXT(AE128,"0.#"),1)=".",TRUE,FALSE)</formula>
    </cfRule>
  </conditionalFormatting>
  <conditionalFormatting sqref="AI128">
    <cfRule type="expression" dxfId="475" priority="213">
      <formula>IF(RIGHT(TEXT(AI128,"0.#"),1)=".",FALSE,TRUE)</formula>
    </cfRule>
    <cfRule type="expression" dxfId="474" priority="214">
      <formula>IF(RIGHT(TEXT(AI128,"0.#"),1)=".",TRUE,FALSE)</formula>
    </cfRule>
  </conditionalFormatting>
  <conditionalFormatting sqref="AM128">
    <cfRule type="expression" dxfId="473" priority="211">
      <formula>IF(RIGHT(TEXT(AM128,"0.#"),1)=".",FALSE,TRUE)</formula>
    </cfRule>
    <cfRule type="expression" dxfId="472" priority="212">
      <formula>IF(RIGHT(TEXT(AM128,"0.#"),1)=".",TRUE,FALSE)</formula>
    </cfRule>
  </conditionalFormatting>
  <conditionalFormatting sqref="AQ128">
    <cfRule type="expression" dxfId="471" priority="209">
      <formula>IF(RIGHT(TEXT(AQ128,"0.#"),1)=".",FALSE,TRUE)</formula>
    </cfRule>
    <cfRule type="expression" dxfId="470" priority="210">
      <formula>IF(RIGHT(TEXT(AQ128,"0.#"),1)=".",TRUE,FALSE)</formula>
    </cfRule>
  </conditionalFormatting>
  <conditionalFormatting sqref="AU128">
    <cfRule type="expression" dxfId="469" priority="207">
      <formula>IF(RIGHT(TEXT(AU128,"0.#"),1)=".",FALSE,TRUE)</formula>
    </cfRule>
    <cfRule type="expression" dxfId="468" priority="208">
      <formula>IF(RIGHT(TEXT(AU128,"0.#"),1)=".",TRUE,FALSE)</formula>
    </cfRule>
  </conditionalFormatting>
  <conditionalFormatting sqref="AE121:AE122 AI121:AI122 AM121:AM122 AQ121:AQ122 AU121:AU122">
    <cfRule type="expression" dxfId="467" priority="205">
      <formula>IF(RIGHT(TEXT(AE121,"0.#"),1)=".",FALSE,TRUE)</formula>
    </cfRule>
    <cfRule type="expression" dxfId="466" priority="206">
      <formula>IF(RIGHT(TEXT(AE121,"0.#"),1)=".",TRUE,FALSE)</formula>
    </cfRule>
  </conditionalFormatting>
  <conditionalFormatting sqref="AE123">
    <cfRule type="expression" dxfId="465" priority="203">
      <formula>IF(RIGHT(TEXT(AE123,"0.#"),1)=".",FALSE,TRUE)</formula>
    </cfRule>
    <cfRule type="expression" dxfId="464" priority="204">
      <formula>IF(RIGHT(TEXT(AE123,"0.#"),1)=".",TRUE,FALSE)</formula>
    </cfRule>
  </conditionalFormatting>
  <conditionalFormatting sqref="AI123">
    <cfRule type="expression" dxfId="463" priority="201">
      <formula>IF(RIGHT(TEXT(AI123,"0.#"),1)=".",FALSE,TRUE)</formula>
    </cfRule>
    <cfRule type="expression" dxfId="462" priority="202">
      <formula>IF(RIGHT(TEXT(AI123,"0.#"),1)=".",TRUE,FALSE)</formula>
    </cfRule>
  </conditionalFormatting>
  <conditionalFormatting sqref="AM123">
    <cfRule type="expression" dxfId="461" priority="199">
      <formula>IF(RIGHT(TEXT(AM123,"0.#"),1)=".",FALSE,TRUE)</formula>
    </cfRule>
    <cfRule type="expression" dxfId="460" priority="200">
      <formula>IF(RIGHT(TEXT(AM123,"0.#"),1)=".",TRUE,FALSE)</formula>
    </cfRule>
  </conditionalFormatting>
  <conditionalFormatting sqref="AQ123">
    <cfRule type="expression" dxfId="459" priority="197">
      <formula>IF(RIGHT(TEXT(AQ123,"0.#"),1)=".",FALSE,TRUE)</formula>
    </cfRule>
    <cfRule type="expression" dxfId="458" priority="198">
      <formula>IF(RIGHT(TEXT(AQ123,"0.#"),1)=".",TRUE,FALSE)</formula>
    </cfRule>
  </conditionalFormatting>
  <conditionalFormatting sqref="AU123">
    <cfRule type="expression" dxfId="457" priority="195">
      <formula>IF(RIGHT(TEXT(AU123,"0.#"),1)=".",FALSE,TRUE)</formula>
    </cfRule>
    <cfRule type="expression" dxfId="456" priority="196">
      <formula>IF(RIGHT(TEXT(AU123,"0.#"),1)=".",TRUE,FALSE)</formula>
    </cfRule>
  </conditionalFormatting>
  <conditionalFormatting sqref="AE160:AE161 AI160:AI161 AM160:AM161 AQ160:AQ161 AU160:AU161">
    <cfRule type="expression" dxfId="455" priority="193">
      <formula>IF(RIGHT(TEXT(AE160,"0.#"),1)=".",FALSE,TRUE)</formula>
    </cfRule>
    <cfRule type="expression" dxfId="454" priority="194">
      <formula>IF(RIGHT(TEXT(AE160,"0.#"),1)=".",TRUE,FALSE)</formula>
    </cfRule>
  </conditionalFormatting>
  <conditionalFormatting sqref="AE162">
    <cfRule type="expression" dxfId="453" priority="191">
      <formula>IF(RIGHT(TEXT(AE162,"0.#"),1)=".",FALSE,TRUE)</formula>
    </cfRule>
    <cfRule type="expression" dxfId="452" priority="192">
      <formula>IF(RIGHT(TEXT(AE162,"0.#"),1)=".",TRUE,FALSE)</formula>
    </cfRule>
  </conditionalFormatting>
  <conditionalFormatting sqref="AI162">
    <cfRule type="expression" dxfId="451" priority="189">
      <formula>IF(RIGHT(TEXT(AI162,"0.#"),1)=".",FALSE,TRUE)</formula>
    </cfRule>
    <cfRule type="expression" dxfId="450" priority="190">
      <formula>IF(RIGHT(TEXT(AI162,"0.#"),1)=".",TRUE,FALSE)</formula>
    </cfRule>
  </conditionalFormatting>
  <conditionalFormatting sqref="AM162">
    <cfRule type="expression" dxfId="449" priority="187">
      <formula>IF(RIGHT(TEXT(AM162,"0.#"),1)=".",FALSE,TRUE)</formula>
    </cfRule>
    <cfRule type="expression" dxfId="448" priority="188">
      <formula>IF(RIGHT(TEXT(AM162,"0.#"),1)=".",TRUE,FALSE)</formula>
    </cfRule>
  </conditionalFormatting>
  <conditionalFormatting sqref="AQ162">
    <cfRule type="expression" dxfId="447" priority="185">
      <formula>IF(RIGHT(TEXT(AQ162,"0.#"),1)=".",FALSE,TRUE)</formula>
    </cfRule>
    <cfRule type="expression" dxfId="446" priority="186">
      <formula>IF(RIGHT(TEXT(AQ162,"0.#"),1)=".",TRUE,FALSE)</formula>
    </cfRule>
  </conditionalFormatting>
  <conditionalFormatting sqref="AU162">
    <cfRule type="expression" dxfId="445" priority="183">
      <formula>IF(RIGHT(TEXT(AU162,"0.#"),1)=".",FALSE,TRUE)</formula>
    </cfRule>
    <cfRule type="expression" dxfId="444" priority="184">
      <formula>IF(RIGHT(TEXT(AU162,"0.#"),1)=".",TRUE,FALSE)</formula>
    </cfRule>
  </conditionalFormatting>
  <conditionalFormatting sqref="AE155:AE156 AI155:AI156 AM155:AM156 AQ155:AQ156 AU155:AU156">
    <cfRule type="expression" dxfId="443" priority="181">
      <formula>IF(RIGHT(TEXT(AE155,"0.#"),1)=".",FALSE,TRUE)</formula>
    </cfRule>
    <cfRule type="expression" dxfId="442" priority="182">
      <formula>IF(RIGHT(TEXT(AE155,"0.#"),1)=".",TRUE,FALSE)</formula>
    </cfRule>
  </conditionalFormatting>
  <conditionalFormatting sqref="AE157">
    <cfRule type="expression" dxfId="441" priority="179">
      <formula>IF(RIGHT(TEXT(AE157,"0.#"),1)=".",FALSE,TRUE)</formula>
    </cfRule>
    <cfRule type="expression" dxfId="440" priority="180">
      <formula>IF(RIGHT(TEXT(AE157,"0.#"),1)=".",TRUE,FALSE)</formula>
    </cfRule>
  </conditionalFormatting>
  <conditionalFormatting sqref="AI157">
    <cfRule type="expression" dxfId="439" priority="177">
      <formula>IF(RIGHT(TEXT(AI157,"0.#"),1)=".",FALSE,TRUE)</formula>
    </cfRule>
    <cfRule type="expression" dxfId="438" priority="178">
      <formula>IF(RIGHT(TEXT(AI157,"0.#"),1)=".",TRUE,FALSE)</formula>
    </cfRule>
  </conditionalFormatting>
  <conditionalFormatting sqref="AM157">
    <cfRule type="expression" dxfId="437" priority="175">
      <formula>IF(RIGHT(TEXT(AM157,"0.#"),1)=".",FALSE,TRUE)</formula>
    </cfRule>
    <cfRule type="expression" dxfId="436" priority="176">
      <formula>IF(RIGHT(TEXT(AM157,"0.#"),1)=".",TRUE,FALSE)</formula>
    </cfRule>
  </conditionalFormatting>
  <conditionalFormatting sqref="AQ157">
    <cfRule type="expression" dxfId="435" priority="173">
      <formula>IF(RIGHT(TEXT(AQ157,"0.#"),1)=".",FALSE,TRUE)</formula>
    </cfRule>
    <cfRule type="expression" dxfId="434" priority="174">
      <formula>IF(RIGHT(TEXT(AQ157,"0.#"),1)=".",TRUE,FALSE)</formula>
    </cfRule>
  </conditionalFormatting>
  <conditionalFormatting sqref="AU157">
    <cfRule type="expression" dxfId="433" priority="171">
      <formula>IF(RIGHT(TEXT(AU157,"0.#"),1)=".",FALSE,TRUE)</formula>
    </cfRule>
    <cfRule type="expression" dxfId="432" priority="172">
      <formula>IF(RIGHT(TEXT(AU157,"0.#"),1)=".",TRUE,FALSE)</formula>
    </cfRule>
  </conditionalFormatting>
  <conditionalFormatting sqref="AE194:AE195 AI194:AI195 AM194:AM195 AQ194:AQ195 AU194:AU195">
    <cfRule type="expression" dxfId="431" priority="169">
      <formula>IF(RIGHT(TEXT(AE194,"0.#"),1)=".",FALSE,TRUE)</formula>
    </cfRule>
    <cfRule type="expression" dxfId="430" priority="170">
      <formula>IF(RIGHT(TEXT(AE194,"0.#"),1)=".",TRUE,FALSE)</formula>
    </cfRule>
  </conditionalFormatting>
  <conditionalFormatting sqref="AE196">
    <cfRule type="expression" dxfId="429" priority="167">
      <formula>IF(RIGHT(TEXT(AE196,"0.#"),1)=".",FALSE,TRUE)</formula>
    </cfRule>
    <cfRule type="expression" dxfId="428" priority="168">
      <formula>IF(RIGHT(TEXT(AE196,"0.#"),1)=".",TRUE,FALSE)</formula>
    </cfRule>
  </conditionalFormatting>
  <conditionalFormatting sqref="AI196">
    <cfRule type="expression" dxfId="427" priority="165">
      <formula>IF(RIGHT(TEXT(AI196,"0.#"),1)=".",FALSE,TRUE)</formula>
    </cfRule>
    <cfRule type="expression" dxfId="426" priority="166">
      <formula>IF(RIGHT(TEXT(AI196,"0.#"),1)=".",TRUE,FALSE)</formula>
    </cfRule>
  </conditionalFormatting>
  <conditionalFormatting sqref="AM196">
    <cfRule type="expression" dxfId="425" priority="163">
      <formula>IF(RIGHT(TEXT(AM196,"0.#"),1)=".",FALSE,TRUE)</formula>
    </cfRule>
    <cfRule type="expression" dxfId="424" priority="164">
      <formula>IF(RIGHT(TEXT(AM196,"0.#"),1)=".",TRUE,FALSE)</formula>
    </cfRule>
  </conditionalFormatting>
  <conditionalFormatting sqref="AQ196">
    <cfRule type="expression" dxfId="423" priority="161">
      <formula>IF(RIGHT(TEXT(AQ196,"0.#"),1)=".",FALSE,TRUE)</formula>
    </cfRule>
    <cfRule type="expression" dxfId="422" priority="162">
      <formula>IF(RIGHT(TEXT(AQ196,"0.#"),1)=".",TRUE,FALSE)</formula>
    </cfRule>
  </conditionalFormatting>
  <conditionalFormatting sqref="AU196">
    <cfRule type="expression" dxfId="421" priority="159">
      <formula>IF(RIGHT(TEXT(AU196,"0.#"),1)=".",FALSE,TRUE)</formula>
    </cfRule>
    <cfRule type="expression" dxfId="420" priority="160">
      <formula>IF(RIGHT(TEXT(AU196,"0.#"),1)=".",TRUE,FALSE)</formula>
    </cfRule>
  </conditionalFormatting>
  <conditionalFormatting sqref="AE189:AE190 AI189:AI190 AM189:AM190 AQ189:AQ190 AU189:AU190">
    <cfRule type="expression" dxfId="419" priority="157">
      <formula>IF(RIGHT(TEXT(AE189,"0.#"),1)=".",FALSE,TRUE)</formula>
    </cfRule>
    <cfRule type="expression" dxfId="418" priority="158">
      <formula>IF(RIGHT(TEXT(AE189,"0.#"),1)=".",TRUE,FALSE)</formula>
    </cfRule>
  </conditionalFormatting>
  <conditionalFormatting sqref="AE191">
    <cfRule type="expression" dxfId="417" priority="155">
      <formula>IF(RIGHT(TEXT(AE191,"0.#"),1)=".",FALSE,TRUE)</formula>
    </cfRule>
    <cfRule type="expression" dxfId="416" priority="156">
      <formula>IF(RIGHT(TEXT(AE191,"0.#"),1)=".",TRUE,FALSE)</formula>
    </cfRule>
  </conditionalFormatting>
  <conditionalFormatting sqref="AI191">
    <cfRule type="expression" dxfId="415" priority="153">
      <formula>IF(RIGHT(TEXT(AI191,"0.#"),1)=".",FALSE,TRUE)</formula>
    </cfRule>
    <cfRule type="expression" dxfId="414" priority="154">
      <formula>IF(RIGHT(TEXT(AI191,"0.#"),1)=".",TRUE,FALSE)</formula>
    </cfRule>
  </conditionalFormatting>
  <conditionalFormatting sqref="AM191">
    <cfRule type="expression" dxfId="413" priority="151">
      <formula>IF(RIGHT(TEXT(AM191,"0.#"),1)=".",FALSE,TRUE)</formula>
    </cfRule>
    <cfRule type="expression" dxfId="412" priority="152">
      <formula>IF(RIGHT(TEXT(AM191,"0.#"),1)=".",TRUE,FALSE)</formula>
    </cfRule>
  </conditionalFormatting>
  <conditionalFormatting sqref="AQ191">
    <cfRule type="expression" dxfId="411" priority="149">
      <formula>IF(RIGHT(TEXT(AQ191,"0.#"),1)=".",FALSE,TRUE)</formula>
    </cfRule>
    <cfRule type="expression" dxfId="410" priority="150">
      <formula>IF(RIGHT(TEXT(AQ191,"0.#"),1)=".",TRUE,FALSE)</formula>
    </cfRule>
  </conditionalFormatting>
  <conditionalFormatting sqref="AU191">
    <cfRule type="expression" dxfId="409" priority="147">
      <formula>IF(RIGHT(TEXT(AU191,"0.#"),1)=".",FALSE,TRUE)</formula>
    </cfRule>
    <cfRule type="expression" dxfId="408" priority="148">
      <formula>IF(RIGHT(TEXT(AU191,"0.#"),1)=".",TRUE,FALSE)</formula>
    </cfRule>
  </conditionalFormatting>
  <conditionalFormatting sqref="Y373:Y375">
    <cfRule type="expression" dxfId="407" priority="145">
      <formula>IF(RIGHT(TEXT(Y373,"0.#"),1)=".",FALSE,TRUE)</formula>
    </cfRule>
    <cfRule type="expression" dxfId="406" priority="146">
      <formula>IF(RIGHT(TEXT(Y373,"0.#"),1)=".",TRUE,FALSE)</formula>
    </cfRule>
  </conditionalFormatting>
  <conditionalFormatting sqref="Y406:Y408">
    <cfRule type="expression" dxfId="405" priority="143">
      <formula>IF(RIGHT(TEXT(Y406,"0.#"),1)=".",FALSE,TRUE)</formula>
    </cfRule>
    <cfRule type="expression" dxfId="404" priority="144">
      <formula>IF(RIGHT(TEXT(Y406,"0.#"),1)=".",TRUE,FALSE)</formula>
    </cfRule>
  </conditionalFormatting>
  <conditionalFormatting sqref="Y439">
    <cfRule type="expression" dxfId="403" priority="141">
      <formula>IF(RIGHT(TEXT(Y439,"0.#"),1)=".",FALSE,TRUE)</formula>
    </cfRule>
    <cfRule type="expression" dxfId="402" priority="142">
      <formula>IF(RIGHT(TEXT(Y439,"0.#"),1)=".",TRUE,FALSE)</formula>
    </cfRule>
  </conditionalFormatting>
  <conditionalFormatting sqref="Y472">
    <cfRule type="expression" dxfId="401" priority="139">
      <formula>IF(RIGHT(TEXT(Y472,"0.#"),1)=".",FALSE,TRUE)</formula>
    </cfRule>
    <cfRule type="expression" dxfId="400" priority="140">
      <formula>IF(RIGHT(TEXT(Y472,"0.#"),1)=".",TRUE,FALSE)</formula>
    </cfRule>
  </conditionalFormatting>
  <conditionalFormatting sqref="Y505:Y506">
    <cfRule type="expression" dxfId="399" priority="137">
      <formula>IF(RIGHT(TEXT(Y505,"0.#"),1)=".",FALSE,TRUE)</formula>
    </cfRule>
    <cfRule type="expression" dxfId="398" priority="138">
      <formula>IF(RIGHT(TEXT(Y505,"0.#"),1)=".",TRUE,FALSE)</formula>
    </cfRule>
  </conditionalFormatting>
  <conditionalFormatting sqref="Y507">
    <cfRule type="expression" dxfId="397" priority="135">
      <formula>IF(RIGHT(TEXT(Y507,"0.#"),1)=".",FALSE,TRUE)</formula>
    </cfRule>
    <cfRule type="expression" dxfId="396" priority="136">
      <formula>IF(RIGHT(TEXT(Y507,"0.#"),1)=".",TRUE,FALSE)</formula>
    </cfRule>
  </conditionalFormatting>
  <conditionalFormatting sqref="Y538:Y540">
    <cfRule type="expression" dxfId="395" priority="133">
      <formula>IF(RIGHT(TEXT(Y538,"0.#"),1)=".",FALSE,TRUE)</formula>
    </cfRule>
    <cfRule type="expression" dxfId="394" priority="134">
      <formula>IF(RIGHT(TEXT(Y538,"0.#"),1)=".",TRUE,FALSE)</formula>
    </cfRule>
  </conditionalFormatting>
  <conditionalFormatting sqref="Y571">
    <cfRule type="expression" dxfId="393" priority="131">
      <formula>IF(RIGHT(TEXT(Y571,"0.#"),1)=".",FALSE,TRUE)</formula>
    </cfRule>
    <cfRule type="expression" dxfId="392" priority="132">
      <formula>IF(RIGHT(TEXT(Y571,"0.#"),1)=".",TRUE,FALSE)</formula>
    </cfRule>
  </conditionalFormatting>
  <conditionalFormatting sqref="AL373:AO373">
    <cfRule type="expression" dxfId="391" priority="127">
      <formula>IF(AND(AL373&gt;=0, RIGHT(TEXT(AL373,"0.#"),1)&lt;&gt;"."),TRUE,FALSE)</formula>
    </cfRule>
    <cfRule type="expression" dxfId="390" priority="128">
      <formula>IF(AND(AL373&gt;=0, RIGHT(TEXT(AL373,"0.#"),1)="."),TRUE,FALSE)</formula>
    </cfRule>
    <cfRule type="expression" dxfId="389" priority="129">
      <formula>IF(AND(AL373&lt;0, RIGHT(TEXT(AL373,"0.#"),1)&lt;&gt;"."),TRUE,FALSE)</formula>
    </cfRule>
    <cfRule type="expression" dxfId="388" priority="130">
      <formula>IF(AND(AL373&lt;0, RIGHT(TEXT(AL373,"0.#"),1)="."),TRUE,FALSE)</formula>
    </cfRule>
  </conditionalFormatting>
  <conditionalFormatting sqref="AL374:AO374">
    <cfRule type="expression" dxfId="387" priority="123">
      <formula>IF(AND(AL374&gt;=0, RIGHT(TEXT(AL374,"0.#"),1)&lt;&gt;"."),TRUE,FALSE)</formula>
    </cfRule>
    <cfRule type="expression" dxfId="386" priority="124">
      <formula>IF(AND(AL374&gt;=0, RIGHT(TEXT(AL374,"0.#"),1)="."),TRUE,FALSE)</formula>
    </cfRule>
    <cfRule type="expression" dxfId="385" priority="125">
      <formula>IF(AND(AL374&lt;0, RIGHT(TEXT(AL374,"0.#"),1)&lt;&gt;"."),TRUE,FALSE)</formula>
    </cfRule>
    <cfRule type="expression" dxfId="384" priority="126">
      <formula>IF(AND(AL374&lt;0, RIGHT(TEXT(AL374,"0.#"),1)="."),TRUE,FALSE)</formula>
    </cfRule>
  </conditionalFormatting>
  <conditionalFormatting sqref="AL375:AO375">
    <cfRule type="expression" dxfId="383" priority="119">
      <formula>IF(AND(AL375&gt;=0, RIGHT(TEXT(AL375,"0.#"),1)&lt;&gt;"."),TRUE,FALSE)</formula>
    </cfRule>
    <cfRule type="expression" dxfId="382" priority="120">
      <formula>IF(AND(AL375&gt;=0, RIGHT(TEXT(AL375,"0.#"),1)="."),TRUE,FALSE)</formula>
    </cfRule>
    <cfRule type="expression" dxfId="381" priority="121">
      <formula>IF(AND(AL375&lt;0, RIGHT(TEXT(AL375,"0.#"),1)&lt;&gt;"."),TRUE,FALSE)</formula>
    </cfRule>
    <cfRule type="expression" dxfId="380" priority="122">
      <formula>IF(AND(AL375&lt;0, RIGHT(TEXT(AL375,"0.#"),1)="."),TRUE,FALSE)</formula>
    </cfRule>
  </conditionalFormatting>
  <conditionalFormatting sqref="AL406:AO408">
    <cfRule type="expression" dxfId="379" priority="115">
      <formula>IF(AND(AL406&gt;=0, RIGHT(TEXT(AL406,"0.#"),1)&lt;&gt;"."),TRUE,FALSE)</formula>
    </cfRule>
    <cfRule type="expression" dxfId="378" priority="116">
      <formula>IF(AND(AL406&gt;=0, RIGHT(TEXT(AL406,"0.#"),1)="."),TRUE,FALSE)</formula>
    </cfRule>
    <cfRule type="expression" dxfId="377" priority="117">
      <formula>IF(AND(AL406&lt;0, RIGHT(TEXT(AL406,"0.#"),1)&lt;&gt;"."),TRUE,FALSE)</formula>
    </cfRule>
    <cfRule type="expression" dxfId="376" priority="118">
      <formula>IF(AND(AL406&lt;0, RIGHT(TEXT(AL406,"0.#"),1)="."),TRUE,FALSE)</formula>
    </cfRule>
  </conditionalFormatting>
  <conditionalFormatting sqref="AL439:AO439">
    <cfRule type="expression" dxfId="375" priority="111">
      <formula>IF(AND(AL439&gt;=0, RIGHT(TEXT(AL439,"0.#"),1)&lt;&gt;"."),TRUE,FALSE)</formula>
    </cfRule>
    <cfRule type="expression" dxfId="374" priority="112">
      <formula>IF(AND(AL439&gt;=0, RIGHT(TEXT(AL439,"0.#"),1)="."),TRUE,FALSE)</formula>
    </cfRule>
    <cfRule type="expression" dxfId="373" priority="113">
      <formula>IF(AND(AL439&lt;0, RIGHT(TEXT(AL439,"0.#"),1)&lt;&gt;"."),TRUE,FALSE)</formula>
    </cfRule>
    <cfRule type="expression" dxfId="372" priority="114">
      <formula>IF(AND(AL439&lt;0, RIGHT(TEXT(AL439,"0.#"),1)="."),TRUE,FALSE)</formula>
    </cfRule>
  </conditionalFormatting>
  <conditionalFormatting sqref="AL472:AO472">
    <cfRule type="expression" dxfId="371" priority="107">
      <formula>IF(AND(AL472&gt;=0, RIGHT(TEXT(AL472,"0.#"),1)&lt;&gt;"."),TRUE,FALSE)</formula>
    </cfRule>
    <cfRule type="expression" dxfId="370" priority="108">
      <formula>IF(AND(AL472&gt;=0, RIGHT(TEXT(AL472,"0.#"),1)="."),TRUE,FALSE)</formula>
    </cfRule>
    <cfRule type="expression" dxfId="369" priority="109">
      <formula>IF(AND(AL472&lt;0, RIGHT(TEXT(AL472,"0.#"),1)&lt;&gt;"."),TRUE,FALSE)</formula>
    </cfRule>
    <cfRule type="expression" dxfId="368" priority="110">
      <formula>IF(AND(AL472&lt;0, RIGHT(TEXT(AL472,"0.#"),1)="."),TRUE,FALSE)</formula>
    </cfRule>
  </conditionalFormatting>
  <conditionalFormatting sqref="AL538:AO539">
    <cfRule type="expression" dxfId="367" priority="103">
      <formula>IF(AND(AL538&gt;=0, RIGHT(TEXT(AL538,"0.#"),1)&lt;&gt;"."),TRUE,FALSE)</formula>
    </cfRule>
    <cfRule type="expression" dxfId="366" priority="104">
      <formula>IF(AND(AL538&gt;=0, RIGHT(TEXT(AL538,"0.#"),1)="."),TRUE,FALSE)</formula>
    </cfRule>
    <cfRule type="expression" dxfId="365" priority="105">
      <formula>IF(AND(AL538&lt;0, RIGHT(TEXT(AL538,"0.#"),1)&lt;&gt;"."),TRUE,FALSE)</formula>
    </cfRule>
    <cfRule type="expression" dxfId="364" priority="106">
      <formula>IF(AND(AL538&lt;0, RIGHT(TEXT(AL538,"0.#"),1)="."),TRUE,FALSE)</formula>
    </cfRule>
  </conditionalFormatting>
  <conditionalFormatting sqref="AL540:AO540">
    <cfRule type="expression" dxfId="363" priority="99">
      <formula>IF(AND(AL540&gt;=0, RIGHT(TEXT(AL540,"0.#"),1)&lt;&gt;"."),TRUE,FALSE)</formula>
    </cfRule>
    <cfRule type="expression" dxfId="362" priority="100">
      <formula>IF(AND(AL540&gt;=0, RIGHT(TEXT(AL540,"0.#"),1)="."),TRUE,FALSE)</formula>
    </cfRule>
    <cfRule type="expression" dxfId="361" priority="101">
      <formula>IF(AND(AL540&lt;0, RIGHT(TEXT(AL540,"0.#"),1)&lt;&gt;"."),TRUE,FALSE)</formula>
    </cfRule>
    <cfRule type="expression" dxfId="360" priority="102">
      <formula>IF(AND(AL540&lt;0, RIGHT(TEXT(AL540,"0.#"),1)="."),TRUE,FALSE)</formula>
    </cfRule>
  </conditionalFormatting>
  <conditionalFormatting sqref="AL571:AO571">
    <cfRule type="expression" dxfId="359" priority="95">
      <formula>IF(AND(AL571&gt;=0, RIGHT(TEXT(AL571,"0.#"),1)&lt;&gt;"."),TRUE,FALSE)</formula>
    </cfRule>
    <cfRule type="expression" dxfId="358" priority="96">
      <formula>IF(AND(AL571&gt;=0, RIGHT(TEXT(AL571,"0.#"),1)="."),TRUE,FALSE)</formula>
    </cfRule>
    <cfRule type="expression" dxfId="357" priority="97">
      <formula>IF(AND(AL571&lt;0, RIGHT(TEXT(AL571,"0.#"),1)&lt;&gt;"."),TRUE,FALSE)</formula>
    </cfRule>
    <cfRule type="expression" dxfId="356" priority="98">
      <formula>IF(AND(AL571&lt;0, RIGHT(TEXT(AL571,"0.#"),1)="."),TRUE,FALSE)</formula>
    </cfRule>
  </conditionalFormatting>
  <conditionalFormatting sqref="AH507:AK507">
    <cfRule type="expression" dxfId="355" priority="91">
      <formula>IF(AND(AH507&gt;=0, RIGHT(TEXT(AH507,"0.#"),1)&lt;&gt;"."),TRUE,FALSE)</formula>
    </cfRule>
    <cfRule type="expression" dxfId="354" priority="92">
      <formula>IF(AND(AH507&gt;=0, RIGHT(TEXT(AH507,"0.#"),1)="."),TRUE,FALSE)</formula>
    </cfRule>
    <cfRule type="expression" dxfId="353" priority="93">
      <formula>IF(AND(AH507&lt;0, RIGHT(TEXT(AH507,"0.#"),1)&lt;&gt;"."),TRUE,FALSE)</formula>
    </cfRule>
    <cfRule type="expression" dxfId="352" priority="94">
      <formula>IF(AND(AH507&lt;0, RIGHT(TEXT(AH507,"0.#"),1)="."),TRUE,FALSE)</formula>
    </cfRule>
  </conditionalFormatting>
  <conditionalFormatting sqref="AL505:AO505">
    <cfRule type="expression" dxfId="351" priority="87">
      <formula>IF(AND(AL505&gt;=0, RIGHT(TEXT(AL505,"0.#"),1)&lt;&gt;"."),TRUE,FALSE)</formula>
    </cfRule>
    <cfRule type="expression" dxfId="350" priority="88">
      <formula>IF(AND(AL505&gt;=0, RIGHT(TEXT(AL505,"0.#"),1)="."),TRUE,FALSE)</formula>
    </cfRule>
    <cfRule type="expression" dxfId="349" priority="89">
      <formula>IF(AND(AL505&lt;0, RIGHT(TEXT(AL505,"0.#"),1)&lt;&gt;"."),TRUE,FALSE)</formula>
    </cfRule>
    <cfRule type="expression" dxfId="348" priority="90">
      <formula>IF(AND(AL505&lt;0, RIGHT(TEXT(AL505,"0.#"),1)="."),TRUE,FALSE)</formula>
    </cfRule>
  </conditionalFormatting>
  <conditionalFormatting sqref="Y340">
    <cfRule type="expression" dxfId="347" priority="85">
      <formula>IF(RIGHT(TEXT(Y340,"0.#"),1)=".",FALSE,TRUE)</formula>
    </cfRule>
    <cfRule type="expression" dxfId="346" priority="86">
      <formula>IF(RIGHT(TEXT(Y340,"0.#"),1)=".",TRUE,FALSE)</formula>
    </cfRule>
  </conditionalFormatting>
  <conditionalFormatting sqref="AL340:AO340">
    <cfRule type="expression" dxfId="345" priority="81">
      <formula>IF(AND(AL340&gt;=0, RIGHT(TEXT(AL340,"0.#"),1)&lt;&gt;"."),TRUE,FALSE)</formula>
    </cfRule>
    <cfRule type="expression" dxfId="344" priority="82">
      <formula>IF(AND(AL340&gt;=0, RIGHT(TEXT(AL340,"0.#"),1)="."),TRUE,FALSE)</formula>
    </cfRule>
    <cfRule type="expression" dxfId="343" priority="83">
      <formula>IF(AND(AL340&lt;0, RIGHT(TEXT(AL340,"0.#"),1)&lt;&gt;"."),TRUE,FALSE)</formula>
    </cfRule>
    <cfRule type="expression" dxfId="342" priority="84">
      <formula>IF(AND(AL340&lt;0, RIGHT(TEXT(AL340,"0.#"),1)="."),TRUE,FALSE)</formula>
    </cfRule>
  </conditionalFormatting>
  <conditionalFormatting sqref="AH340:AK340">
    <cfRule type="expression" dxfId="341" priority="77">
      <formula>IF(AND(AH340&gt;=0, RIGHT(TEXT(AH340,"0.#"),1)&lt;&gt;"."),TRUE,FALSE)</formula>
    </cfRule>
    <cfRule type="expression" dxfId="340" priority="78">
      <formula>IF(AND(AH340&gt;=0, RIGHT(TEXT(AH340,"0.#"),1)="."),TRUE,FALSE)</formula>
    </cfRule>
    <cfRule type="expression" dxfId="339" priority="79">
      <formula>IF(AND(AH340&lt;0, RIGHT(TEXT(AH340,"0.#"),1)&lt;&gt;"."),TRUE,FALSE)</formula>
    </cfRule>
    <cfRule type="expression" dxfId="338" priority="80">
      <formula>IF(AND(AH340&lt;0, RIGHT(TEXT(AH340,"0.#"),1)="."),TRUE,FALSE)</formula>
    </cfRule>
  </conditionalFormatting>
  <conditionalFormatting sqref="AM71:AM72 AQ71:AQ72">
    <cfRule type="expression" dxfId="337" priority="71">
      <formula>IF(RIGHT(TEXT(AM71,"0.#"),1)=".",FALSE,TRUE)</formula>
    </cfRule>
    <cfRule type="expression" dxfId="336" priority="72">
      <formula>IF(RIGHT(TEXT(AM71,"0.#"),1)=".",TRUE,FALSE)</formula>
    </cfRule>
  </conditionalFormatting>
  <conditionalFormatting sqref="AE71:AE72 AI71:AI72">
    <cfRule type="expression" dxfId="335" priority="69">
      <formula>IF(RIGHT(TEXT(AE71,"0.#"),1)=".",FALSE,TRUE)</formula>
    </cfRule>
    <cfRule type="expression" dxfId="334" priority="70">
      <formula>IF(RIGHT(TEXT(AE71,"0.#"),1)=".",TRUE,FALSE)</formula>
    </cfRule>
  </conditionalFormatting>
  <conditionalFormatting sqref="AM105:AM106 AQ105:AQ106">
    <cfRule type="expression" dxfId="333" priority="67">
      <formula>IF(RIGHT(TEXT(AM105,"0.#"),1)=".",FALSE,TRUE)</formula>
    </cfRule>
    <cfRule type="expression" dxfId="332" priority="68">
      <formula>IF(RIGHT(TEXT(AM105,"0.#"),1)=".",TRUE,FALSE)</formula>
    </cfRule>
  </conditionalFormatting>
  <conditionalFormatting sqref="AE105:AE106 AI105:AI106">
    <cfRule type="expression" dxfId="331" priority="65">
      <formula>IF(RIGHT(TEXT(AE105,"0.#"),1)=".",FALSE,TRUE)</formula>
    </cfRule>
    <cfRule type="expression" dxfId="330" priority="66">
      <formula>IF(RIGHT(TEXT(AE105,"0.#"),1)=".",TRUE,FALSE)</formula>
    </cfRule>
  </conditionalFormatting>
  <conditionalFormatting sqref="AM34">
    <cfRule type="expression" dxfId="329" priority="59">
      <formula>IF(RIGHT(TEXT(AM34,"0.#"),1)=".",FALSE,TRUE)</formula>
    </cfRule>
    <cfRule type="expression" dxfId="328" priority="60">
      <formula>IF(RIGHT(TEXT(AM34,"0.#"),1)=".",TRUE,FALSE)</formula>
    </cfRule>
  </conditionalFormatting>
  <conditionalFormatting sqref="AE35">
    <cfRule type="expression" dxfId="327" priority="57">
      <formula>IF(RIGHT(TEXT(AE35,"0.#"),1)=".",FALSE,TRUE)</formula>
    </cfRule>
    <cfRule type="expression" dxfId="326" priority="58">
      <formula>IF(RIGHT(TEXT(AE35,"0.#"),1)=".",TRUE,FALSE)</formula>
    </cfRule>
  </conditionalFormatting>
  <conditionalFormatting sqref="AI35">
    <cfRule type="expression" dxfId="325" priority="55">
      <formula>IF(RIGHT(TEXT(AI35,"0.#"),1)=".",FALSE,TRUE)</formula>
    </cfRule>
    <cfRule type="expression" dxfId="324" priority="56">
      <formula>IF(RIGHT(TEXT(AI35,"0.#"),1)=".",TRUE,FALSE)</formula>
    </cfRule>
  </conditionalFormatting>
  <conditionalFormatting sqref="AM35">
    <cfRule type="expression" dxfId="323" priority="53">
      <formula>IF(RIGHT(TEXT(AM35,"0.#"),1)=".",FALSE,TRUE)</formula>
    </cfRule>
    <cfRule type="expression" dxfId="322" priority="54">
      <formula>IF(RIGHT(TEXT(AM35,"0.#"),1)=".",TRUE,FALSE)</formula>
    </cfRule>
  </conditionalFormatting>
  <conditionalFormatting sqref="AQ35">
    <cfRule type="expression" dxfId="321" priority="51">
      <formula>IF(RIGHT(TEXT(AQ35,"0.#"),1)=".",FALSE,TRUE)</formula>
    </cfRule>
    <cfRule type="expression" dxfId="320" priority="52">
      <formula>IF(RIGHT(TEXT(AQ35,"0.#"),1)=".",TRUE,FALSE)</formula>
    </cfRule>
  </conditionalFormatting>
  <conditionalFormatting sqref="AE34 AQ34">
    <cfRule type="expression" dxfId="319" priority="63">
      <formula>IF(RIGHT(TEXT(AE34,"0.#"),1)=".",FALSE,TRUE)</formula>
    </cfRule>
    <cfRule type="expression" dxfId="318" priority="64">
      <formula>IF(RIGHT(TEXT(AE34,"0.#"),1)=".",TRUE,FALSE)</formula>
    </cfRule>
  </conditionalFormatting>
  <conditionalFormatting sqref="AI34">
    <cfRule type="expression" dxfId="317" priority="61">
      <formula>IF(RIGHT(TEXT(AI34,"0.#"),1)=".",FALSE,TRUE)</formula>
    </cfRule>
    <cfRule type="expression" dxfId="316" priority="62">
      <formula>IF(RIGHT(TEXT(AI34,"0.#"),1)=".",TRUE,FALSE)</formula>
    </cfRule>
  </conditionalFormatting>
  <conditionalFormatting sqref="AU34">
    <cfRule type="expression" dxfId="315" priority="49">
      <formula>IF(RIGHT(TEXT(AU34,"0.#"),1)=".",FALSE,TRUE)</formula>
    </cfRule>
    <cfRule type="expression" dxfId="314" priority="50">
      <formula>IF(RIGHT(TEXT(AU34,"0.#"),1)=".",TRUE,FALSE)</formula>
    </cfRule>
  </conditionalFormatting>
  <conditionalFormatting sqref="AU35">
    <cfRule type="expression" dxfId="313" priority="47">
      <formula>IF(RIGHT(TEXT(AU35,"0.#"),1)=".",FALSE,TRUE)</formula>
    </cfRule>
    <cfRule type="expression" dxfId="312" priority="48">
      <formula>IF(RIGHT(TEXT(AU35,"0.#"),1)=".",TRUE,FALSE)</formula>
    </cfRule>
  </conditionalFormatting>
  <conditionalFormatting sqref="AM37:AM38 AQ37:AQ38">
    <cfRule type="expression" dxfId="311" priority="45">
      <formula>IF(RIGHT(TEXT(AM37,"0.#"),1)=".",FALSE,TRUE)</formula>
    </cfRule>
    <cfRule type="expression" dxfId="310" priority="46">
      <formula>IF(RIGHT(TEXT(AM37,"0.#"),1)=".",TRUE,FALSE)</formula>
    </cfRule>
  </conditionalFormatting>
  <conditionalFormatting sqref="AE37:AE38 AI37:AI38">
    <cfRule type="expression" dxfId="309" priority="43">
      <formula>IF(RIGHT(TEXT(AE37,"0.#"),1)=".",FALSE,TRUE)</formula>
    </cfRule>
    <cfRule type="expression" dxfId="308" priority="44">
      <formula>IF(RIGHT(TEXT(AE37,"0.#"),1)=".",TRUE,FALSE)</formula>
    </cfRule>
  </conditionalFormatting>
  <conditionalFormatting sqref="AM41:AM43">
    <cfRule type="expression" dxfId="307" priority="41">
      <formula>IF(RIGHT(TEXT(AM41,"0.#"),1)=".",FALSE,TRUE)</formula>
    </cfRule>
    <cfRule type="expression" dxfId="306" priority="42">
      <formula>IF(RIGHT(TEXT(AM41,"0.#"),1)=".",TRUE,FALSE)</formula>
    </cfRule>
  </conditionalFormatting>
  <conditionalFormatting sqref="AI69">
    <cfRule type="expression" dxfId="305" priority="31">
      <formula>IF(RIGHT(TEXT(AI69,"0.#"),1)=".",FALSE,TRUE)</formula>
    </cfRule>
    <cfRule type="expression" dxfId="304" priority="32">
      <formula>IF(RIGHT(TEXT(AI69,"0.#"),1)=".",TRUE,FALSE)</formula>
    </cfRule>
  </conditionalFormatting>
  <conditionalFormatting sqref="AM69">
    <cfRule type="expression" dxfId="303" priority="29">
      <formula>IF(RIGHT(TEXT(AM69,"0.#"),1)=".",FALSE,TRUE)</formula>
    </cfRule>
    <cfRule type="expression" dxfId="302" priority="30">
      <formula>IF(RIGHT(TEXT(AM69,"0.#"),1)=".",TRUE,FALSE)</formula>
    </cfRule>
  </conditionalFormatting>
  <conditionalFormatting sqref="AU69">
    <cfRule type="expression" dxfId="301" priority="23">
      <formula>IF(RIGHT(TEXT(AU69,"0.#"),1)=".",FALSE,TRUE)</formula>
    </cfRule>
    <cfRule type="expression" dxfId="300" priority="24">
      <formula>IF(RIGHT(TEXT(AU69,"0.#"),1)=".",TRUE,FALSE)</formula>
    </cfRule>
  </conditionalFormatting>
  <conditionalFormatting sqref="AM68">
    <cfRule type="expression" dxfId="299" priority="35">
      <formula>IF(RIGHT(TEXT(AM68,"0.#"),1)=".",FALSE,TRUE)</formula>
    </cfRule>
    <cfRule type="expression" dxfId="298" priority="36">
      <formula>IF(RIGHT(TEXT(AM68,"0.#"),1)=".",TRUE,FALSE)</formula>
    </cfRule>
  </conditionalFormatting>
  <conditionalFormatting sqref="AE69">
    <cfRule type="expression" dxfId="297" priority="33">
      <formula>IF(RIGHT(TEXT(AE69,"0.#"),1)=".",FALSE,TRUE)</formula>
    </cfRule>
    <cfRule type="expression" dxfId="296" priority="34">
      <formula>IF(RIGHT(TEXT(AE69,"0.#"),1)=".",TRUE,FALSE)</formula>
    </cfRule>
  </conditionalFormatting>
  <conditionalFormatting sqref="AQ69">
    <cfRule type="expression" dxfId="295" priority="27">
      <formula>IF(RIGHT(TEXT(AQ69,"0.#"),1)=".",FALSE,TRUE)</formula>
    </cfRule>
    <cfRule type="expression" dxfId="294" priority="28">
      <formula>IF(RIGHT(TEXT(AQ69,"0.#"),1)=".",TRUE,FALSE)</formula>
    </cfRule>
  </conditionalFormatting>
  <conditionalFormatting sqref="AU68">
    <cfRule type="expression" dxfId="293" priority="25">
      <formula>IF(RIGHT(TEXT(AU68,"0.#"),1)=".",FALSE,TRUE)</formula>
    </cfRule>
    <cfRule type="expression" dxfId="292" priority="26">
      <formula>IF(RIGHT(TEXT(AU68,"0.#"),1)=".",TRUE,FALSE)</formula>
    </cfRule>
  </conditionalFormatting>
  <conditionalFormatting sqref="AE68 AQ68">
    <cfRule type="expression" dxfId="291" priority="39">
      <formula>IF(RIGHT(TEXT(AE68,"0.#"),1)=".",FALSE,TRUE)</formula>
    </cfRule>
    <cfRule type="expression" dxfId="290" priority="40">
      <formula>IF(RIGHT(TEXT(AE68,"0.#"),1)=".",TRUE,FALSE)</formula>
    </cfRule>
  </conditionalFormatting>
  <conditionalFormatting sqref="AI68">
    <cfRule type="expression" dxfId="289" priority="37">
      <formula>IF(RIGHT(TEXT(AI68,"0.#"),1)=".",FALSE,TRUE)</formula>
    </cfRule>
    <cfRule type="expression" dxfId="288" priority="38">
      <formula>IF(RIGHT(TEXT(AI68,"0.#"),1)=".",TRUE,FALSE)</formula>
    </cfRule>
  </conditionalFormatting>
  <conditionalFormatting sqref="AE102 AQ102">
    <cfRule type="expression" dxfId="287" priority="21">
      <formula>IF(RIGHT(TEXT(AE102,"0.#"),1)=".",FALSE,TRUE)</formula>
    </cfRule>
    <cfRule type="expression" dxfId="286" priority="22">
      <formula>IF(RIGHT(TEXT(AE102,"0.#"),1)=".",TRUE,FALSE)</formula>
    </cfRule>
  </conditionalFormatting>
  <conditionalFormatting sqref="AI102">
    <cfRule type="expression" dxfId="285" priority="19">
      <formula>IF(RIGHT(TEXT(AI102,"0.#"),1)=".",FALSE,TRUE)</formula>
    </cfRule>
    <cfRule type="expression" dxfId="284" priority="20">
      <formula>IF(RIGHT(TEXT(AI102,"0.#"),1)=".",TRUE,FALSE)</formula>
    </cfRule>
  </conditionalFormatting>
  <conditionalFormatting sqref="AM102">
    <cfRule type="expression" dxfId="283" priority="17">
      <formula>IF(RIGHT(TEXT(AM102,"0.#"),1)=".",FALSE,TRUE)</formula>
    </cfRule>
    <cfRule type="expression" dxfId="282" priority="18">
      <formula>IF(RIGHT(TEXT(AM102,"0.#"),1)=".",TRUE,FALSE)</formula>
    </cfRule>
  </conditionalFormatting>
  <conditionalFormatting sqref="AE103">
    <cfRule type="expression" dxfId="281" priority="15">
      <formula>IF(RIGHT(TEXT(AE103,"0.#"),1)=".",FALSE,TRUE)</formula>
    </cfRule>
    <cfRule type="expression" dxfId="280" priority="16">
      <formula>IF(RIGHT(TEXT(AE103,"0.#"),1)=".",TRUE,FALSE)</formula>
    </cfRule>
  </conditionalFormatting>
  <conditionalFormatting sqref="AI103">
    <cfRule type="expression" dxfId="279" priority="13">
      <formula>IF(RIGHT(TEXT(AI103,"0.#"),1)=".",FALSE,TRUE)</formula>
    </cfRule>
    <cfRule type="expression" dxfId="278" priority="14">
      <formula>IF(RIGHT(TEXT(AI103,"0.#"),1)=".",TRUE,FALSE)</formula>
    </cfRule>
  </conditionalFormatting>
  <conditionalFormatting sqref="AM103">
    <cfRule type="expression" dxfId="277" priority="11">
      <formula>IF(RIGHT(TEXT(AM103,"0.#"),1)=".",FALSE,TRUE)</formula>
    </cfRule>
    <cfRule type="expression" dxfId="276" priority="12">
      <formula>IF(RIGHT(TEXT(AM103,"0.#"),1)=".",TRUE,FALSE)</formula>
    </cfRule>
  </conditionalFormatting>
  <conditionalFormatting sqref="AQ103">
    <cfRule type="expression" dxfId="275" priority="9">
      <formula>IF(RIGHT(TEXT(AQ103,"0.#"),1)=".",FALSE,TRUE)</formula>
    </cfRule>
    <cfRule type="expression" dxfId="274" priority="10">
      <formula>IF(RIGHT(TEXT(AQ103,"0.#"),1)=".",TRUE,FALSE)</formula>
    </cfRule>
  </conditionalFormatting>
  <conditionalFormatting sqref="AU102">
    <cfRule type="expression" dxfId="273" priority="7">
      <formula>IF(RIGHT(TEXT(AU102,"0.#"),1)=".",FALSE,TRUE)</formula>
    </cfRule>
    <cfRule type="expression" dxfId="272" priority="8">
      <formula>IF(RIGHT(TEXT(AU102,"0.#"),1)=".",TRUE,FALSE)</formula>
    </cfRule>
  </conditionalFormatting>
  <conditionalFormatting sqref="AU103">
    <cfRule type="expression" dxfId="271" priority="5">
      <formula>IF(RIGHT(TEXT(AU103,"0.#"),1)=".",FALSE,TRUE)</formula>
    </cfRule>
    <cfRule type="expression" dxfId="270" priority="6">
      <formula>IF(RIGHT(TEXT(AU103,"0.#"),1)=".",TRUE,FALSE)</formula>
    </cfRule>
  </conditionalFormatting>
  <conditionalFormatting sqref="AQ55">
    <cfRule type="expression" dxfId="269" priority="3">
      <formula>IF(RIGHT(TEXT(AQ55,"0.#"),1)=".",FALSE,TRUE)</formula>
    </cfRule>
    <cfRule type="expression" dxfId="268" priority="4">
      <formula>IF(RIGHT(TEXT(AQ55,"0.#"),1)=".",TRUE,FALSE)</formula>
    </cfRule>
  </conditionalFormatting>
  <conditionalFormatting sqref="AU55">
    <cfRule type="expression" dxfId="267" priority="1">
      <formula>IF(RIGHT(TEXT(AU55,"0.#"),1)=".",FALSE,TRUE)</formula>
    </cfRule>
    <cfRule type="expression" dxfId="266" priority="2">
      <formula>IF(RIGHT(TEXT(AU55,"0.#"),1)=".",TRUE,FALSE)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1" max="49" man="1"/>
    <brk id="216" max="49" man="1"/>
    <brk id="243" max="49" man="1"/>
    <brk id="282" max="49" man="1"/>
    <brk id="43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37" hidden="1" customWidth="1"/>
    <col min="4" max="4" width="4" style="37" hidden="1" customWidth="1"/>
    <col min="5" max="5" width="4" style="37" customWidth="1"/>
    <col min="6" max="6" width="32.5" customWidth="1"/>
    <col min="7" max="7" width="10.125" style="6" customWidth="1"/>
    <col min="8" max="8" width="17" style="37" hidden="1" customWidth="1"/>
    <col min="9" max="9" width="4" style="37" hidden="1" customWidth="1"/>
    <col min="10" max="10" width="4" style="37" customWidth="1"/>
    <col min="11" max="11" width="15.375" customWidth="1"/>
    <col min="12" max="12" width="8.75"/>
    <col min="13" max="13" width="12" style="37" hidden="1" customWidth="1"/>
    <col min="14" max="14" width="4" style="37" hidden="1" customWidth="1"/>
    <col min="15" max="15" width="3.625" customWidth="1"/>
    <col min="16" max="16" width="8.375" customWidth="1"/>
    <col min="17" max="17" width="8.75" style="6" customWidth="1"/>
    <col min="18" max="18" width="9.5" style="37" hidden="1" customWidth="1"/>
    <col min="19" max="19" width="4" style="37" hidden="1" customWidth="1"/>
    <col min="20" max="20" width="8.75"/>
    <col min="21" max="21" width="9" style="41"/>
    <col min="22" max="22" width="3.375" style="41" customWidth="1"/>
    <col min="23" max="23" width="19.625" style="41" customWidth="1"/>
    <col min="24" max="24" width="3.625" style="41" customWidth="1"/>
    <col min="25" max="25" width="12.5" style="55" bestFit="1" customWidth="1"/>
    <col min="26" max="26" width="12.375" style="41"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41" customWidth="1"/>
    <col min="33" max="33" width="30.625" style="41" customWidth="1"/>
    <col min="34" max="34" width="9" style="41"/>
    <col min="35" max="35" width="14.625" style="41" customWidth="1"/>
    <col min="36" max="41" width="9" style="41"/>
    <col min="42" max="42" width="15" style="41" customWidth="1"/>
    <col min="43" max="16384" width="9" style="41"/>
  </cols>
  <sheetData>
    <row r="1" spans="1:42" x14ac:dyDescent="0.15">
      <c r="A1" s="36" t="s">
        <v>108</v>
      </c>
      <c r="B1" s="36" t="s">
        <v>109</v>
      </c>
      <c r="F1" s="38" t="s">
        <v>4</v>
      </c>
      <c r="G1" s="38" t="s">
        <v>110</v>
      </c>
      <c r="K1" s="39" t="s">
        <v>111</v>
      </c>
      <c r="L1" s="36" t="s">
        <v>109</v>
      </c>
      <c r="O1" s="37"/>
      <c r="P1" s="38" t="s">
        <v>5</v>
      </c>
      <c r="Q1" s="38" t="s">
        <v>110</v>
      </c>
      <c r="T1" s="37"/>
      <c r="U1" s="40" t="s">
        <v>112</v>
      </c>
      <c r="W1" s="40" t="s">
        <v>330</v>
      </c>
      <c r="Y1" s="40" t="s">
        <v>113</v>
      </c>
      <c r="Z1" s="40" t="s">
        <v>503</v>
      </c>
      <c r="AA1" s="40" t="s">
        <v>114</v>
      </c>
      <c r="AB1" s="40" t="s">
        <v>504</v>
      </c>
      <c r="AC1" s="40" t="s">
        <v>115</v>
      </c>
      <c r="AD1" s="41"/>
      <c r="AE1" s="40" t="s">
        <v>116</v>
      </c>
      <c r="AF1" s="42"/>
      <c r="AG1" s="44" t="s">
        <v>62</v>
      </c>
      <c r="AI1" s="44" t="s">
        <v>117</v>
      </c>
      <c r="AK1" s="44" t="s">
        <v>118</v>
      </c>
      <c r="AM1" s="77" t="s">
        <v>305</v>
      </c>
      <c r="AP1" s="41" t="s">
        <v>306</v>
      </c>
    </row>
    <row r="2" spans="1:42" ht="13.5" customHeight="1" x14ac:dyDescent="0.15">
      <c r="A2" s="45" t="s">
        <v>119</v>
      </c>
      <c r="B2" s="46" t="s">
        <v>768</v>
      </c>
      <c r="C2" s="37" t="str">
        <f>IF(B2="","",A2)</f>
        <v>医療分野の研究開発関連</v>
      </c>
      <c r="D2" s="37" t="str">
        <f>IF(C2="","",IF(D1&lt;&gt;"",CONCATENATE(D1,"、",C2),C2))</f>
        <v>医療分野の研究開発関連</v>
      </c>
      <c r="F2" s="47" t="s">
        <v>120</v>
      </c>
      <c r="G2" s="48" t="s">
        <v>768</v>
      </c>
      <c r="H2" s="37" t="str">
        <f>IF(G2="","",F2)</f>
        <v>一般会計</v>
      </c>
      <c r="I2" s="37" t="str">
        <f>IF(H2="","",IF(I1&lt;&gt;"",CONCATENATE(I1,"、",H2),H2))</f>
        <v>一般会計</v>
      </c>
      <c r="K2" s="45" t="s">
        <v>121</v>
      </c>
      <c r="L2" s="46" t="s">
        <v>768</v>
      </c>
      <c r="M2" s="37" t="str">
        <f>IF(L2="","",K2)</f>
        <v>社会保障</v>
      </c>
      <c r="N2" s="37" t="str">
        <f>IF(M2="","",IF(N1&lt;&gt;"",CONCATENATE(N1,"、",M2),M2))</f>
        <v>社会保障</v>
      </c>
      <c r="O2" s="37"/>
      <c r="P2" s="47" t="s">
        <v>122</v>
      </c>
      <c r="Q2" s="48"/>
      <c r="R2" s="37" t="str">
        <f>IF(Q2="","",P2)</f>
        <v/>
      </c>
      <c r="S2" s="37" t="str">
        <f>IF(R2="","",IF(S1&lt;&gt;"",CONCATENATE(S1,"、",R2),R2))</f>
        <v/>
      </c>
      <c r="T2" s="37"/>
      <c r="U2" s="49" t="s">
        <v>628</v>
      </c>
      <c r="W2" s="49" t="s">
        <v>123</v>
      </c>
      <c r="Y2" s="49" t="s">
        <v>124</v>
      </c>
      <c r="Z2" s="49" t="s">
        <v>124</v>
      </c>
      <c r="AA2" s="49" t="s">
        <v>372</v>
      </c>
      <c r="AB2" s="49" t="s">
        <v>505</v>
      </c>
      <c r="AC2" s="50" t="s">
        <v>125</v>
      </c>
      <c r="AD2" s="41"/>
      <c r="AE2" s="51" t="s">
        <v>126</v>
      </c>
      <c r="AF2" s="42"/>
      <c r="AG2" s="53" t="s">
        <v>319</v>
      </c>
      <c r="AI2" s="44" t="s">
        <v>365</v>
      </c>
      <c r="AK2" s="44" t="s">
        <v>128</v>
      </c>
      <c r="AM2" s="75"/>
      <c r="AN2" s="75"/>
      <c r="AP2" s="53" t="s">
        <v>319</v>
      </c>
    </row>
    <row r="3" spans="1:42" ht="13.5" customHeight="1" x14ac:dyDescent="0.15">
      <c r="A3" s="45" t="s">
        <v>129</v>
      </c>
      <c r="B3" s="46"/>
      <c r="C3" s="37" t="str">
        <f t="shared" ref="C3:C23" si="0">IF(B3="","",A3)</f>
        <v/>
      </c>
      <c r="D3" s="37" t="str">
        <f>IF(C3="",D2,IF(D2&lt;&gt;"",CONCATENATE(D2,"、",C3),C3))</f>
        <v>医療分野の研究開発関連</v>
      </c>
      <c r="F3" s="52" t="s">
        <v>130</v>
      </c>
      <c r="G3" s="48"/>
      <c r="H3" s="37" t="str">
        <f t="shared" ref="H3:H37" si="1">IF(G3="","",F3)</f>
        <v/>
      </c>
      <c r="I3" s="37" t="str">
        <f>IF(H3="",I2,IF(I2&lt;&gt;"",CONCATENATE(I2,"、",H3),H3))</f>
        <v>一般会計</v>
      </c>
      <c r="K3" s="45" t="s">
        <v>131</v>
      </c>
      <c r="L3" s="46"/>
      <c r="M3" s="37" t="str">
        <f t="shared" ref="M3:M11" si="2">IF(L3="","",K3)</f>
        <v/>
      </c>
      <c r="N3" s="37" t="str">
        <f>IF(M3="",N2,IF(N2&lt;&gt;"",CONCATENATE(N2,"、",M3),M3))</f>
        <v>社会保障</v>
      </c>
      <c r="O3" s="37"/>
      <c r="P3" s="47" t="s">
        <v>132</v>
      </c>
      <c r="Q3" s="48"/>
      <c r="R3" s="37" t="str">
        <f t="shared" ref="R3:R8" si="3">IF(Q3="","",P3)</f>
        <v/>
      </c>
      <c r="S3" s="37" t="str">
        <f t="shared" ref="S3:S8" si="4">IF(R3="",S2,IF(S2&lt;&gt;"",CONCATENATE(S2,"、",R3),R3))</f>
        <v/>
      </c>
      <c r="T3" s="37"/>
      <c r="U3" s="49" t="s">
        <v>373</v>
      </c>
      <c r="W3" s="49" t="s">
        <v>652</v>
      </c>
      <c r="Y3" s="49" t="s">
        <v>133</v>
      </c>
      <c r="Z3" s="49" t="s">
        <v>501</v>
      </c>
      <c r="AA3" s="49" t="s">
        <v>470</v>
      </c>
      <c r="AB3" s="49" t="s">
        <v>506</v>
      </c>
      <c r="AC3" s="50" t="s">
        <v>134</v>
      </c>
      <c r="AD3" s="41"/>
      <c r="AE3" s="51" t="s">
        <v>135</v>
      </c>
      <c r="AF3" s="42"/>
      <c r="AG3" s="53" t="s">
        <v>320</v>
      </c>
      <c r="AI3" s="44" t="s">
        <v>127</v>
      </c>
      <c r="AK3" s="44" t="str">
        <f>CHAR(CODE(AK2)+1)</f>
        <v>B</v>
      </c>
      <c r="AM3" s="75"/>
      <c r="AN3" s="75"/>
      <c r="AP3" s="53" t="s">
        <v>320</v>
      </c>
    </row>
    <row r="4" spans="1:42" ht="13.5" customHeight="1" x14ac:dyDescent="0.15">
      <c r="A4" s="45" t="s">
        <v>136</v>
      </c>
      <c r="B4" s="46"/>
      <c r="C4" s="37" t="str">
        <f t="shared" si="0"/>
        <v/>
      </c>
      <c r="D4" s="37" t="str">
        <f>IF(C4="",D3,IF(D3&lt;&gt;"",CONCATENATE(D3,"、",C4),C4))</f>
        <v>医療分野の研究開発関連</v>
      </c>
      <c r="F4" s="52" t="s">
        <v>137</v>
      </c>
      <c r="G4" s="48"/>
      <c r="H4" s="37" t="str">
        <f t="shared" si="1"/>
        <v/>
      </c>
      <c r="I4" s="37" t="str">
        <f t="shared" ref="I4:I37" si="5">IF(H4="",I3,IF(I3&lt;&gt;"",CONCATENATE(I3,"、",H4),H4))</f>
        <v>一般会計</v>
      </c>
      <c r="K4" s="45" t="s">
        <v>138</v>
      </c>
      <c r="L4" s="46"/>
      <c r="M4" s="37" t="str">
        <f t="shared" si="2"/>
        <v/>
      </c>
      <c r="N4" s="37" t="str">
        <f t="shared" ref="N4:N11" si="6">IF(M4="",N3,IF(N3&lt;&gt;"",CONCATENATE(N3,"、",M4),M4))</f>
        <v>社会保障</v>
      </c>
      <c r="O4" s="37"/>
      <c r="P4" s="47" t="s">
        <v>139</v>
      </c>
      <c r="Q4" s="48"/>
      <c r="R4" s="37" t="str">
        <f t="shared" si="3"/>
        <v/>
      </c>
      <c r="S4" s="37" t="str">
        <f t="shared" si="4"/>
        <v/>
      </c>
      <c r="T4" s="37"/>
      <c r="U4" s="49" t="s">
        <v>374</v>
      </c>
      <c r="W4" s="49" t="s">
        <v>653</v>
      </c>
      <c r="Y4" s="49" t="s">
        <v>377</v>
      </c>
      <c r="Z4" s="49" t="s">
        <v>502</v>
      </c>
      <c r="AA4" s="49" t="s">
        <v>471</v>
      </c>
      <c r="AB4" s="49" t="s">
        <v>507</v>
      </c>
      <c r="AC4" s="49" t="s">
        <v>140</v>
      </c>
      <c r="AD4" s="41"/>
      <c r="AE4" s="51" t="s">
        <v>141</v>
      </c>
      <c r="AF4" s="42"/>
      <c r="AG4" s="53" t="s">
        <v>321</v>
      </c>
      <c r="AI4" s="44" t="s">
        <v>366</v>
      </c>
      <c r="AK4" s="44" t="str">
        <f t="shared" ref="AK4:AK49" si="7">CHAR(CODE(AK3)+1)</f>
        <v>C</v>
      </c>
      <c r="AM4" s="75"/>
      <c r="AN4" s="75"/>
      <c r="AP4" s="53" t="s">
        <v>321</v>
      </c>
    </row>
    <row r="5" spans="1:42" ht="13.5" customHeight="1" x14ac:dyDescent="0.15">
      <c r="A5" s="45" t="s">
        <v>142</v>
      </c>
      <c r="B5" s="46"/>
      <c r="C5" s="37" t="str">
        <f t="shared" si="0"/>
        <v/>
      </c>
      <c r="D5" s="37" t="str">
        <f>IF(C5="",D4,IF(D4&lt;&gt;"",CONCATENATE(D4,"、",C5),C5))</f>
        <v>医療分野の研究開発関連</v>
      </c>
      <c r="F5" s="52" t="s">
        <v>143</v>
      </c>
      <c r="G5" s="48"/>
      <c r="H5" s="37" t="str">
        <f t="shared" si="1"/>
        <v/>
      </c>
      <c r="I5" s="37" t="str">
        <f t="shared" si="5"/>
        <v>一般会計</v>
      </c>
      <c r="K5" s="45" t="s">
        <v>144</v>
      </c>
      <c r="L5" s="46"/>
      <c r="M5" s="37" t="str">
        <f t="shared" si="2"/>
        <v/>
      </c>
      <c r="N5" s="37" t="str">
        <f t="shared" si="6"/>
        <v>社会保障</v>
      </c>
      <c r="O5" s="37"/>
      <c r="P5" s="47" t="s">
        <v>145</v>
      </c>
      <c r="Q5" s="48"/>
      <c r="R5" s="37" t="str">
        <f t="shared" si="3"/>
        <v/>
      </c>
      <c r="S5" s="37" t="str">
        <f t="shared" si="4"/>
        <v/>
      </c>
      <c r="T5" s="37"/>
      <c r="W5" s="49" t="s">
        <v>654</v>
      </c>
      <c r="Y5" s="49" t="s">
        <v>378</v>
      </c>
      <c r="Z5" s="49" t="s">
        <v>535</v>
      </c>
      <c r="AA5" s="49" t="s">
        <v>472</v>
      </c>
      <c r="AB5" s="49" t="s">
        <v>508</v>
      </c>
      <c r="AC5" s="49" t="s">
        <v>146</v>
      </c>
      <c r="AD5" s="43"/>
      <c r="AE5" s="51" t="s">
        <v>147</v>
      </c>
      <c r="AF5" s="42"/>
      <c r="AG5" s="53" t="s">
        <v>322</v>
      </c>
      <c r="AI5" s="44" t="s">
        <v>375</v>
      </c>
      <c r="AK5" s="44" t="str">
        <f t="shared" si="7"/>
        <v>D</v>
      </c>
      <c r="AP5" s="53" t="s">
        <v>322</v>
      </c>
    </row>
    <row r="6" spans="1:42" ht="13.5" customHeight="1" x14ac:dyDescent="0.15">
      <c r="A6" s="45" t="s">
        <v>148</v>
      </c>
      <c r="B6" s="46" t="s">
        <v>768</v>
      </c>
      <c r="C6" s="37" t="str">
        <f t="shared" si="0"/>
        <v>科学技術・イノベーション</v>
      </c>
      <c r="D6" s="37" t="str">
        <f t="shared" ref="D6:D23" si="8">IF(C6="",D5,IF(D5&lt;&gt;"",CONCATENATE(D5,"、",C6),C6))</f>
        <v>医療分野の研究開発関連、科学技術・イノベーション</v>
      </c>
      <c r="F6" s="52" t="s">
        <v>149</v>
      </c>
      <c r="G6" s="48"/>
      <c r="H6" s="37" t="str">
        <f t="shared" si="1"/>
        <v/>
      </c>
      <c r="I6" s="37" t="str">
        <f t="shared" si="5"/>
        <v>一般会計</v>
      </c>
      <c r="K6" s="45" t="s">
        <v>150</v>
      </c>
      <c r="L6" s="46"/>
      <c r="M6" s="37" t="str">
        <f t="shared" si="2"/>
        <v/>
      </c>
      <c r="N6" s="37" t="str">
        <f t="shared" si="6"/>
        <v>社会保障</v>
      </c>
      <c r="O6" s="37"/>
      <c r="P6" s="47" t="s">
        <v>151</v>
      </c>
      <c r="Q6" s="48" t="s">
        <v>768</v>
      </c>
      <c r="R6" s="37" t="str">
        <f t="shared" si="3"/>
        <v>交付</v>
      </c>
      <c r="S6" s="37" t="str">
        <f t="shared" si="4"/>
        <v>交付</v>
      </c>
      <c r="T6" s="37"/>
      <c r="W6" s="49" t="s">
        <v>655</v>
      </c>
      <c r="Y6" s="49" t="s">
        <v>379</v>
      </c>
      <c r="Z6" s="49" t="s">
        <v>536</v>
      </c>
      <c r="AA6" s="49" t="s">
        <v>473</v>
      </c>
      <c r="AB6" s="49" t="s">
        <v>509</v>
      </c>
      <c r="AC6" s="49" t="s">
        <v>152</v>
      </c>
      <c r="AD6" s="43"/>
      <c r="AE6" s="51" t="s">
        <v>153</v>
      </c>
      <c r="AF6" s="42"/>
      <c r="AG6" s="53" t="s">
        <v>323</v>
      </c>
      <c r="AI6" s="44" t="s">
        <v>376</v>
      </c>
      <c r="AK6" s="44" t="str">
        <f t="shared" si="7"/>
        <v>E</v>
      </c>
      <c r="AP6" s="53" t="s">
        <v>323</v>
      </c>
    </row>
    <row r="7" spans="1:42" ht="13.5" customHeight="1" x14ac:dyDescent="0.15">
      <c r="A7" s="45" t="s">
        <v>154</v>
      </c>
      <c r="B7" s="46"/>
      <c r="C7" s="37" t="str">
        <f t="shared" si="0"/>
        <v/>
      </c>
      <c r="D7" s="37" t="str">
        <f t="shared" si="8"/>
        <v>医療分野の研究開発関連、科学技術・イノベーション</v>
      </c>
      <c r="F7" s="52" t="s">
        <v>155</v>
      </c>
      <c r="G7" s="48"/>
      <c r="H7" s="37" t="str">
        <f t="shared" si="1"/>
        <v/>
      </c>
      <c r="I7" s="37" t="str">
        <f t="shared" si="5"/>
        <v>一般会計</v>
      </c>
      <c r="K7" s="45" t="s">
        <v>156</v>
      </c>
      <c r="L7" s="46"/>
      <c r="M7" s="37" t="str">
        <f t="shared" si="2"/>
        <v/>
      </c>
      <c r="N7" s="37" t="str">
        <f t="shared" si="6"/>
        <v>社会保障</v>
      </c>
      <c r="O7" s="37"/>
      <c r="P7" s="47" t="s">
        <v>157</v>
      </c>
      <c r="Q7" s="48"/>
      <c r="R7" s="37" t="str">
        <f t="shared" si="3"/>
        <v/>
      </c>
      <c r="S7" s="37" t="str">
        <f t="shared" si="4"/>
        <v>交付</v>
      </c>
      <c r="T7" s="37"/>
      <c r="U7" s="40" t="s">
        <v>112</v>
      </c>
      <c r="W7" s="49" t="s">
        <v>656</v>
      </c>
      <c r="Y7" s="49" t="s">
        <v>380</v>
      </c>
      <c r="Z7" s="49" t="s">
        <v>537</v>
      </c>
      <c r="AA7" s="49" t="s">
        <v>474</v>
      </c>
      <c r="AB7" s="49" t="s">
        <v>510</v>
      </c>
      <c r="AC7" s="43"/>
      <c r="AD7" s="43"/>
      <c r="AE7" s="43"/>
      <c r="AF7" s="42"/>
      <c r="AG7" s="53" t="s">
        <v>324</v>
      </c>
      <c r="AI7" s="53" t="s">
        <v>367</v>
      </c>
      <c r="AK7" s="44" t="str">
        <f t="shared" si="7"/>
        <v>F</v>
      </c>
      <c r="AP7" s="53" t="s">
        <v>324</v>
      </c>
    </row>
    <row r="8" spans="1:42" ht="13.5" customHeight="1" x14ac:dyDescent="0.15">
      <c r="A8" s="45" t="s">
        <v>158</v>
      </c>
      <c r="B8" s="46"/>
      <c r="C8" s="37" t="str">
        <f t="shared" si="0"/>
        <v/>
      </c>
      <c r="D8" s="37" t="str">
        <f t="shared" si="8"/>
        <v>医療分野の研究開発関連、科学技術・イノベーション</v>
      </c>
      <c r="F8" s="52" t="s">
        <v>159</v>
      </c>
      <c r="G8" s="48"/>
      <c r="H8" s="37" t="str">
        <f t="shared" si="1"/>
        <v/>
      </c>
      <c r="I8" s="37" t="str">
        <f t="shared" si="5"/>
        <v>一般会計</v>
      </c>
      <c r="K8" s="45" t="s">
        <v>160</v>
      </c>
      <c r="L8" s="46"/>
      <c r="M8" s="37" t="str">
        <f t="shared" si="2"/>
        <v/>
      </c>
      <c r="N8" s="37" t="str">
        <f t="shared" si="6"/>
        <v>社会保障</v>
      </c>
      <c r="O8" s="37"/>
      <c r="P8" s="47" t="s">
        <v>161</v>
      </c>
      <c r="Q8" s="48"/>
      <c r="R8" s="37" t="str">
        <f t="shared" si="3"/>
        <v/>
      </c>
      <c r="S8" s="37" t="str">
        <f t="shared" si="4"/>
        <v>交付</v>
      </c>
      <c r="T8" s="37"/>
      <c r="U8" s="84">
        <v>21</v>
      </c>
      <c r="W8" s="49" t="s">
        <v>657</v>
      </c>
      <c r="Y8" s="49" t="s">
        <v>381</v>
      </c>
      <c r="Z8" s="49" t="s">
        <v>538</v>
      </c>
      <c r="AA8" s="49" t="s">
        <v>475</v>
      </c>
      <c r="AB8" s="49" t="s">
        <v>511</v>
      </c>
      <c r="AC8" s="43"/>
      <c r="AD8" s="43"/>
      <c r="AE8" s="43"/>
      <c r="AF8" s="42"/>
      <c r="AG8" s="53" t="s">
        <v>325</v>
      </c>
      <c r="AI8" s="44" t="s">
        <v>368</v>
      </c>
      <c r="AK8" s="44" t="str">
        <f t="shared" si="7"/>
        <v>G</v>
      </c>
      <c r="AP8" s="53" t="s">
        <v>325</v>
      </c>
    </row>
    <row r="9" spans="1:42" ht="13.5" customHeight="1" x14ac:dyDescent="0.15">
      <c r="A9" s="45" t="s">
        <v>162</v>
      </c>
      <c r="B9" s="46"/>
      <c r="C9" s="37" t="str">
        <f t="shared" si="0"/>
        <v/>
      </c>
      <c r="D9" s="37" t="str">
        <f t="shared" si="8"/>
        <v>医療分野の研究開発関連、科学技術・イノベーション</v>
      </c>
      <c r="F9" s="52" t="s">
        <v>163</v>
      </c>
      <c r="G9" s="48"/>
      <c r="H9" s="37" t="str">
        <f t="shared" si="1"/>
        <v/>
      </c>
      <c r="I9" s="37" t="str">
        <f t="shared" si="5"/>
        <v>一般会計</v>
      </c>
      <c r="K9" s="45" t="s">
        <v>164</v>
      </c>
      <c r="L9" s="46"/>
      <c r="M9" s="37" t="str">
        <f t="shared" si="2"/>
        <v/>
      </c>
      <c r="N9" s="37" t="str">
        <f t="shared" si="6"/>
        <v>社会保障</v>
      </c>
      <c r="O9" s="37"/>
      <c r="P9" s="37"/>
      <c r="Q9" s="54"/>
      <c r="T9" s="37"/>
      <c r="U9" s="49" t="s">
        <v>629</v>
      </c>
      <c r="W9" s="49" t="s">
        <v>658</v>
      </c>
      <c r="Y9" s="49" t="s">
        <v>382</v>
      </c>
      <c r="Z9" s="49" t="s">
        <v>539</v>
      </c>
      <c r="AA9" s="49" t="s">
        <v>476</v>
      </c>
      <c r="AB9" s="49" t="s">
        <v>512</v>
      </c>
      <c r="AC9" s="43"/>
      <c r="AD9" s="43"/>
      <c r="AE9" s="43"/>
      <c r="AF9" s="42"/>
      <c r="AG9" s="53" t="s">
        <v>326</v>
      </c>
      <c r="AK9" s="44" t="str">
        <f t="shared" si="7"/>
        <v>H</v>
      </c>
      <c r="AP9" s="53" t="s">
        <v>326</v>
      </c>
    </row>
    <row r="10" spans="1:42" ht="13.5" customHeight="1" x14ac:dyDescent="0.15">
      <c r="A10" s="45" t="s">
        <v>165</v>
      </c>
      <c r="B10" s="46"/>
      <c r="C10" s="37" t="str">
        <f t="shared" si="0"/>
        <v/>
      </c>
      <c r="D10" s="37" t="str">
        <f t="shared" si="8"/>
        <v>医療分野の研究開発関連、科学技術・イノベーション</v>
      </c>
      <c r="F10" s="52" t="s">
        <v>166</v>
      </c>
      <c r="G10" s="48"/>
      <c r="H10" s="37" t="str">
        <f t="shared" si="1"/>
        <v/>
      </c>
      <c r="I10" s="37" t="str">
        <f t="shared" si="5"/>
        <v>一般会計</v>
      </c>
      <c r="K10" s="45" t="s">
        <v>167</v>
      </c>
      <c r="L10" s="46"/>
      <c r="M10" s="37" t="str">
        <f t="shared" si="2"/>
        <v/>
      </c>
      <c r="N10" s="37" t="str">
        <f t="shared" si="6"/>
        <v>社会保障</v>
      </c>
      <c r="O10" s="37"/>
      <c r="P10" s="37" t="str">
        <f>S8</f>
        <v>交付</v>
      </c>
      <c r="Q10" s="54"/>
      <c r="T10" s="37"/>
      <c r="U10" s="49" t="s">
        <v>743</v>
      </c>
      <c r="W10" s="49" t="s">
        <v>659</v>
      </c>
      <c r="Y10" s="49" t="s">
        <v>383</v>
      </c>
      <c r="Z10" s="49" t="s">
        <v>540</v>
      </c>
      <c r="AA10" s="49" t="s">
        <v>477</v>
      </c>
      <c r="AB10" s="49" t="s">
        <v>513</v>
      </c>
      <c r="AC10" s="43"/>
      <c r="AD10" s="43"/>
      <c r="AE10" s="43"/>
      <c r="AF10" s="42"/>
      <c r="AG10" s="53" t="s">
        <v>313</v>
      </c>
      <c r="AK10" s="44" t="str">
        <f t="shared" si="7"/>
        <v>I</v>
      </c>
      <c r="AP10" s="44" t="s">
        <v>307</v>
      </c>
    </row>
    <row r="11" spans="1:42" ht="13.5" customHeight="1" x14ac:dyDescent="0.15">
      <c r="A11" s="45" t="s">
        <v>168</v>
      </c>
      <c r="B11" s="46"/>
      <c r="C11" s="37" t="str">
        <f t="shared" si="0"/>
        <v/>
      </c>
      <c r="D11" s="37" t="str">
        <f t="shared" si="8"/>
        <v>医療分野の研究開発関連、科学技術・イノベーション</v>
      </c>
      <c r="F11" s="52" t="s">
        <v>169</v>
      </c>
      <c r="G11" s="48"/>
      <c r="H11" s="37" t="str">
        <f t="shared" si="1"/>
        <v/>
      </c>
      <c r="I11" s="37" t="str">
        <f t="shared" si="5"/>
        <v>一般会計</v>
      </c>
      <c r="K11" s="45" t="s">
        <v>170</v>
      </c>
      <c r="L11" s="46"/>
      <c r="M11" s="37" t="str">
        <f t="shared" si="2"/>
        <v/>
      </c>
      <c r="N11" s="37" t="str">
        <f t="shared" si="6"/>
        <v>社会保障</v>
      </c>
      <c r="O11" s="37"/>
      <c r="P11" s="37"/>
      <c r="Q11" s="54"/>
      <c r="T11" s="37"/>
      <c r="W11" s="49" t="s">
        <v>660</v>
      </c>
      <c r="Y11" s="49" t="s">
        <v>384</v>
      </c>
      <c r="Z11" s="49" t="s">
        <v>541</v>
      </c>
      <c r="AA11" s="49" t="s">
        <v>478</v>
      </c>
      <c r="AB11" s="49" t="s">
        <v>514</v>
      </c>
      <c r="AC11" s="43"/>
      <c r="AD11" s="43"/>
      <c r="AE11" s="43"/>
      <c r="AF11" s="42"/>
      <c r="AG11" s="44" t="s">
        <v>314</v>
      </c>
      <c r="AK11" s="44" t="str">
        <f t="shared" si="7"/>
        <v>J</v>
      </c>
    </row>
    <row r="12" spans="1:42" ht="13.5" customHeight="1" x14ac:dyDescent="0.15">
      <c r="A12" s="45" t="s">
        <v>172</v>
      </c>
      <c r="B12" s="46"/>
      <c r="C12" s="37" t="str">
        <f t="shared" si="0"/>
        <v/>
      </c>
      <c r="D12" s="37" t="str">
        <f t="shared" si="8"/>
        <v>医療分野の研究開発関連、科学技術・イノベーション</v>
      </c>
      <c r="F12" s="52" t="s">
        <v>171</v>
      </c>
      <c r="G12" s="48"/>
      <c r="H12" s="37" t="str">
        <f t="shared" si="1"/>
        <v/>
      </c>
      <c r="I12" s="37" t="str">
        <f t="shared" si="5"/>
        <v>一般会計</v>
      </c>
      <c r="K12" s="37"/>
      <c r="L12" s="37"/>
      <c r="O12" s="37"/>
      <c r="P12" s="37"/>
      <c r="Q12" s="54"/>
      <c r="T12" s="37"/>
      <c r="W12" s="49" t="s">
        <v>661</v>
      </c>
      <c r="Y12" s="49" t="s">
        <v>385</v>
      </c>
      <c r="Z12" s="49" t="s">
        <v>542</v>
      </c>
      <c r="AA12" s="49" t="s">
        <v>479</v>
      </c>
      <c r="AB12" s="49" t="s">
        <v>515</v>
      </c>
      <c r="AC12" s="43"/>
      <c r="AD12" s="43"/>
      <c r="AE12" s="43"/>
      <c r="AF12" s="42"/>
      <c r="AG12" s="44" t="s">
        <v>315</v>
      </c>
      <c r="AK12" s="44" t="str">
        <f t="shared" si="7"/>
        <v>K</v>
      </c>
    </row>
    <row r="13" spans="1:42" ht="13.5" customHeight="1" x14ac:dyDescent="0.15">
      <c r="A13" s="45" t="s">
        <v>174</v>
      </c>
      <c r="B13" s="46"/>
      <c r="C13" s="37" t="str">
        <f t="shared" si="0"/>
        <v/>
      </c>
      <c r="D13" s="37" t="str">
        <f t="shared" si="8"/>
        <v>医療分野の研究開発関連、科学技術・イノベーション</v>
      </c>
      <c r="F13" s="52" t="s">
        <v>173</v>
      </c>
      <c r="G13" s="48"/>
      <c r="H13" s="37" t="str">
        <f t="shared" si="1"/>
        <v/>
      </c>
      <c r="I13" s="37" t="str">
        <f t="shared" si="5"/>
        <v>一般会計</v>
      </c>
      <c r="K13" s="37" t="str">
        <f>N11</f>
        <v>社会保障</v>
      </c>
      <c r="L13" s="37"/>
      <c r="O13" s="37"/>
      <c r="P13" s="37"/>
      <c r="Q13" s="54"/>
      <c r="T13" s="37"/>
      <c r="W13" s="49" t="s">
        <v>662</v>
      </c>
      <c r="Y13" s="49" t="s">
        <v>386</v>
      </c>
      <c r="Z13" s="49" t="s">
        <v>543</v>
      </c>
      <c r="AA13" s="49" t="s">
        <v>480</v>
      </c>
      <c r="AB13" s="49" t="s">
        <v>516</v>
      </c>
      <c r="AC13" s="43"/>
      <c r="AD13" s="43"/>
      <c r="AE13" s="43"/>
      <c r="AF13" s="42"/>
      <c r="AG13" s="44" t="s">
        <v>161</v>
      </c>
      <c r="AK13" s="44" t="str">
        <f t="shared" si="7"/>
        <v>L</v>
      </c>
    </row>
    <row r="14" spans="1:42" ht="13.5" customHeight="1" x14ac:dyDescent="0.15">
      <c r="A14" s="45" t="s">
        <v>176</v>
      </c>
      <c r="B14" s="46"/>
      <c r="C14" s="37" t="str">
        <f t="shared" si="0"/>
        <v/>
      </c>
      <c r="D14" s="37" t="str">
        <f t="shared" si="8"/>
        <v>医療分野の研究開発関連、科学技術・イノベーション</v>
      </c>
      <c r="F14" s="52" t="s">
        <v>175</v>
      </c>
      <c r="G14" s="48"/>
      <c r="H14" s="37" t="str">
        <f t="shared" si="1"/>
        <v/>
      </c>
      <c r="I14" s="37" t="str">
        <f t="shared" si="5"/>
        <v>一般会計</v>
      </c>
      <c r="K14" s="37"/>
      <c r="L14" s="37"/>
      <c r="O14" s="37"/>
      <c r="P14" s="37"/>
      <c r="Q14" s="54"/>
      <c r="T14" s="37"/>
      <c r="U14" s="40" t="s">
        <v>630</v>
      </c>
      <c r="W14" s="49" t="s">
        <v>663</v>
      </c>
      <c r="Y14" s="49" t="s">
        <v>387</v>
      </c>
      <c r="Z14" s="49" t="s">
        <v>544</v>
      </c>
      <c r="AA14" s="49" t="s">
        <v>481</v>
      </c>
      <c r="AB14" s="49" t="s">
        <v>517</v>
      </c>
      <c r="AC14" s="43"/>
      <c r="AD14" s="43"/>
      <c r="AE14" s="43"/>
      <c r="AF14" s="42"/>
      <c r="AG14" s="74"/>
      <c r="AK14" s="44" t="str">
        <f t="shared" si="7"/>
        <v>M</v>
      </c>
    </row>
    <row r="15" spans="1:42" ht="13.5" customHeight="1" x14ac:dyDescent="0.15">
      <c r="A15" s="45" t="s">
        <v>178</v>
      </c>
      <c r="B15" s="46"/>
      <c r="C15" s="37" t="str">
        <f t="shared" si="0"/>
        <v/>
      </c>
      <c r="D15" s="37" t="str">
        <f t="shared" si="8"/>
        <v>医療分野の研究開発関連、科学技術・イノベーション</v>
      </c>
      <c r="F15" s="52" t="s">
        <v>177</v>
      </c>
      <c r="G15" s="48"/>
      <c r="H15" s="37" t="str">
        <f t="shared" si="1"/>
        <v/>
      </c>
      <c r="I15" s="37" t="str">
        <f t="shared" si="5"/>
        <v>一般会計</v>
      </c>
      <c r="K15" s="37"/>
      <c r="L15" s="37"/>
      <c r="O15" s="37"/>
      <c r="P15" s="37"/>
      <c r="Q15" s="54"/>
      <c r="T15" s="37"/>
      <c r="U15" s="49" t="s">
        <v>123</v>
      </c>
      <c r="W15" s="49" t="s">
        <v>331</v>
      </c>
      <c r="Y15" s="49" t="s">
        <v>388</v>
      </c>
      <c r="Z15" s="49" t="s">
        <v>545</v>
      </c>
      <c r="AA15" s="49" t="s">
        <v>482</v>
      </c>
      <c r="AB15" s="49" t="s">
        <v>518</v>
      </c>
      <c r="AC15" s="43"/>
      <c r="AD15" s="43"/>
      <c r="AE15" s="43"/>
      <c r="AF15" s="42"/>
      <c r="AG15" s="75"/>
      <c r="AK15" s="44" t="str">
        <f t="shared" si="7"/>
        <v>N</v>
      </c>
    </row>
    <row r="16" spans="1:42" ht="13.5" customHeight="1" x14ac:dyDescent="0.15">
      <c r="A16" s="45" t="s">
        <v>180</v>
      </c>
      <c r="B16" s="46"/>
      <c r="C16" s="37" t="str">
        <f t="shared" si="0"/>
        <v/>
      </c>
      <c r="D16" s="37" t="str">
        <f t="shared" si="8"/>
        <v>医療分野の研究開発関連、科学技術・イノベーション</v>
      </c>
      <c r="F16" s="52" t="s">
        <v>179</v>
      </c>
      <c r="G16" s="48"/>
      <c r="H16" s="37" t="str">
        <f t="shared" si="1"/>
        <v/>
      </c>
      <c r="I16" s="37" t="str">
        <f t="shared" si="5"/>
        <v>一般会計</v>
      </c>
      <c r="K16" s="37"/>
      <c r="L16" s="37"/>
      <c r="O16" s="37"/>
      <c r="P16" s="37"/>
      <c r="Q16" s="54"/>
      <c r="T16" s="37"/>
      <c r="U16" s="49" t="s">
        <v>631</v>
      </c>
      <c r="W16" s="49" t="s">
        <v>332</v>
      </c>
      <c r="Y16" s="49" t="s">
        <v>389</v>
      </c>
      <c r="Z16" s="49" t="s">
        <v>546</v>
      </c>
      <c r="AA16" s="49" t="s">
        <v>483</v>
      </c>
      <c r="AB16" s="49" t="s">
        <v>519</v>
      </c>
      <c r="AC16" s="43"/>
      <c r="AD16" s="43"/>
      <c r="AE16" s="43"/>
      <c r="AF16" s="42"/>
      <c r="AG16" s="75"/>
      <c r="AK16" s="44" t="str">
        <f t="shared" si="7"/>
        <v>O</v>
      </c>
    </row>
    <row r="17" spans="1:37" ht="13.5" customHeight="1" x14ac:dyDescent="0.15">
      <c r="A17" s="45" t="s">
        <v>182</v>
      </c>
      <c r="B17" s="46"/>
      <c r="C17" s="37" t="str">
        <f t="shared" si="0"/>
        <v/>
      </c>
      <c r="D17" s="37" t="str">
        <f t="shared" si="8"/>
        <v>医療分野の研究開発関連、科学技術・イノベーション</v>
      </c>
      <c r="F17" s="52" t="s">
        <v>181</v>
      </c>
      <c r="G17" s="48"/>
      <c r="H17" s="37" t="str">
        <f t="shared" si="1"/>
        <v/>
      </c>
      <c r="I17" s="37" t="str">
        <f t="shared" si="5"/>
        <v>一般会計</v>
      </c>
      <c r="K17" s="37"/>
      <c r="L17" s="37"/>
      <c r="O17" s="37"/>
      <c r="P17" s="37"/>
      <c r="Q17" s="54"/>
      <c r="T17" s="37"/>
      <c r="U17" s="49" t="s">
        <v>632</v>
      </c>
      <c r="W17" s="49" t="s">
        <v>333</v>
      </c>
      <c r="Y17" s="49" t="s">
        <v>390</v>
      </c>
      <c r="Z17" s="49" t="s">
        <v>547</v>
      </c>
      <c r="AA17" s="49" t="s">
        <v>484</v>
      </c>
      <c r="AB17" s="49" t="s">
        <v>520</v>
      </c>
      <c r="AC17" s="43"/>
      <c r="AD17" s="43"/>
      <c r="AE17" s="43"/>
      <c r="AF17" s="42"/>
      <c r="AG17" s="75"/>
      <c r="AK17" s="44" t="str">
        <f t="shared" si="7"/>
        <v>P</v>
      </c>
    </row>
    <row r="18" spans="1:37" ht="13.5" customHeight="1" x14ac:dyDescent="0.15">
      <c r="A18" s="45" t="s">
        <v>185</v>
      </c>
      <c r="B18" s="46"/>
      <c r="C18" s="37" t="str">
        <f t="shared" si="0"/>
        <v/>
      </c>
      <c r="D18" s="37" t="str">
        <f t="shared" si="8"/>
        <v>医療分野の研究開発関連、科学技術・イノベーション</v>
      </c>
      <c r="F18" s="52" t="s">
        <v>183</v>
      </c>
      <c r="G18" s="48"/>
      <c r="H18" s="37" t="str">
        <f t="shared" si="1"/>
        <v/>
      </c>
      <c r="I18" s="37" t="str">
        <f t="shared" si="5"/>
        <v>一般会計</v>
      </c>
      <c r="K18" s="37"/>
      <c r="L18" s="37"/>
      <c r="O18" s="37"/>
      <c r="P18" s="37"/>
      <c r="Q18" s="54"/>
      <c r="T18" s="37"/>
      <c r="U18" s="49" t="s">
        <v>633</v>
      </c>
      <c r="W18" s="49" t="s">
        <v>334</v>
      </c>
      <c r="Y18" s="49" t="s">
        <v>391</v>
      </c>
      <c r="Z18" s="49" t="s">
        <v>548</v>
      </c>
      <c r="AA18" s="49" t="s">
        <v>485</v>
      </c>
      <c r="AB18" s="49" t="s">
        <v>521</v>
      </c>
      <c r="AC18" s="43"/>
      <c r="AD18" s="43"/>
      <c r="AE18" s="43"/>
      <c r="AF18" s="42"/>
      <c r="AK18" s="44" t="str">
        <f t="shared" si="7"/>
        <v>Q</v>
      </c>
    </row>
    <row r="19" spans="1:37" ht="13.5" customHeight="1" x14ac:dyDescent="0.15">
      <c r="A19" s="45" t="s">
        <v>187</v>
      </c>
      <c r="B19" s="46"/>
      <c r="C19" s="37" t="str">
        <f t="shared" si="0"/>
        <v/>
      </c>
      <c r="D19" s="37" t="str">
        <f t="shared" si="8"/>
        <v>医療分野の研究開発関連、科学技術・イノベーション</v>
      </c>
      <c r="F19" s="52" t="s">
        <v>184</v>
      </c>
      <c r="G19" s="48"/>
      <c r="H19" s="37" t="str">
        <f t="shared" si="1"/>
        <v/>
      </c>
      <c r="I19" s="37" t="str">
        <f t="shared" si="5"/>
        <v>一般会計</v>
      </c>
      <c r="K19" s="37"/>
      <c r="L19" s="37"/>
      <c r="O19" s="37"/>
      <c r="P19" s="37"/>
      <c r="Q19" s="54"/>
      <c r="T19" s="37"/>
      <c r="U19" s="49" t="s">
        <v>651</v>
      </c>
      <c r="W19" s="49" t="s">
        <v>335</v>
      </c>
      <c r="Y19" s="49" t="s">
        <v>392</v>
      </c>
      <c r="Z19" s="49" t="s">
        <v>549</v>
      </c>
      <c r="AA19" s="49" t="s">
        <v>486</v>
      </c>
      <c r="AB19" s="49" t="s">
        <v>522</v>
      </c>
      <c r="AC19" s="43"/>
      <c r="AD19" s="43"/>
      <c r="AE19" s="43"/>
      <c r="AF19" s="42"/>
      <c r="AK19" s="44" t="str">
        <f t="shared" si="7"/>
        <v>R</v>
      </c>
    </row>
    <row r="20" spans="1:37" ht="13.5" customHeight="1" x14ac:dyDescent="0.15">
      <c r="A20" s="45" t="s">
        <v>189</v>
      </c>
      <c r="B20" s="46"/>
      <c r="C20" s="37" t="str">
        <f t="shared" si="0"/>
        <v/>
      </c>
      <c r="D20" s="37" t="str">
        <f t="shared" si="8"/>
        <v>医療分野の研究開発関連、科学技術・イノベーション</v>
      </c>
      <c r="F20" s="52" t="s">
        <v>186</v>
      </c>
      <c r="G20" s="48"/>
      <c r="H20" s="37" t="str">
        <f t="shared" si="1"/>
        <v/>
      </c>
      <c r="I20" s="37" t="str">
        <f t="shared" si="5"/>
        <v>一般会計</v>
      </c>
      <c r="K20" s="37"/>
      <c r="L20" s="37"/>
      <c r="O20" s="37"/>
      <c r="P20" s="37"/>
      <c r="Q20" s="54"/>
      <c r="T20" s="37"/>
      <c r="U20" s="49" t="s">
        <v>634</v>
      </c>
      <c r="W20" s="49" t="s">
        <v>336</v>
      </c>
      <c r="Y20" s="49" t="s">
        <v>393</v>
      </c>
      <c r="Z20" s="49" t="s">
        <v>550</v>
      </c>
      <c r="AA20" s="49" t="s">
        <v>487</v>
      </c>
      <c r="AB20" s="49" t="s">
        <v>523</v>
      </c>
      <c r="AC20" s="43"/>
      <c r="AD20" s="43"/>
      <c r="AE20" s="43"/>
      <c r="AF20" s="42"/>
      <c r="AK20" s="44" t="str">
        <f t="shared" si="7"/>
        <v>S</v>
      </c>
    </row>
    <row r="21" spans="1:37" ht="13.5" customHeight="1" x14ac:dyDescent="0.15">
      <c r="A21" s="45" t="s">
        <v>191</v>
      </c>
      <c r="B21" s="46"/>
      <c r="C21" s="37" t="str">
        <f t="shared" si="0"/>
        <v/>
      </c>
      <c r="D21" s="37" t="str">
        <f t="shared" si="8"/>
        <v>医療分野の研究開発関連、科学技術・イノベーション</v>
      </c>
      <c r="F21" s="52" t="s">
        <v>188</v>
      </c>
      <c r="G21" s="48"/>
      <c r="H21" s="37" t="str">
        <f t="shared" si="1"/>
        <v/>
      </c>
      <c r="I21" s="37" t="str">
        <f t="shared" si="5"/>
        <v>一般会計</v>
      </c>
      <c r="K21" s="37"/>
      <c r="L21" s="37"/>
      <c r="O21" s="37"/>
      <c r="P21" s="37"/>
      <c r="Q21" s="54"/>
      <c r="T21" s="37"/>
      <c r="U21" s="49" t="s">
        <v>635</v>
      </c>
      <c r="W21" s="49" t="s">
        <v>337</v>
      </c>
      <c r="Y21" s="49" t="s">
        <v>394</v>
      </c>
      <c r="Z21" s="49" t="s">
        <v>551</v>
      </c>
      <c r="AA21" s="49" t="s">
        <v>488</v>
      </c>
      <c r="AB21" s="49" t="s">
        <v>524</v>
      </c>
      <c r="AC21" s="43"/>
      <c r="AD21" s="43"/>
      <c r="AE21" s="43"/>
      <c r="AF21" s="42"/>
      <c r="AK21" s="44" t="str">
        <f t="shared" si="7"/>
        <v>T</v>
      </c>
    </row>
    <row r="22" spans="1:37" ht="13.5" customHeight="1" x14ac:dyDescent="0.15">
      <c r="A22" s="45" t="s">
        <v>193</v>
      </c>
      <c r="B22" s="46"/>
      <c r="C22" s="37" t="str">
        <f t="shared" si="0"/>
        <v/>
      </c>
      <c r="D22" s="37" t="str">
        <f>IF(C22="",D21,IF(D21&lt;&gt;"",CONCATENATE(D21,"、",C22),C22))</f>
        <v>医療分野の研究開発関連、科学技術・イノベーション</v>
      </c>
      <c r="F22" s="52" t="s">
        <v>190</v>
      </c>
      <c r="G22" s="48"/>
      <c r="H22" s="37" t="str">
        <f t="shared" si="1"/>
        <v/>
      </c>
      <c r="I22" s="37" t="str">
        <f t="shared" si="5"/>
        <v>一般会計</v>
      </c>
      <c r="K22" s="37"/>
      <c r="L22" s="37"/>
      <c r="O22" s="37"/>
      <c r="P22" s="37"/>
      <c r="Q22" s="54"/>
      <c r="T22" s="37"/>
      <c r="U22" s="49" t="s">
        <v>636</v>
      </c>
      <c r="W22" s="49" t="s">
        <v>338</v>
      </c>
      <c r="Y22" s="49" t="s">
        <v>395</v>
      </c>
      <c r="Z22" s="49" t="s">
        <v>552</v>
      </c>
      <c r="AA22" s="49" t="s">
        <v>489</v>
      </c>
      <c r="AB22" s="49" t="s">
        <v>525</v>
      </c>
      <c r="AC22" s="43"/>
      <c r="AD22" s="43"/>
      <c r="AE22" s="43"/>
      <c r="AF22" s="42"/>
      <c r="AK22" s="44" t="str">
        <f t="shared" si="7"/>
        <v>U</v>
      </c>
    </row>
    <row r="23" spans="1:37" ht="13.5" customHeight="1" x14ac:dyDescent="0.15">
      <c r="A23" s="47" t="s">
        <v>364</v>
      </c>
      <c r="B23" s="46"/>
      <c r="C23" s="37" t="str">
        <f t="shared" si="0"/>
        <v/>
      </c>
      <c r="D23" s="37" t="str">
        <f t="shared" si="8"/>
        <v>医療分野の研究開発関連、科学技術・イノベーション</v>
      </c>
      <c r="F23" s="52" t="s">
        <v>192</v>
      </c>
      <c r="G23" s="48"/>
      <c r="H23" s="37" t="str">
        <f t="shared" si="1"/>
        <v/>
      </c>
      <c r="I23" s="37" t="str">
        <f t="shared" si="5"/>
        <v>一般会計</v>
      </c>
      <c r="K23" s="37"/>
      <c r="L23" s="37"/>
      <c r="O23" s="37"/>
      <c r="P23" s="37"/>
      <c r="Q23" s="54"/>
      <c r="T23" s="37"/>
      <c r="U23" s="49" t="s">
        <v>637</v>
      </c>
      <c r="W23" s="49" t="s">
        <v>339</v>
      </c>
      <c r="Y23" s="49" t="s">
        <v>396</v>
      </c>
      <c r="Z23" s="49" t="s">
        <v>553</v>
      </c>
      <c r="AA23" s="49" t="s">
        <v>490</v>
      </c>
      <c r="AB23" s="49" t="s">
        <v>526</v>
      </c>
      <c r="AC23" s="43"/>
      <c r="AD23" s="43"/>
      <c r="AE23" s="43"/>
      <c r="AF23" s="42"/>
      <c r="AK23" s="44" t="str">
        <f t="shared" si="7"/>
        <v>V</v>
      </c>
    </row>
    <row r="24" spans="1:37" ht="13.5" customHeight="1" x14ac:dyDescent="0.15">
      <c r="A24" s="56"/>
      <c r="B24" s="86"/>
      <c r="F24" s="52" t="s">
        <v>369</v>
      </c>
      <c r="G24" s="48"/>
      <c r="H24" s="37" t="str">
        <f t="shared" si="1"/>
        <v/>
      </c>
      <c r="I24" s="37" t="str">
        <f t="shared" si="5"/>
        <v>一般会計</v>
      </c>
      <c r="K24" s="37"/>
      <c r="L24" s="37"/>
      <c r="O24" s="37"/>
      <c r="P24" s="37"/>
      <c r="Q24" s="54"/>
      <c r="T24" s="37"/>
      <c r="U24" s="49" t="s">
        <v>742</v>
      </c>
      <c r="W24" s="49" t="s">
        <v>340</v>
      </c>
      <c r="Y24" s="49" t="s">
        <v>397</v>
      </c>
      <c r="Z24" s="49" t="s">
        <v>554</v>
      </c>
      <c r="AA24" s="49" t="s">
        <v>491</v>
      </c>
      <c r="AB24" s="49" t="s">
        <v>527</v>
      </c>
      <c r="AC24" s="43"/>
      <c r="AD24" s="43"/>
      <c r="AE24" s="43"/>
      <c r="AF24" s="42"/>
      <c r="AK24" s="44" t="str">
        <f>CHAR(CODE(AK23)+1)</f>
        <v>W</v>
      </c>
    </row>
    <row r="25" spans="1:37" ht="13.5" customHeight="1" x14ac:dyDescent="0.15">
      <c r="A25" s="37" t="str">
        <f>IF(D23="", "-", D23)</f>
        <v>医療分野の研究開発関連、科学技術・イノベーション</v>
      </c>
      <c r="B25" s="37"/>
      <c r="F25" s="52" t="s">
        <v>194</v>
      </c>
      <c r="G25" s="48"/>
      <c r="H25" s="37" t="str">
        <f t="shared" si="1"/>
        <v/>
      </c>
      <c r="I25" s="37" t="str">
        <f t="shared" si="5"/>
        <v>一般会計</v>
      </c>
      <c r="K25" s="37"/>
      <c r="L25" s="37"/>
      <c r="O25" s="37"/>
      <c r="P25" s="37"/>
      <c r="Q25" s="54"/>
      <c r="T25" s="37"/>
      <c r="U25" s="49" t="s">
        <v>638</v>
      </c>
      <c r="W25" s="49" t="s">
        <v>664</v>
      </c>
      <c r="Y25" s="49" t="s">
        <v>398</v>
      </c>
      <c r="Z25" s="49" t="s">
        <v>555</v>
      </c>
      <c r="AA25" s="49" t="s">
        <v>492</v>
      </c>
      <c r="AB25" s="49" t="s">
        <v>528</v>
      </c>
      <c r="AC25" s="43"/>
      <c r="AD25" s="43"/>
      <c r="AE25" s="43"/>
      <c r="AF25" s="42"/>
      <c r="AK25" s="44" t="str">
        <f t="shared" si="7"/>
        <v>X</v>
      </c>
    </row>
    <row r="26" spans="1:37" ht="13.5" customHeight="1" x14ac:dyDescent="0.15">
      <c r="B26" s="37"/>
      <c r="F26" s="52" t="s">
        <v>195</v>
      </c>
      <c r="G26" s="48"/>
      <c r="H26" s="37" t="str">
        <f t="shared" si="1"/>
        <v/>
      </c>
      <c r="I26" s="37" t="str">
        <f t="shared" si="5"/>
        <v>一般会計</v>
      </c>
      <c r="K26" s="37"/>
      <c r="L26" s="37"/>
      <c r="O26" s="37"/>
      <c r="P26" s="37"/>
      <c r="Q26" s="54"/>
      <c r="T26" s="37"/>
      <c r="U26" s="49" t="s">
        <v>639</v>
      </c>
      <c r="W26" s="49" t="s">
        <v>341</v>
      </c>
      <c r="Y26" s="49" t="s">
        <v>399</v>
      </c>
      <c r="Z26" s="49" t="s">
        <v>556</v>
      </c>
      <c r="AA26" s="49" t="s">
        <v>493</v>
      </c>
      <c r="AB26" s="49" t="s">
        <v>529</v>
      </c>
      <c r="AC26" s="43"/>
      <c r="AD26" s="43"/>
      <c r="AE26" s="43"/>
      <c r="AF26" s="42"/>
      <c r="AK26" s="44" t="str">
        <f t="shared" si="7"/>
        <v>Y</v>
      </c>
    </row>
    <row r="27" spans="1:37" ht="13.5" customHeight="1" x14ac:dyDescent="0.15">
      <c r="A27" s="37"/>
      <c r="B27" s="37"/>
      <c r="F27" s="52" t="s">
        <v>196</v>
      </c>
      <c r="G27" s="48"/>
      <c r="H27" s="37" t="str">
        <f t="shared" si="1"/>
        <v/>
      </c>
      <c r="I27" s="37" t="str">
        <f t="shared" si="5"/>
        <v>一般会計</v>
      </c>
      <c r="K27" s="37"/>
      <c r="L27" s="37"/>
      <c r="O27" s="37"/>
      <c r="P27" s="37"/>
      <c r="Q27" s="54"/>
      <c r="T27" s="37"/>
      <c r="U27" s="49" t="s">
        <v>640</v>
      </c>
      <c r="W27" s="49" t="s">
        <v>342</v>
      </c>
      <c r="Y27" s="49" t="s">
        <v>400</v>
      </c>
      <c r="Z27" s="49" t="s">
        <v>557</v>
      </c>
      <c r="AA27" s="49" t="s">
        <v>494</v>
      </c>
      <c r="AB27" s="49" t="s">
        <v>530</v>
      </c>
      <c r="AC27" s="43"/>
      <c r="AD27" s="43"/>
      <c r="AE27" s="43"/>
      <c r="AF27" s="42"/>
      <c r="AK27" s="44" t="str">
        <f>CHAR(CODE(AK26)+1)</f>
        <v>Z</v>
      </c>
    </row>
    <row r="28" spans="1:37" ht="13.5" customHeight="1" x14ac:dyDescent="0.15">
      <c r="A28" s="37"/>
      <c r="B28" s="37"/>
      <c r="F28" s="52" t="s">
        <v>197</v>
      </c>
      <c r="G28" s="48"/>
      <c r="H28" s="37" t="str">
        <f t="shared" si="1"/>
        <v/>
      </c>
      <c r="I28" s="37" t="str">
        <f t="shared" si="5"/>
        <v>一般会計</v>
      </c>
      <c r="K28" s="37"/>
      <c r="L28" s="37"/>
      <c r="O28" s="37"/>
      <c r="P28" s="37"/>
      <c r="Q28" s="54"/>
      <c r="T28" s="37"/>
      <c r="U28" s="49" t="s">
        <v>641</v>
      </c>
      <c r="W28" s="49" t="s">
        <v>343</v>
      </c>
      <c r="Y28" s="49" t="s">
        <v>401</v>
      </c>
      <c r="Z28" s="49" t="s">
        <v>558</v>
      </c>
      <c r="AA28" s="49" t="s">
        <v>495</v>
      </c>
      <c r="AB28" s="49" t="s">
        <v>531</v>
      </c>
      <c r="AC28" s="43"/>
      <c r="AD28" s="43"/>
      <c r="AE28" s="43"/>
      <c r="AF28" s="42"/>
      <c r="AK28" s="44" t="s">
        <v>198</v>
      </c>
    </row>
    <row r="29" spans="1:37" ht="13.5" customHeight="1" x14ac:dyDescent="0.15">
      <c r="A29" s="37"/>
      <c r="B29" s="37"/>
      <c r="F29" s="52" t="s">
        <v>199</v>
      </c>
      <c r="G29" s="48"/>
      <c r="H29" s="37" t="str">
        <f t="shared" si="1"/>
        <v/>
      </c>
      <c r="I29" s="37" t="str">
        <f t="shared" si="5"/>
        <v>一般会計</v>
      </c>
      <c r="K29" s="37"/>
      <c r="L29" s="37"/>
      <c r="O29" s="37"/>
      <c r="P29" s="37"/>
      <c r="Q29" s="54"/>
      <c r="T29" s="37"/>
      <c r="U29" s="49" t="s">
        <v>642</v>
      </c>
      <c r="W29" s="49" t="s">
        <v>344</v>
      </c>
      <c r="Y29" s="49" t="s">
        <v>402</v>
      </c>
      <c r="Z29" s="49" t="s">
        <v>559</v>
      </c>
      <c r="AA29" s="49" t="s">
        <v>496</v>
      </c>
      <c r="AB29" s="49" t="s">
        <v>532</v>
      </c>
      <c r="AC29" s="43"/>
      <c r="AD29" s="43"/>
      <c r="AE29" s="43"/>
      <c r="AF29" s="42"/>
      <c r="AK29" s="44" t="str">
        <f t="shared" si="7"/>
        <v>b</v>
      </c>
    </row>
    <row r="30" spans="1:37" ht="13.5" customHeight="1" x14ac:dyDescent="0.15">
      <c r="A30" s="37"/>
      <c r="B30" s="37"/>
      <c r="F30" s="52" t="s">
        <v>200</v>
      </c>
      <c r="G30" s="48"/>
      <c r="H30" s="37" t="str">
        <f t="shared" si="1"/>
        <v/>
      </c>
      <c r="I30" s="37" t="str">
        <f t="shared" si="5"/>
        <v>一般会計</v>
      </c>
      <c r="K30" s="37"/>
      <c r="L30" s="37"/>
      <c r="O30" s="37"/>
      <c r="P30" s="37"/>
      <c r="Q30" s="54"/>
      <c r="T30" s="37"/>
      <c r="U30" s="49" t="s">
        <v>643</v>
      </c>
      <c r="W30" s="49" t="s">
        <v>345</v>
      </c>
      <c r="Y30" s="49" t="s">
        <v>403</v>
      </c>
      <c r="Z30" s="49" t="s">
        <v>560</v>
      </c>
      <c r="AA30" s="49" t="s">
        <v>497</v>
      </c>
      <c r="AB30" s="49" t="s">
        <v>533</v>
      </c>
      <c r="AC30" s="43"/>
      <c r="AD30" s="43"/>
      <c r="AE30" s="43"/>
      <c r="AF30" s="42"/>
      <c r="AK30" s="44" t="str">
        <f t="shared" si="7"/>
        <v>c</v>
      </c>
    </row>
    <row r="31" spans="1:37" ht="13.5" customHeight="1" x14ac:dyDescent="0.15">
      <c r="A31" s="37"/>
      <c r="B31" s="37"/>
      <c r="F31" s="52" t="s">
        <v>201</v>
      </c>
      <c r="G31" s="48"/>
      <c r="H31" s="37" t="str">
        <f t="shared" si="1"/>
        <v/>
      </c>
      <c r="I31" s="37" t="str">
        <f t="shared" si="5"/>
        <v>一般会計</v>
      </c>
      <c r="K31" s="37"/>
      <c r="L31" s="37"/>
      <c r="O31" s="37"/>
      <c r="P31" s="37"/>
      <c r="Q31" s="54"/>
      <c r="T31" s="37"/>
      <c r="U31" s="49" t="s">
        <v>644</v>
      </c>
      <c r="W31" s="49" t="s">
        <v>346</v>
      </c>
      <c r="Y31" s="49" t="s">
        <v>404</v>
      </c>
      <c r="Z31" s="49" t="s">
        <v>561</v>
      </c>
      <c r="AA31" s="49" t="s">
        <v>498</v>
      </c>
      <c r="AB31" s="49" t="s">
        <v>534</v>
      </c>
      <c r="AC31" s="43"/>
      <c r="AD31" s="43"/>
      <c r="AE31" s="43"/>
      <c r="AF31" s="42"/>
      <c r="AK31" s="44" t="str">
        <f t="shared" si="7"/>
        <v>d</v>
      </c>
    </row>
    <row r="32" spans="1:37" ht="13.5" customHeight="1" x14ac:dyDescent="0.15">
      <c r="A32" s="37"/>
      <c r="B32" s="37"/>
      <c r="F32" s="52" t="s">
        <v>202</v>
      </c>
      <c r="G32" s="48"/>
      <c r="H32" s="37" t="str">
        <f t="shared" si="1"/>
        <v/>
      </c>
      <c r="I32" s="37" t="str">
        <f t="shared" si="5"/>
        <v>一般会計</v>
      </c>
      <c r="K32" s="37"/>
      <c r="L32" s="37"/>
      <c r="O32" s="37"/>
      <c r="P32" s="37"/>
      <c r="Q32" s="54"/>
      <c r="T32" s="37"/>
      <c r="U32" s="49" t="s">
        <v>645</v>
      </c>
      <c r="W32" s="49" t="s">
        <v>347</v>
      </c>
      <c r="Y32" s="49" t="s">
        <v>405</v>
      </c>
      <c r="Z32" s="49" t="s">
        <v>562</v>
      </c>
      <c r="AA32" s="49" t="s">
        <v>205</v>
      </c>
      <c r="AB32" s="49" t="s">
        <v>205</v>
      </c>
      <c r="AC32" s="43"/>
      <c r="AD32" s="43"/>
      <c r="AE32" s="43"/>
      <c r="AF32" s="42"/>
      <c r="AK32" s="44" t="str">
        <f t="shared" si="7"/>
        <v>e</v>
      </c>
    </row>
    <row r="33" spans="1:37" ht="13.5" customHeight="1" x14ac:dyDescent="0.15">
      <c r="A33" s="37"/>
      <c r="B33" s="37"/>
      <c r="F33" s="52" t="s">
        <v>203</v>
      </c>
      <c r="G33" s="48"/>
      <c r="H33" s="37" t="str">
        <f t="shared" si="1"/>
        <v/>
      </c>
      <c r="I33" s="37" t="str">
        <f t="shared" si="5"/>
        <v>一般会計</v>
      </c>
      <c r="K33" s="37"/>
      <c r="L33" s="37"/>
      <c r="O33" s="37"/>
      <c r="P33" s="37"/>
      <c r="Q33" s="54"/>
      <c r="T33" s="37"/>
      <c r="U33" s="49" t="s">
        <v>646</v>
      </c>
      <c r="W33" s="49" t="s">
        <v>348</v>
      </c>
      <c r="Y33" s="49" t="s">
        <v>406</v>
      </c>
      <c r="Z33" s="49" t="s">
        <v>563</v>
      </c>
      <c r="AB33" s="43"/>
      <c r="AC33" s="43"/>
      <c r="AD33" s="43"/>
      <c r="AE33" s="43"/>
      <c r="AF33" s="42"/>
      <c r="AK33" s="44" t="str">
        <f t="shared" si="7"/>
        <v>f</v>
      </c>
    </row>
    <row r="34" spans="1:37" ht="13.5" customHeight="1" x14ac:dyDescent="0.15">
      <c r="A34" s="37"/>
      <c r="B34" s="37"/>
      <c r="F34" s="52" t="s">
        <v>204</v>
      </c>
      <c r="G34" s="48"/>
      <c r="H34" s="37" t="str">
        <f t="shared" si="1"/>
        <v/>
      </c>
      <c r="I34" s="37" t="str">
        <f t="shared" si="5"/>
        <v>一般会計</v>
      </c>
      <c r="K34" s="37"/>
      <c r="L34" s="37"/>
      <c r="O34" s="37"/>
      <c r="P34" s="37"/>
      <c r="Q34" s="54"/>
      <c r="T34" s="37"/>
      <c r="U34" s="49" t="s">
        <v>647</v>
      </c>
      <c r="W34" s="49" t="s">
        <v>349</v>
      </c>
      <c r="Y34" s="49" t="s">
        <v>407</v>
      </c>
      <c r="Z34" s="49" t="s">
        <v>564</v>
      </c>
      <c r="AB34" s="43"/>
      <c r="AC34" s="43"/>
      <c r="AD34" s="43"/>
      <c r="AE34" s="43"/>
      <c r="AF34" s="42"/>
      <c r="AK34" s="44" t="str">
        <f t="shared" si="7"/>
        <v>g</v>
      </c>
    </row>
    <row r="35" spans="1:37" ht="13.5" customHeight="1" x14ac:dyDescent="0.15">
      <c r="A35" s="37"/>
      <c r="B35" s="37"/>
      <c r="F35" s="52" t="s">
        <v>206</v>
      </c>
      <c r="G35" s="48"/>
      <c r="H35" s="37" t="str">
        <f t="shared" si="1"/>
        <v/>
      </c>
      <c r="I35" s="37" t="str">
        <f t="shared" si="5"/>
        <v>一般会計</v>
      </c>
      <c r="K35" s="37"/>
      <c r="L35" s="37"/>
      <c r="O35" s="37"/>
      <c r="P35" s="37"/>
      <c r="Q35" s="54"/>
      <c r="T35" s="37"/>
      <c r="U35" s="49" t="s">
        <v>648</v>
      </c>
      <c r="W35" s="49" t="s">
        <v>350</v>
      </c>
      <c r="Y35" s="49" t="s">
        <v>408</v>
      </c>
      <c r="Z35" s="49" t="s">
        <v>565</v>
      </c>
      <c r="AC35" s="43"/>
      <c r="AF35" s="42"/>
      <c r="AK35" s="44" t="str">
        <f t="shared" si="7"/>
        <v>h</v>
      </c>
    </row>
    <row r="36" spans="1:37" ht="13.5" customHeight="1" x14ac:dyDescent="0.15">
      <c r="A36" s="37"/>
      <c r="B36" s="37"/>
      <c r="F36" s="52" t="s">
        <v>207</v>
      </c>
      <c r="G36" s="48"/>
      <c r="H36" s="37" t="str">
        <f t="shared" si="1"/>
        <v/>
      </c>
      <c r="I36" s="37" t="str">
        <f t="shared" si="5"/>
        <v>一般会計</v>
      </c>
      <c r="K36" s="37"/>
      <c r="L36" s="37"/>
      <c r="O36" s="37"/>
      <c r="P36" s="37"/>
      <c r="Q36" s="54"/>
      <c r="T36" s="37"/>
      <c r="U36" s="49" t="s">
        <v>649</v>
      </c>
      <c r="W36" s="49" t="s">
        <v>351</v>
      </c>
      <c r="Y36" s="49" t="s">
        <v>409</v>
      </c>
      <c r="Z36" s="49" t="s">
        <v>566</v>
      </c>
      <c r="AF36" s="42"/>
      <c r="AK36" s="44" t="str">
        <f t="shared" si="7"/>
        <v>i</v>
      </c>
    </row>
    <row r="37" spans="1:37" ht="13.5" customHeight="1" x14ac:dyDescent="0.15">
      <c r="A37" s="37"/>
      <c r="B37" s="37"/>
      <c r="F37" s="37"/>
      <c r="G37" s="54"/>
      <c r="H37" s="37" t="str">
        <f t="shared" si="1"/>
        <v/>
      </c>
      <c r="I37" s="37" t="str">
        <f t="shared" si="5"/>
        <v>一般会計</v>
      </c>
      <c r="K37" s="37"/>
      <c r="L37" s="37"/>
      <c r="O37" s="37"/>
      <c r="P37" s="37"/>
      <c r="Q37" s="54"/>
      <c r="T37" s="37"/>
      <c r="U37" s="49" t="s">
        <v>650</v>
      </c>
      <c r="W37" s="49" t="s">
        <v>665</v>
      </c>
      <c r="Y37" s="49" t="s">
        <v>410</v>
      </c>
      <c r="Z37" s="49" t="s">
        <v>567</v>
      </c>
      <c r="AF37" s="42"/>
      <c r="AK37" s="44" t="str">
        <f t="shared" si="7"/>
        <v>j</v>
      </c>
    </row>
    <row r="38" spans="1:37" x14ac:dyDescent="0.15">
      <c r="A38" s="37"/>
      <c r="B38" s="37"/>
      <c r="F38" s="37"/>
      <c r="G38" s="54"/>
      <c r="K38" s="37"/>
      <c r="L38" s="37"/>
      <c r="O38" s="37"/>
      <c r="P38" s="37"/>
      <c r="Q38" s="54"/>
      <c r="T38" s="37"/>
      <c r="W38" s="49" t="s">
        <v>352</v>
      </c>
      <c r="Y38" s="49" t="s">
        <v>411</v>
      </c>
      <c r="Z38" s="49" t="s">
        <v>568</v>
      </c>
      <c r="AF38" s="42"/>
      <c r="AK38" s="44" t="str">
        <f t="shared" si="7"/>
        <v>k</v>
      </c>
    </row>
    <row r="39" spans="1:37" x14ac:dyDescent="0.15">
      <c r="A39" s="37"/>
      <c r="B39" s="37"/>
      <c r="F39" s="37" t="str">
        <f>I37</f>
        <v>一般会計</v>
      </c>
      <c r="G39" s="54"/>
      <c r="K39" s="37"/>
      <c r="L39" s="37"/>
      <c r="O39" s="37"/>
      <c r="P39" s="37"/>
      <c r="Q39" s="54"/>
      <c r="T39" s="37"/>
      <c r="W39" s="49" t="s">
        <v>353</v>
      </c>
      <c r="Y39" s="49" t="s">
        <v>412</v>
      </c>
      <c r="Z39" s="49" t="s">
        <v>569</v>
      </c>
      <c r="AF39" s="42"/>
      <c r="AK39" s="44" t="str">
        <f t="shared" si="7"/>
        <v>l</v>
      </c>
    </row>
    <row r="40" spans="1:37" x14ac:dyDescent="0.15">
      <c r="A40" s="37"/>
      <c r="B40" s="37"/>
      <c r="F40" s="37"/>
      <c r="G40" s="54"/>
      <c r="K40" s="37"/>
      <c r="L40" s="37"/>
      <c r="O40" s="37"/>
      <c r="P40" s="37"/>
      <c r="Q40" s="54"/>
      <c r="T40" s="37"/>
      <c r="W40" s="49" t="s">
        <v>666</v>
      </c>
      <c r="Y40" s="49" t="s">
        <v>413</v>
      </c>
      <c r="Z40" s="49" t="s">
        <v>570</v>
      </c>
      <c r="AF40" s="42"/>
      <c r="AK40" s="44" t="str">
        <f t="shared" si="7"/>
        <v>m</v>
      </c>
    </row>
    <row r="41" spans="1:37" x14ac:dyDescent="0.15">
      <c r="A41" s="37"/>
      <c r="B41" s="37"/>
      <c r="F41" s="37"/>
      <c r="G41" s="54"/>
      <c r="K41" s="37"/>
      <c r="L41" s="37"/>
      <c r="O41" s="37"/>
      <c r="P41" s="37"/>
      <c r="Q41" s="54"/>
      <c r="T41" s="37"/>
      <c r="W41" s="49" t="s">
        <v>354</v>
      </c>
      <c r="Y41" s="49" t="s">
        <v>414</v>
      </c>
      <c r="Z41" s="49" t="s">
        <v>571</v>
      </c>
      <c r="AF41" s="42"/>
      <c r="AK41" s="44" t="str">
        <f t="shared" si="7"/>
        <v>n</v>
      </c>
    </row>
    <row r="42" spans="1:37" x14ac:dyDescent="0.15">
      <c r="A42" s="37"/>
      <c r="B42" s="37"/>
      <c r="F42" s="37"/>
      <c r="G42" s="54"/>
      <c r="K42" s="37"/>
      <c r="L42" s="37"/>
      <c r="O42" s="37"/>
      <c r="P42" s="37"/>
      <c r="Q42" s="54"/>
      <c r="T42" s="37"/>
      <c r="W42" s="49" t="s">
        <v>667</v>
      </c>
      <c r="Y42" s="49" t="s">
        <v>415</v>
      </c>
      <c r="Z42" s="49" t="s">
        <v>572</v>
      </c>
      <c r="AF42" s="42"/>
      <c r="AK42" s="44" t="str">
        <f t="shared" si="7"/>
        <v>o</v>
      </c>
    </row>
    <row r="43" spans="1:37" x14ac:dyDescent="0.15">
      <c r="A43" s="37"/>
      <c r="B43" s="37"/>
      <c r="F43" s="37"/>
      <c r="G43" s="54"/>
      <c r="K43" s="37"/>
      <c r="L43" s="37"/>
      <c r="O43" s="37"/>
      <c r="P43" s="37"/>
      <c r="Q43" s="54"/>
      <c r="T43" s="37"/>
      <c r="W43" s="49" t="s">
        <v>355</v>
      </c>
      <c r="Y43" s="49" t="s">
        <v>416</v>
      </c>
      <c r="Z43" s="49" t="s">
        <v>573</v>
      </c>
      <c r="AF43" s="42"/>
      <c r="AK43" s="44" t="str">
        <f t="shared" si="7"/>
        <v>p</v>
      </c>
    </row>
    <row r="44" spans="1:37" x14ac:dyDescent="0.15">
      <c r="A44" s="37"/>
      <c r="B44" s="37"/>
      <c r="F44" s="37"/>
      <c r="G44" s="54"/>
      <c r="K44" s="37"/>
      <c r="L44" s="37"/>
      <c r="O44" s="37"/>
      <c r="P44" s="37"/>
      <c r="Q44" s="54"/>
      <c r="T44" s="37"/>
      <c r="U44" s="84">
        <v>2021</v>
      </c>
      <c r="W44" s="49" t="s">
        <v>668</v>
      </c>
      <c r="Y44" s="49" t="s">
        <v>417</v>
      </c>
      <c r="Z44" s="49" t="s">
        <v>574</v>
      </c>
      <c r="AF44" s="42"/>
      <c r="AK44" s="44" t="str">
        <f t="shared" si="7"/>
        <v>q</v>
      </c>
    </row>
    <row r="45" spans="1:37" x14ac:dyDescent="0.15">
      <c r="A45" s="37"/>
      <c r="B45" s="37"/>
      <c r="F45" s="37"/>
      <c r="G45" s="54"/>
      <c r="K45" s="37"/>
      <c r="L45" s="37"/>
      <c r="O45" s="37"/>
      <c r="P45" s="37"/>
      <c r="Q45" s="54"/>
      <c r="T45" s="37"/>
      <c r="U45" s="84">
        <v>2022</v>
      </c>
      <c r="W45" s="49" t="s">
        <v>669</v>
      </c>
      <c r="Y45" s="49" t="s">
        <v>418</v>
      </c>
      <c r="Z45" s="49" t="s">
        <v>575</v>
      </c>
      <c r="AF45" s="42"/>
      <c r="AK45" s="44" t="str">
        <f t="shared" si="7"/>
        <v>r</v>
      </c>
    </row>
    <row r="46" spans="1:37" x14ac:dyDescent="0.15">
      <c r="A46" s="37"/>
      <c r="B46" s="37"/>
      <c r="F46" s="37"/>
      <c r="G46" s="54"/>
      <c r="K46" s="37"/>
      <c r="L46" s="37"/>
      <c r="O46" s="37"/>
      <c r="P46" s="37"/>
      <c r="Q46" s="54"/>
      <c r="T46" s="37"/>
      <c r="U46" s="84">
        <v>2023</v>
      </c>
      <c r="W46" s="49" t="s">
        <v>362</v>
      </c>
      <c r="Y46" s="49" t="s">
        <v>419</v>
      </c>
      <c r="Z46" s="49" t="s">
        <v>576</v>
      </c>
      <c r="AF46" s="42"/>
      <c r="AK46" s="44" t="str">
        <f t="shared" si="7"/>
        <v>s</v>
      </c>
    </row>
    <row r="47" spans="1:37" x14ac:dyDescent="0.15">
      <c r="A47" s="37"/>
      <c r="B47" s="37"/>
      <c r="F47" s="37"/>
      <c r="G47" s="54"/>
      <c r="K47" s="37"/>
      <c r="L47" s="37"/>
      <c r="O47" s="37"/>
      <c r="P47" s="37"/>
      <c r="Q47" s="54"/>
      <c r="T47" s="37"/>
      <c r="U47" s="84">
        <v>2024</v>
      </c>
      <c r="W47" s="49" t="s">
        <v>670</v>
      </c>
      <c r="Y47" s="49" t="s">
        <v>420</v>
      </c>
      <c r="Z47" s="49" t="s">
        <v>577</v>
      </c>
      <c r="AF47" s="42"/>
      <c r="AK47" s="44" t="str">
        <f t="shared" si="7"/>
        <v>t</v>
      </c>
    </row>
    <row r="48" spans="1:37" x14ac:dyDescent="0.15">
      <c r="A48" s="37"/>
      <c r="B48" s="37"/>
      <c r="F48" s="37"/>
      <c r="G48" s="54"/>
      <c r="K48" s="37"/>
      <c r="L48" s="37"/>
      <c r="O48" s="37"/>
      <c r="P48" s="37"/>
      <c r="Q48" s="54"/>
      <c r="T48" s="37"/>
      <c r="U48" s="84">
        <v>2025</v>
      </c>
      <c r="W48" s="49" t="s">
        <v>363</v>
      </c>
      <c r="Y48" s="49" t="s">
        <v>421</v>
      </c>
      <c r="Z48" s="49" t="s">
        <v>578</v>
      </c>
      <c r="AF48" s="42"/>
      <c r="AK48" s="44" t="str">
        <f t="shared" si="7"/>
        <v>u</v>
      </c>
    </row>
    <row r="49" spans="1:37" x14ac:dyDescent="0.15">
      <c r="A49" s="37"/>
      <c r="B49" s="37"/>
      <c r="F49" s="37"/>
      <c r="G49" s="54"/>
      <c r="K49" s="37"/>
      <c r="L49" s="37"/>
      <c r="O49" s="37"/>
      <c r="P49" s="37"/>
      <c r="Q49" s="54"/>
      <c r="T49" s="37"/>
      <c r="U49" s="84">
        <v>2026</v>
      </c>
      <c r="W49" s="49" t="s">
        <v>671</v>
      </c>
      <c r="Y49" s="49" t="s">
        <v>422</v>
      </c>
      <c r="Z49" s="49" t="s">
        <v>579</v>
      </c>
      <c r="AF49" s="42"/>
      <c r="AK49" s="44" t="str">
        <f t="shared" si="7"/>
        <v>v</v>
      </c>
    </row>
    <row r="50" spans="1:37" x14ac:dyDescent="0.15">
      <c r="A50" s="37"/>
      <c r="B50" s="37"/>
      <c r="F50" s="37"/>
      <c r="G50" s="54"/>
      <c r="K50" s="37"/>
      <c r="L50" s="37"/>
      <c r="O50" s="37"/>
      <c r="P50" s="37"/>
      <c r="Q50" s="54"/>
      <c r="T50" s="37"/>
      <c r="W50" s="49" t="s">
        <v>672</v>
      </c>
      <c r="Y50" s="49" t="s">
        <v>423</v>
      </c>
      <c r="Z50" s="49" t="s">
        <v>580</v>
      </c>
      <c r="AF50" s="42"/>
    </row>
    <row r="51" spans="1:37" x14ac:dyDescent="0.15">
      <c r="A51" s="37"/>
      <c r="B51" s="37"/>
      <c r="F51" s="37"/>
      <c r="G51" s="54"/>
      <c r="K51" s="37"/>
      <c r="L51" s="37"/>
      <c r="O51" s="37"/>
      <c r="P51" s="37"/>
      <c r="Q51" s="54"/>
      <c r="T51" s="37"/>
      <c r="W51" s="49" t="s">
        <v>673</v>
      </c>
      <c r="Y51" s="49" t="s">
        <v>424</v>
      </c>
      <c r="Z51" s="49" t="s">
        <v>581</v>
      </c>
      <c r="AF51" s="42"/>
    </row>
    <row r="52" spans="1:37" x14ac:dyDescent="0.15">
      <c r="A52" s="37"/>
      <c r="B52" s="37"/>
      <c r="F52" s="37"/>
      <c r="G52" s="54"/>
      <c r="K52" s="37"/>
      <c r="L52" s="37"/>
      <c r="O52" s="37"/>
      <c r="P52" s="37"/>
      <c r="Q52" s="54"/>
      <c r="T52" s="37"/>
      <c r="W52" s="49" t="s">
        <v>674</v>
      </c>
      <c r="Y52" s="49" t="s">
        <v>425</v>
      </c>
      <c r="Z52" s="49" t="s">
        <v>582</v>
      </c>
      <c r="AF52" s="42"/>
    </row>
    <row r="53" spans="1:37" x14ac:dyDescent="0.15">
      <c r="A53" s="37"/>
      <c r="B53" s="37"/>
      <c r="F53" s="37"/>
      <c r="G53" s="54"/>
      <c r="K53" s="37"/>
      <c r="L53" s="37"/>
      <c r="O53" s="37"/>
      <c r="P53" s="37"/>
      <c r="Q53" s="54"/>
      <c r="T53" s="37"/>
      <c r="W53" s="49" t="s">
        <v>675</v>
      </c>
      <c r="Y53" s="49" t="s">
        <v>426</v>
      </c>
      <c r="Z53" s="49" t="s">
        <v>583</v>
      </c>
      <c r="AF53" s="42"/>
    </row>
    <row r="54" spans="1:37" x14ac:dyDescent="0.15">
      <c r="A54" s="37"/>
      <c r="B54" s="37"/>
      <c r="F54" s="37"/>
      <c r="G54" s="54"/>
      <c r="K54" s="37"/>
      <c r="L54" s="37"/>
      <c r="O54" s="37"/>
      <c r="P54" s="56"/>
      <c r="Q54" s="54"/>
      <c r="T54" s="37"/>
      <c r="W54" s="49" t="s">
        <v>676</v>
      </c>
      <c r="Y54" s="49" t="s">
        <v>427</v>
      </c>
      <c r="Z54" s="49" t="s">
        <v>584</v>
      </c>
      <c r="AF54" s="42"/>
    </row>
    <row r="55" spans="1:37" x14ac:dyDescent="0.15">
      <c r="A55" s="37"/>
      <c r="B55" s="37"/>
      <c r="F55" s="37"/>
      <c r="G55" s="54"/>
      <c r="K55" s="37"/>
      <c r="L55" s="37"/>
      <c r="O55" s="37"/>
      <c r="P55" s="37"/>
      <c r="Q55" s="54"/>
      <c r="T55" s="37"/>
      <c r="W55" s="49" t="s">
        <v>677</v>
      </c>
      <c r="Y55" s="49" t="s">
        <v>428</v>
      </c>
      <c r="Z55" s="49" t="s">
        <v>585</v>
      </c>
      <c r="AF55" s="42"/>
    </row>
    <row r="56" spans="1:37" x14ac:dyDescent="0.15">
      <c r="A56" s="37"/>
      <c r="B56" s="37"/>
      <c r="F56" s="37"/>
      <c r="G56" s="54"/>
      <c r="K56" s="37"/>
      <c r="L56" s="37"/>
      <c r="O56" s="37"/>
      <c r="P56" s="37"/>
      <c r="Q56" s="54"/>
      <c r="T56" s="37"/>
      <c r="W56" s="49" t="s">
        <v>356</v>
      </c>
      <c r="Y56" s="49" t="s">
        <v>429</v>
      </c>
      <c r="Z56" s="49" t="s">
        <v>586</v>
      </c>
      <c r="AF56" s="42"/>
    </row>
    <row r="57" spans="1:37" x14ac:dyDescent="0.15">
      <c r="A57" s="37"/>
      <c r="B57" s="37"/>
      <c r="F57" s="37"/>
      <c r="G57" s="54"/>
      <c r="K57" s="37"/>
      <c r="L57" s="37"/>
      <c r="O57" s="37"/>
      <c r="P57" s="37"/>
      <c r="Q57" s="54"/>
      <c r="T57" s="37"/>
      <c r="W57" s="49" t="s">
        <v>678</v>
      </c>
      <c r="Y57" s="49" t="s">
        <v>430</v>
      </c>
      <c r="Z57" s="49" t="s">
        <v>587</v>
      </c>
      <c r="AF57" s="42"/>
    </row>
    <row r="58" spans="1:37" x14ac:dyDescent="0.15">
      <c r="A58" s="37"/>
      <c r="B58" s="37"/>
      <c r="F58" s="37"/>
      <c r="G58" s="54"/>
      <c r="K58" s="37"/>
      <c r="L58" s="37"/>
      <c r="O58" s="37"/>
      <c r="P58" s="37"/>
      <c r="Q58" s="54"/>
      <c r="T58" s="37"/>
      <c r="W58" s="49" t="s">
        <v>679</v>
      </c>
      <c r="Y58" s="49" t="s">
        <v>431</v>
      </c>
      <c r="Z58" s="49" t="s">
        <v>588</v>
      </c>
      <c r="AF58" s="42"/>
    </row>
    <row r="59" spans="1:37" x14ac:dyDescent="0.15">
      <c r="A59" s="37"/>
      <c r="B59" s="37"/>
      <c r="F59" s="37"/>
      <c r="G59" s="54"/>
      <c r="K59" s="37"/>
      <c r="L59" s="37"/>
      <c r="O59" s="37"/>
      <c r="P59" s="37"/>
      <c r="Q59" s="54"/>
      <c r="T59" s="37"/>
      <c r="W59" s="49" t="s">
        <v>680</v>
      </c>
      <c r="Y59" s="49" t="s">
        <v>432</v>
      </c>
      <c r="Z59" s="49" t="s">
        <v>589</v>
      </c>
      <c r="AF59" s="42"/>
    </row>
    <row r="60" spans="1:37" x14ac:dyDescent="0.15">
      <c r="A60" s="37"/>
      <c r="B60" s="37"/>
      <c r="F60" s="37"/>
      <c r="G60" s="54"/>
      <c r="K60" s="37"/>
      <c r="L60" s="37"/>
      <c r="O60" s="37"/>
      <c r="P60" s="37"/>
      <c r="Q60" s="54"/>
      <c r="T60" s="37"/>
      <c r="W60" s="49" t="s">
        <v>681</v>
      </c>
      <c r="Y60" s="49" t="s">
        <v>433</v>
      </c>
      <c r="Z60" s="49" t="s">
        <v>590</v>
      </c>
      <c r="AF60" s="42"/>
    </row>
    <row r="61" spans="1:37" x14ac:dyDescent="0.15">
      <c r="A61" s="37"/>
      <c r="B61" s="37"/>
      <c r="F61" s="37"/>
      <c r="G61" s="54"/>
      <c r="K61" s="37"/>
      <c r="L61" s="37"/>
      <c r="O61" s="37"/>
      <c r="P61" s="37"/>
      <c r="Q61" s="54"/>
      <c r="T61" s="37"/>
      <c r="W61" s="49" t="s">
        <v>682</v>
      </c>
      <c r="Y61" s="49" t="s">
        <v>434</v>
      </c>
      <c r="Z61" s="49" t="s">
        <v>591</v>
      </c>
      <c r="AF61" s="42"/>
    </row>
    <row r="62" spans="1:37" x14ac:dyDescent="0.15">
      <c r="A62" s="37"/>
      <c r="B62" s="37"/>
      <c r="F62" s="37"/>
      <c r="G62" s="54"/>
      <c r="K62" s="37"/>
      <c r="L62" s="37"/>
      <c r="O62" s="37"/>
      <c r="P62" s="37"/>
      <c r="Q62" s="54"/>
      <c r="T62" s="37"/>
      <c r="W62" s="49" t="s">
        <v>683</v>
      </c>
      <c r="Y62" s="49" t="s">
        <v>435</v>
      </c>
      <c r="Z62" s="49" t="s">
        <v>592</v>
      </c>
      <c r="AF62" s="42"/>
    </row>
    <row r="63" spans="1:37" x14ac:dyDescent="0.15">
      <c r="A63" s="37"/>
      <c r="B63" s="37"/>
      <c r="F63" s="37"/>
      <c r="G63" s="54"/>
      <c r="K63" s="37"/>
      <c r="L63" s="37"/>
      <c r="O63" s="37"/>
      <c r="P63" s="37"/>
      <c r="Q63" s="54"/>
      <c r="T63" s="37"/>
      <c r="W63" s="49" t="s">
        <v>684</v>
      </c>
      <c r="Y63" s="49" t="s">
        <v>436</v>
      </c>
      <c r="Z63" s="49" t="s">
        <v>593</v>
      </c>
      <c r="AF63" s="42"/>
    </row>
    <row r="64" spans="1:37" x14ac:dyDescent="0.15">
      <c r="A64" s="37"/>
      <c r="B64" s="37"/>
      <c r="F64" s="37"/>
      <c r="G64" s="54"/>
      <c r="K64" s="37"/>
      <c r="L64" s="37"/>
      <c r="O64" s="37"/>
      <c r="P64" s="37"/>
      <c r="Q64" s="54"/>
      <c r="T64" s="37"/>
      <c r="W64" s="49" t="s">
        <v>685</v>
      </c>
      <c r="Y64" s="49" t="s">
        <v>437</v>
      </c>
      <c r="Z64" s="49" t="s">
        <v>594</v>
      </c>
      <c r="AF64" s="42"/>
    </row>
    <row r="65" spans="1:32" x14ac:dyDescent="0.15">
      <c r="A65" s="37"/>
      <c r="B65" s="37"/>
      <c r="F65" s="37"/>
      <c r="G65" s="54"/>
      <c r="K65" s="37"/>
      <c r="L65" s="37"/>
      <c r="O65" s="37"/>
      <c r="P65" s="37"/>
      <c r="Q65" s="54"/>
      <c r="T65" s="37"/>
      <c r="W65" s="49" t="s">
        <v>686</v>
      </c>
      <c r="Y65" s="49" t="s">
        <v>438</v>
      </c>
      <c r="Z65" s="49" t="s">
        <v>595</v>
      </c>
      <c r="AF65" s="42"/>
    </row>
    <row r="66" spans="1:32" x14ac:dyDescent="0.15">
      <c r="A66" s="37"/>
      <c r="B66" s="37"/>
      <c r="F66" s="37"/>
      <c r="G66" s="54"/>
      <c r="K66" s="37"/>
      <c r="L66" s="37"/>
      <c r="O66" s="37"/>
      <c r="P66" s="37"/>
      <c r="Q66" s="54"/>
      <c r="T66" s="37"/>
      <c r="W66" s="49" t="s">
        <v>687</v>
      </c>
      <c r="Y66" s="49" t="s">
        <v>208</v>
      </c>
      <c r="Z66" s="49" t="s">
        <v>596</v>
      </c>
      <c r="AF66" s="42"/>
    </row>
    <row r="67" spans="1:32" x14ac:dyDescent="0.15">
      <c r="A67" s="37"/>
      <c r="B67" s="37"/>
      <c r="F67" s="37"/>
      <c r="G67" s="54"/>
      <c r="K67" s="37"/>
      <c r="L67" s="37"/>
      <c r="O67" s="37"/>
      <c r="P67" s="37"/>
      <c r="Q67" s="54"/>
      <c r="T67" s="37"/>
      <c r="W67" s="49" t="s">
        <v>688</v>
      </c>
      <c r="Y67" s="49" t="s">
        <v>439</v>
      </c>
      <c r="Z67" s="49" t="s">
        <v>597</v>
      </c>
      <c r="AF67" s="42"/>
    </row>
    <row r="68" spans="1:32" x14ac:dyDescent="0.15">
      <c r="A68" s="37"/>
      <c r="B68" s="37"/>
      <c r="F68" s="37"/>
      <c r="G68" s="54"/>
      <c r="K68" s="37"/>
      <c r="L68" s="37"/>
      <c r="O68" s="37"/>
      <c r="P68" s="37"/>
      <c r="Q68" s="54"/>
      <c r="T68" s="37"/>
      <c r="W68" s="49" t="s">
        <v>689</v>
      </c>
      <c r="Y68" s="49" t="s">
        <v>440</v>
      </c>
      <c r="Z68" s="49" t="s">
        <v>598</v>
      </c>
      <c r="AF68" s="42"/>
    </row>
    <row r="69" spans="1:32" x14ac:dyDescent="0.15">
      <c r="F69" s="37"/>
      <c r="G69" s="54"/>
      <c r="K69" s="37"/>
      <c r="L69" s="37"/>
      <c r="O69" s="37"/>
      <c r="P69" s="37"/>
      <c r="Q69" s="54"/>
      <c r="T69" s="37"/>
      <c r="W69" s="49" t="s">
        <v>690</v>
      </c>
      <c r="Y69" s="49" t="s">
        <v>441</v>
      </c>
      <c r="Z69" s="49" t="s">
        <v>599</v>
      </c>
      <c r="AF69" s="42"/>
    </row>
    <row r="70" spans="1:32" x14ac:dyDescent="0.15">
      <c r="W70" s="49" t="s">
        <v>691</v>
      </c>
      <c r="Y70" s="49" t="s">
        <v>442</v>
      </c>
      <c r="Z70" s="49" t="s">
        <v>600</v>
      </c>
    </row>
    <row r="71" spans="1:32" x14ac:dyDescent="0.15">
      <c r="W71" s="49" t="s">
        <v>692</v>
      </c>
      <c r="Y71" s="49" t="s">
        <v>443</v>
      </c>
      <c r="Z71" s="49" t="s">
        <v>601</v>
      </c>
    </row>
    <row r="72" spans="1:32" x14ac:dyDescent="0.15">
      <c r="W72" s="49" t="s">
        <v>693</v>
      </c>
      <c r="Y72" s="49" t="s">
        <v>444</v>
      </c>
      <c r="Z72" s="49" t="s">
        <v>602</v>
      </c>
    </row>
    <row r="73" spans="1:32" x14ac:dyDescent="0.15">
      <c r="W73" s="49" t="s">
        <v>694</v>
      </c>
      <c r="Y73" s="49" t="s">
        <v>445</v>
      </c>
      <c r="Z73" s="49" t="s">
        <v>603</v>
      </c>
    </row>
    <row r="74" spans="1:32" x14ac:dyDescent="0.15">
      <c r="W74" s="49" t="s">
        <v>695</v>
      </c>
      <c r="Y74" s="49" t="s">
        <v>446</v>
      </c>
      <c r="Z74" s="49" t="s">
        <v>604</v>
      </c>
    </row>
    <row r="75" spans="1:32" x14ac:dyDescent="0.15">
      <c r="W75" s="49" t="s">
        <v>696</v>
      </c>
      <c r="Y75" s="49" t="s">
        <v>447</v>
      </c>
      <c r="Z75" s="49" t="s">
        <v>605</v>
      </c>
    </row>
    <row r="76" spans="1:32" x14ac:dyDescent="0.15">
      <c r="W76" s="49" t="s">
        <v>357</v>
      </c>
      <c r="Y76" s="49" t="s">
        <v>448</v>
      </c>
      <c r="Z76" s="49" t="s">
        <v>606</v>
      </c>
    </row>
    <row r="77" spans="1:32" x14ac:dyDescent="0.15">
      <c r="W77" s="49" t="s">
        <v>697</v>
      </c>
      <c r="Y77" s="49" t="s">
        <v>449</v>
      </c>
      <c r="Z77" s="49" t="s">
        <v>607</v>
      </c>
    </row>
    <row r="78" spans="1:32" x14ac:dyDescent="0.15">
      <c r="W78" s="49" t="s">
        <v>358</v>
      </c>
      <c r="Y78" s="49" t="s">
        <v>450</v>
      </c>
      <c r="Z78" s="49" t="s">
        <v>608</v>
      </c>
    </row>
    <row r="79" spans="1:32" x14ac:dyDescent="0.15">
      <c r="W79" s="49" t="s">
        <v>698</v>
      </c>
      <c r="Y79" s="49" t="s">
        <v>451</v>
      </c>
      <c r="Z79" s="49" t="s">
        <v>609</v>
      </c>
    </row>
    <row r="80" spans="1:32" x14ac:dyDescent="0.15">
      <c r="W80" s="49" t="s">
        <v>359</v>
      </c>
      <c r="Y80" s="49" t="s">
        <v>452</v>
      </c>
      <c r="Z80" s="49" t="s">
        <v>610</v>
      </c>
    </row>
    <row r="81" spans="23:26" x14ac:dyDescent="0.15">
      <c r="W81" s="49" t="s">
        <v>699</v>
      </c>
      <c r="Y81" s="49" t="s">
        <v>453</v>
      </c>
      <c r="Z81" s="49" t="s">
        <v>611</v>
      </c>
    </row>
    <row r="82" spans="23:26" x14ac:dyDescent="0.15">
      <c r="W82" s="49" t="s">
        <v>700</v>
      </c>
      <c r="Y82" s="49" t="s">
        <v>454</v>
      </c>
      <c r="Z82" s="49" t="s">
        <v>612</v>
      </c>
    </row>
    <row r="83" spans="23:26" x14ac:dyDescent="0.15">
      <c r="W83" s="49" t="s">
        <v>360</v>
      </c>
      <c r="Y83" s="49" t="s">
        <v>455</v>
      </c>
      <c r="Z83" s="49" t="s">
        <v>613</v>
      </c>
    </row>
    <row r="84" spans="23:26" x14ac:dyDescent="0.15">
      <c r="W84" s="49" t="s">
        <v>701</v>
      </c>
      <c r="Y84" s="49" t="s">
        <v>456</v>
      </c>
      <c r="Z84" s="49" t="s">
        <v>614</v>
      </c>
    </row>
    <row r="85" spans="23:26" x14ac:dyDescent="0.15">
      <c r="W85" s="49" t="s">
        <v>702</v>
      </c>
      <c r="Y85" s="49" t="s">
        <v>457</v>
      </c>
      <c r="Z85" s="49" t="s">
        <v>615</v>
      </c>
    </row>
    <row r="86" spans="23:26" x14ac:dyDescent="0.15">
      <c r="W86" s="49" t="s">
        <v>361</v>
      </c>
      <c r="Y86" s="49" t="s">
        <v>458</v>
      </c>
      <c r="Z86" s="49" t="s">
        <v>616</v>
      </c>
    </row>
    <row r="87" spans="23:26" x14ac:dyDescent="0.15">
      <c r="W87" s="49" t="s">
        <v>703</v>
      </c>
      <c r="Y87" s="49" t="s">
        <v>459</v>
      </c>
      <c r="Z87" s="49" t="s">
        <v>617</v>
      </c>
    </row>
    <row r="88" spans="23:26" x14ac:dyDescent="0.15">
      <c r="W88" s="49" t="s">
        <v>704</v>
      </c>
      <c r="Y88" s="49" t="s">
        <v>460</v>
      </c>
      <c r="Z88" s="49" t="s">
        <v>618</v>
      </c>
    </row>
    <row r="89" spans="23:26" x14ac:dyDescent="0.15">
      <c r="W89" s="49" t="s">
        <v>705</v>
      </c>
      <c r="Y89" s="49" t="s">
        <v>461</v>
      </c>
      <c r="Z89" s="49" t="s">
        <v>619</v>
      </c>
    </row>
    <row r="90" spans="23:26" x14ac:dyDescent="0.15">
      <c r="W90" s="49" t="s">
        <v>706</v>
      </c>
      <c r="Y90" s="49" t="s">
        <v>462</v>
      </c>
      <c r="Z90" s="49" t="s">
        <v>620</v>
      </c>
    </row>
    <row r="91" spans="23:26" x14ac:dyDescent="0.15">
      <c r="Y91" s="49" t="s">
        <v>463</v>
      </c>
      <c r="Z91" s="49" t="s">
        <v>621</v>
      </c>
    </row>
    <row r="92" spans="23:26" x14ac:dyDescent="0.15">
      <c r="W92" s="49" t="s">
        <v>370</v>
      </c>
      <c r="Y92" s="49" t="s">
        <v>464</v>
      </c>
      <c r="Z92" s="49" t="s">
        <v>622</v>
      </c>
    </row>
    <row r="93" spans="23:26" x14ac:dyDescent="0.15">
      <c r="W93" s="49" t="s">
        <v>371</v>
      </c>
      <c r="Y93" s="49" t="s">
        <v>465</v>
      </c>
      <c r="Z93" s="49" t="s">
        <v>623</v>
      </c>
    </row>
    <row r="94" spans="23:26" x14ac:dyDescent="0.15">
      <c r="W94" s="49" t="s">
        <v>707</v>
      </c>
      <c r="Y94" s="49" t="s">
        <v>466</v>
      </c>
      <c r="Z94" s="49" t="s">
        <v>624</v>
      </c>
    </row>
    <row r="95" spans="23:26" x14ac:dyDescent="0.15">
      <c r="W95" s="49" t="s">
        <v>708</v>
      </c>
      <c r="Y95" s="49" t="s">
        <v>467</v>
      </c>
      <c r="Z95" s="49" t="s">
        <v>625</v>
      </c>
    </row>
    <row r="96" spans="23:26" x14ac:dyDescent="0.15">
      <c r="W96" s="49" t="s">
        <v>709</v>
      </c>
      <c r="Y96" s="49" t="s">
        <v>372</v>
      </c>
      <c r="Z96" s="49" t="s">
        <v>505</v>
      </c>
    </row>
    <row r="97" spans="23:26" x14ac:dyDescent="0.15">
      <c r="W97" s="49" t="s">
        <v>710</v>
      </c>
      <c r="Y97" s="49" t="s">
        <v>468</v>
      </c>
      <c r="Z97" s="49" t="s">
        <v>506</v>
      </c>
    </row>
    <row r="98" spans="23:26" x14ac:dyDescent="0.15">
      <c r="W98" s="49" t="s">
        <v>711</v>
      </c>
      <c r="Y98" s="49" t="s">
        <v>469</v>
      </c>
      <c r="Z98" s="49" t="s">
        <v>507</v>
      </c>
    </row>
    <row r="99" spans="23:26" x14ac:dyDescent="0.15">
      <c r="W99" s="49" t="s">
        <v>712</v>
      </c>
      <c r="Y99" s="49" t="s">
        <v>499</v>
      </c>
      <c r="Z99" s="49" t="s">
        <v>508</v>
      </c>
    </row>
    <row r="100" spans="23:26" x14ac:dyDescent="0.15">
      <c r="W100" s="49" t="s">
        <v>713</v>
      </c>
      <c r="Y100" s="49" t="s">
        <v>745</v>
      </c>
      <c r="Z100" s="49" t="s">
        <v>509</v>
      </c>
    </row>
    <row r="101" spans="23:26" x14ac:dyDescent="0.15">
      <c r="W101" s="49" t="s">
        <v>714</v>
      </c>
    </row>
    <row r="102" spans="23:26" x14ac:dyDescent="0.15">
      <c r="W102" s="49" t="s">
        <v>715</v>
      </c>
    </row>
    <row r="103" spans="23:26" x14ac:dyDescent="0.15">
      <c r="W103" s="49" t="s">
        <v>716</v>
      </c>
    </row>
    <row r="104" spans="23:26" x14ac:dyDescent="0.15">
      <c r="W104" s="49" t="s">
        <v>717</v>
      </c>
    </row>
    <row r="105" spans="23:26" x14ac:dyDescent="0.15">
      <c r="W105" s="49" t="s">
        <v>718</v>
      </c>
    </row>
    <row r="106" spans="23:26" x14ac:dyDescent="0.15">
      <c r="W106" s="49" t="s">
        <v>719</v>
      </c>
    </row>
    <row r="107" spans="23:26" x14ac:dyDescent="0.15">
      <c r="W107" s="49" t="s">
        <v>720</v>
      </c>
    </row>
    <row r="108" spans="23:26" x14ac:dyDescent="0.15">
      <c r="W108" s="49" t="s">
        <v>721</v>
      </c>
    </row>
    <row r="109" spans="23:26" x14ac:dyDescent="0.15">
      <c r="W109" s="49" t="s">
        <v>722</v>
      </c>
    </row>
    <row r="110" spans="23:26" x14ac:dyDescent="0.15">
      <c r="W110" s="49" t="s">
        <v>723</v>
      </c>
    </row>
    <row r="111" spans="23:26" x14ac:dyDescent="0.15">
      <c r="W111" s="49" t="s">
        <v>724</v>
      </c>
    </row>
    <row r="112" spans="23:26" x14ac:dyDescent="0.15">
      <c r="W112" s="49"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57" customWidth="1"/>
    <col min="50" max="50" width="6.25" style="57" customWidth="1"/>
    <col min="51" max="51" width="8.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x14ac:dyDescent="0.15">
      <c r="AP1" s="58"/>
      <c r="AQ1" s="58"/>
      <c r="AR1" s="58"/>
      <c r="AS1" s="58"/>
      <c r="AT1" s="58"/>
      <c r="AU1" s="58"/>
      <c r="AV1" s="58"/>
      <c r="AW1" s="59"/>
    </row>
    <row r="2" spans="1:51" ht="18.75" customHeight="1" x14ac:dyDescent="0.15">
      <c r="A2" s="169" t="s">
        <v>7</v>
      </c>
      <c r="B2" s="170"/>
      <c r="C2" s="170"/>
      <c r="D2" s="170"/>
      <c r="E2" s="170"/>
      <c r="F2" s="171"/>
      <c r="G2" s="669" t="s">
        <v>54</v>
      </c>
      <c r="H2" s="482"/>
      <c r="I2" s="482"/>
      <c r="J2" s="482"/>
      <c r="K2" s="482"/>
      <c r="L2" s="482"/>
      <c r="M2" s="482"/>
      <c r="N2" s="482"/>
      <c r="O2" s="510"/>
      <c r="P2" s="511" t="s">
        <v>39</v>
      </c>
      <c r="Q2" s="482"/>
      <c r="R2" s="482"/>
      <c r="S2" s="482"/>
      <c r="T2" s="482"/>
      <c r="U2" s="482"/>
      <c r="V2" s="482"/>
      <c r="W2" s="482"/>
      <c r="X2" s="510"/>
      <c r="Y2" s="856"/>
      <c r="Z2" s="278"/>
      <c r="AA2" s="279"/>
      <c r="AB2" s="860" t="s">
        <v>6</v>
      </c>
      <c r="AC2" s="861"/>
      <c r="AD2" s="862"/>
      <c r="AE2" s="497" t="s">
        <v>372</v>
      </c>
      <c r="AF2" s="497"/>
      <c r="AG2" s="497"/>
      <c r="AH2" s="497"/>
      <c r="AI2" s="497" t="s">
        <v>725</v>
      </c>
      <c r="AJ2" s="497"/>
      <c r="AK2" s="497"/>
      <c r="AL2" s="513"/>
      <c r="AM2" s="497" t="s">
        <v>471</v>
      </c>
      <c r="AN2" s="497"/>
      <c r="AO2" s="497"/>
      <c r="AP2" s="513"/>
      <c r="AQ2" s="515" t="s">
        <v>59</v>
      </c>
      <c r="AR2" s="516"/>
      <c r="AS2" s="516"/>
      <c r="AT2" s="517"/>
      <c r="AU2" s="851" t="s">
        <v>46</v>
      </c>
      <c r="AV2" s="851"/>
      <c r="AW2" s="851"/>
      <c r="AX2" s="852"/>
      <c r="AY2">
        <f>COUNTA($G$4)</f>
        <v>0</v>
      </c>
    </row>
    <row r="3" spans="1:51" ht="18.75" customHeight="1" x14ac:dyDescent="0.15">
      <c r="A3" s="169"/>
      <c r="B3" s="170"/>
      <c r="C3" s="170"/>
      <c r="D3" s="170"/>
      <c r="E3" s="170"/>
      <c r="F3" s="171"/>
      <c r="G3" s="670"/>
      <c r="H3" s="671"/>
      <c r="I3" s="671"/>
      <c r="J3" s="671"/>
      <c r="K3" s="671"/>
      <c r="L3" s="671"/>
      <c r="M3" s="671"/>
      <c r="N3" s="671"/>
      <c r="O3" s="672"/>
      <c r="P3" s="673"/>
      <c r="Q3" s="671"/>
      <c r="R3" s="671"/>
      <c r="S3" s="671"/>
      <c r="T3" s="671"/>
      <c r="U3" s="671"/>
      <c r="V3" s="671"/>
      <c r="W3" s="671"/>
      <c r="X3" s="672"/>
      <c r="Y3" s="857"/>
      <c r="Z3" s="858"/>
      <c r="AA3" s="859"/>
      <c r="AB3" s="863"/>
      <c r="AC3" s="864"/>
      <c r="AD3" s="865"/>
      <c r="AE3" s="165"/>
      <c r="AF3" s="165"/>
      <c r="AG3" s="165"/>
      <c r="AH3" s="165"/>
      <c r="AI3" s="165"/>
      <c r="AJ3" s="165"/>
      <c r="AK3" s="165"/>
      <c r="AL3" s="166"/>
      <c r="AM3" s="165"/>
      <c r="AN3" s="165"/>
      <c r="AO3" s="165"/>
      <c r="AP3" s="166"/>
      <c r="AQ3" s="760"/>
      <c r="AR3" s="668"/>
      <c r="AS3" s="666" t="s">
        <v>60</v>
      </c>
      <c r="AT3" s="667"/>
      <c r="AU3" s="668"/>
      <c r="AV3" s="668"/>
      <c r="AW3" s="671" t="s">
        <v>210</v>
      </c>
      <c r="AX3" s="712"/>
      <c r="AY3" s="57">
        <f>$AY$2</f>
        <v>0</v>
      </c>
    </row>
    <row r="4" spans="1:51" ht="22.5" customHeight="1" x14ac:dyDescent="0.15">
      <c r="A4" s="172"/>
      <c r="B4" s="170"/>
      <c r="C4" s="170"/>
      <c r="D4" s="170"/>
      <c r="E4" s="170"/>
      <c r="F4" s="171"/>
      <c r="G4" s="641"/>
      <c r="H4" s="866"/>
      <c r="I4" s="866"/>
      <c r="J4" s="866"/>
      <c r="K4" s="866"/>
      <c r="L4" s="866"/>
      <c r="M4" s="866"/>
      <c r="N4" s="866"/>
      <c r="O4" s="867"/>
      <c r="P4" s="125"/>
      <c r="Q4" s="705"/>
      <c r="R4" s="705"/>
      <c r="S4" s="705"/>
      <c r="T4" s="705"/>
      <c r="U4" s="705"/>
      <c r="V4" s="705"/>
      <c r="W4" s="705"/>
      <c r="X4" s="706"/>
      <c r="Y4" s="876" t="s">
        <v>8</v>
      </c>
      <c r="Z4" s="877"/>
      <c r="AA4" s="878"/>
      <c r="AB4" s="473"/>
      <c r="AC4" s="879"/>
      <c r="AD4" s="879"/>
      <c r="AE4" s="324"/>
      <c r="AF4" s="179"/>
      <c r="AG4" s="179"/>
      <c r="AH4" s="179"/>
      <c r="AI4" s="324"/>
      <c r="AJ4" s="179"/>
      <c r="AK4" s="179"/>
      <c r="AL4" s="179"/>
      <c r="AM4" s="324"/>
      <c r="AN4" s="179"/>
      <c r="AO4" s="179"/>
      <c r="AP4" s="179"/>
      <c r="AQ4" s="176"/>
      <c r="AR4" s="177"/>
      <c r="AS4" s="177"/>
      <c r="AT4" s="178"/>
      <c r="AU4" s="179"/>
      <c r="AV4" s="179"/>
      <c r="AW4" s="179"/>
      <c r="AX4" s="180"/>
      <c r="AY4" s="57">
        <f t="shared" ref="AY4:AY8" si="0">$AY$2</f>
        <v>0</v>
      </c>
    </row>
    <row r="5" spans="1:51" ht="22.5" customHeight="1" x14ac:dyDescent="0.15">
      <c r="A5" s="173"/>
      <c r="B5" s="174"/>
      <c r="C5" s="174"/>
      <c r="D5" s="174"/>
      <c r="E5" s="174"/>
      <c r="F5" s="175"/>
      <c r="G5" s="868"/>
      <c r="H5" s="869"/>
      <c r="I5" s="869"/>
      <c r="J5" s="869"/>
      <c r="K5" s="869"/>
      <c r="L5" s="869"/>
      <c r="M5" s="869"/>
      <c r="N5" s="869"/>
      <c r="O5" s="870"/>
      <c r="P5" s="874"/>
      <c r="Q5" s="874"/>
      <c r="R5" s="874"/>
      <c r="S5" s="874"/>
      <c r="T5" s="874"/>
      <c r="U5" s="874"/>
      <c r="V5" s="874"/>
      <c r="W5" s="874"/>
      <c r="X5" s="875"/>
      <c r="Y5" s="449" t="s">
        <v>34</v>
      </c>
      <c r="Z5" s="545"/>
      <c r="AA5" s="586"/>
      <c r="AB5" s="419"/>
      <c r="AC5" s="880"/>
      <c r="AD5" s="880"/>
      <c r="AE5" s="324"/>
      <c r="AF5" s="179"/>
      <c r="AG5" s="179"/>
      <c r="AH5" s="179"/>
      <c r="AI5" s="324"/>
      <c r="AJ5" s="179"/>
      <c r="AK5" s="179"/>
      <c r="AL5" s="179"/>
      <c r="AM5" s="324"/>
      <c r="AN5" s="179"/>
      <c r="AO5" s="179"/>
      <c r="AP5" s="179"/>
      <c r="AQ5" s="176"/>
      <c r="AR5" s="177"/>
      <c r="AS5" s="177"/>
      <c r="AT5" s="178"/>
      <c r="AU5" s="179"/>
      <c r="AV5" s="179"/>
      <c r="AW5" s="179"/>
      <c r="AX5" s="180"/>
      <c r="AY5" s="57">
        <f t="shared" si="0"/>
        <v>0</v>
      </c>
    </row>
    <row r="6" spans="1:51" ht="22.5" customHeight="1" x14ac:dyDescent="0.15">
      <c r="A6" s="853"/>
      <c r="B6" s="854"/>
      <c r="C6" s="854"/>
      <c r="D6" s="854"/>
      <c r="E6" s="854"/>
      <c r="F6" s="855"/>
      <c r="G6" s="871"/>
      <c r="H6" s="872"/>
      <c r="I6" s="872"/>
      <c r="J6" s="872"/>
      <c r="K6" s="872"/>
      <c r="L6" s="872"/>
      <c r="M6" s="872"/>
      <c r="N6" s="872"/>
      <c r="O6" s="873"/>
      <c r="P6" s="708"/>
      <c r="Q6" s="708"/>
      <c r="R6" s="708"/>
      <c r="S6" s="708"/>
      <c r="T6" s="708"/>
      <c r="U6" s="708"/>
      <c r="V6" s="708"/>
      <c r="W6" s="708"/>
      <c r="X6" s="709"/>
      <c r="Y6" s="881" t="s">
        <v>9</v>
      </c>
      <c r="Z6" s="545"/>
      <c r="AA6" s="586"/>
      <c r="AB6" s="837" t="s">
        <v>211</v>
      </c>
      <c r="AC6" s="882"/>
      <c r="AD6" s="882"/>
      <c r="AE6" s="324"/>
      <c r="AF6" s="179"/>
      <c r="AG6" s="179"/>
      <c r="AH6" s="179"/>
      <c r="AI6" s="324"/>
      <c r="AJ6" s="179"/>
      <c r="AK6" s="179"/>
      <c r="AL6" s="179"/>
      <c r="AM6" s="324"/>
      <c r="AN6" s="179"/>
      <c r="AO6" s="179"/>
      <c r="AP6" s="179"/>
      <c r="AQ6" s="176"/>
      <c r="AR6" s="177"/>
      <c r="AS6" s="177"/>
      <c r="AT6" s="178"/>
      <c r="AU6" s="179"/>
      <c r="AV6" s="179"/>
      <c r="AW6" s="179"/>
      <c r="AX6" s="180"/>
      <c r="AY6" s="57">
        <f t="shared" si="0"/>
        <v>0</v>
      </c>
    </row>
    <row r="7" spans="1:51" customFormat="1" ht="23.25" customHeight="1" x14ac:dyDescent="0.15">
      <c r="A7" s="843" t="s">
        <v>327</v>
      </c>
      <c r="B7" s="844"/>
      <c r="C7" s="844"/>
      <c r="D7" s="844"/>
      <c r="E7" s="844"/>
      <c r="F7" s="84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49"/>
      <c r="AY7" s="57">
        <f t="shared" si="0"/>
        <v>0</v>
      </c>
    </row>
    <row r="8" spans="1:51" customFormat="1" ht="23.25" customHeight="1" x14ac:dyDescent="0.15">
      <c r="A8" s="846"/>
      <c r="B8" s="847"/>
      <c r="C8" s="847"/>
      <c r="D8" s="847"/>
      <c r="E8" s="847"/>
      <c r="F8" s="84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50"/>
      <c r="AY8" s="57">
        <f t="shared" si="0"/>
        <v>0</v>
      </c>
    </row>
    <row r="9" spans="1:51" ht="18.75" customHeight="1" x14ac:dyDescent="0.15">
      <c r="A9" s="169" t="s">
        <v>7</v>
      </c>
      <c r="B9" s="170"/>
      <c r="C9" s="170"/>
      <c r="D9" s="170"/>
      <c r="E9" s="170"/>
      <c r="F9" s="171"/>
      <c r="G9" s="669" t="s">
        <v>54</v>
      </c>
      <c r="H9" s="482"/>
      <c r="I9" s="482"/>
      <c r="J9" s="482"/>
      <c r="K9" s="482"/>
      <c r="L9" s="482"/>
      <c r="M9" s="482"/>
      <c r="N9" s="482"/>
      <c r="O9" s="510"/>
      <c r="P9" s="511" t="s">
        <v>39</v>
      </c>
      <c r="Q9" s="482"/>
      <c r="R9" s="482"/>
      <c r="S9" s="482"/>
      <c r="T9" s="482"/>
      <c r="U9" s="482"/>
      <c r="V9" s="482"/>
      <c r="W9" s="482"/>
      <c r="X9" s="510"/>
      <c r="Y9" s="856"/>
      <c r="Z9" s="278"/>
      <c r="AA9" s="279"/>
      <c r="AB9" s="860" t="s">
        <v>6</v>
      </c>
      <c r="AC9" s="861"/>
      <c r="AD9" s="862"/>
      <c r="AE9" s="497" t="s">
        <v>372</v>
      </c>
      <c r="AF9" s="497"/>
      <c r="AG9" s="497"/>
      <c r="AH9" s="497"/>
      <c r="AI9" s="497" t="s">
        <v>725</v>
      </c>
      <c r="AJ9" s="497"/>
      <c r="AK9" s="497"/>
      <c r="AL9" s="513"/>
      <c r="AM9" s="497" t="s">
        <v>471</v>
      </c>
      <c r="AN9" s="497"/>
      <c r="AO9" s="497"/>
      <c r="AP9" s="513"/>
      <c r="AQ9" s="515" t="s">
        <v>59</v>
      </c>
      <c r="AR9" s="516"/>
      <c r="AS9" s="516"/>
      <c r="AT9" s="517"/>
      <c r="AU9" s="851" t="s">
        <v>46</v>
      </c>
      <c r="AV9" s="851"/>
      <c r="AW9" s="851"/>
      <c r="AX9" s="852"/>
      <c r="AY9">
        <f>COUNTA($G$11)</f>
        <v>0</v>
      </c>
    </row>
    <row r="10" spans="1:51" ht="18.75" customHeight="1" x14ac:dyDescent="0.15">
      <c r="A10" s="169"/>
      <c r="B10" s="170"/>
      <c r="C10" s="170"/>
      <c r="D10" s="170"/>
      <c r="E10" s="170"/>
      <c r="F10" s="171"/>
      <c r="G10" s="670"/>
      <c r="H10" s="671"/>
      <c r="I10" s="671"/>
      <c r="J10" s="671"/>
      <c r="K10" s="671"/>
      <c r="L10" s="671"/>
      <c r="M10" s="671"/>
      <c r="N10" s="671"/>
      <c r="O10" s="672"/>
      <c r="P10" s="673"/>
      <c r="Q10" s="671"/>
      <c r="R10" s="671"/>
      <c r="S10" s="671"/>
      <c r="T10" s="671"/>
      <c r="U10" s="671"/>
      <c r="V10" s="671"/>
      <c r="W10" s="671"/>
      <c r="X10" s="672"/>
      <c r="Y10" s="857"/>
      <c r="Z10" s="858"/>
      <c r="AA10" s="859"/>
      <c r="AB10" s="863"/>
      <c r="AC10" s="864"/>
      <c r="AD10" s="865"/>
      <c r="AE10" s="165"/>
      <c r="AF10" s="165"/>
      <c r="AG10" s="165"/>
      <c r="AH10" s="165"/>
      <c r="AI10" s="165"/>
      <c r="AJ10" s="165"/>
      <c r="AK10" s="165"/>
      <c r="AL10" s="166"/>
      <c r="AM10" s="165"/>
      <c r="AN10" s="165"/>
      <c r="AO10" s="165"/>
      <c r="AP10" s="166"/>
      <c r="AQ10" s="760"/>
      <c r="AR10" s="668"/>
      <c r="AS10" s="666" t="s">
        <v>60</v>
      </c>
      <c r="AT10" s="667"/>
      <c r="AU10" s="668"/>
      <c r="AV10" s="668"/>
      <c r="AW10" s="671" t="s">
        <v>210</v>
      </c>
      <c r="AX10" s="712"/>
      <c r="AY10" s="57">
        <f>$AY$9</f>
        <v>0</v>
      </c>
    </row>
    <row r="11" spans="1:51" ht="22.5" customHeight="1" x14ac:dyDescent="0.15">
      <c r="A11" s="172"/>
      <c r="B11" s="170"/>
      <c r="C11" s="170"/>
      <c r="D11" s="170"/>
      <c r="E11" s="170"/>
      <c r="F11" s="171"/>
      <c r="G11" s="641"/>
      <c r="H11" s="866"/>
      <c r="I11" s="866"/>
      <c r="J11" s="866"/>
      <c r="K11" s="866"/>
      <c r="L11" s="866"/>
      <c r="M11" s="866"/>
      <c r="N11" s="866"/>
      <c r="O11" s="867"/>
      <c r="P11" s="125"/>
      <c r="Q11" s="705"/>
      <c r="R11" s="705"/>
      <c r="S11" s="705"/>
      <c r="T11" s="705"/>
      <c r="U11" s="705"/>
      <c r="V11" s="705"/>
      <c r="W11" s="705"/>
      <c r="X11" s="706"/>
      <c r="Y11" s="876" t="s">
        <v>8</v>
      </c>
      <c r="Z11" s="877"/>
      <c r="AA11" s="878"/>
      <c r="AB11" s="473"/>
      <c r="AC11" s="879"/>
      <c r="AD11" s="879"/>
      <c r="AE11" s="324"/>
      <c r="AF11" s="179"/>
      <c r="AG11" s="179"/>
      <c r="AH11" s="179"/>
      <c r="AI11" s="324"/>
      <c r="AJ11" s="179"/>
      <c r="AK11" s="179"/>
      <c r="AL11" s="179"/>
      <c r="AM11" s="324"/>
      <c r="AN11" s="179"/>
      <c r="AO11" s="179"/>
      <c r="AP11" s="179"/>
      <c r="AQ11" s="176"/>
      <c r="AR11" s="177"/>
      <c r="AS11" s="177"/>
      <c r="AT11" s="178"/>
      <c r="AU11" s="179"/>
      <c r="AV11" s="179"/>
      <c r="AW11" s="179"/>
      <c r="AX11" s="180"/>
      <c r="AY11" s="57">
        <f t="shared" ref="AY11:AY15" si="1">$AY$9</f>
        <v>0</v>
      </c>
    </row>
    <row r="12" spans="1:51" ht="22.5" customHeight="1" x14ac:dyDescent="0.15">
      <c r="A12" s="173"/>
      <c r="B12" s="174"/>
      <c r="C12" s="174"/>
      <c r="D12" s="174"/>
      <c r="E12" s="174"/>
      <c r="F12" s="175"/>
      <c r="G12" s="868"/>
      <c r="H12" s="869"/>
      <c r="I12" s="869"/>
      <c r="J12" s="869"/>
      <c r="K12" s="869"/>
      <c r="L12" s="869"/>
      <c r="M12" s="869"/>
      <c r="N12" s="869"/>
      <c r="O12" s="870"/>
      <c r="P12" s="874"/>
      <c r="Q12" s="874"/>
      <c r="R12" s="874"/>
      <c r="S12" s="874"/>
      <c r="T12" s="874"/>
      <c r="U12" s="874"/>
      <c r="V12" s="874"/>
      <c r="W12" s="874"/>
      <c r="X12" s="875"/>
      <c r="Y12" s="449" t="s">
        <v>34</v>
      </c>
      <c r="Z12" s="545"/>
      <c r="AA12" s="586"/>
      <c r="AB12" s="419"/>
      <c r="AC12" s="880"/>
      <c r="AD12" s="880"/>
      <c r="AE12" s="324"/>
      <c r="AF12" s="179"/>
      <c r="AG12" s="179"/>
      <c r="AH12" s="179"/>
      <c r="AI12" s="324"/>
      <c r="AJ12" s="179"/>
      <c r="AK12" s="179"/>
      <c r="AL12" s="179"/>
      <c r="AM12" s="324"/>
      <c r="AN12" s="179"/>
      <c r="AO12" s="179"/>
      <c r="AP12" s="179"/>
      <c r="AQ12" s="176"/>
      <c r="AR12" s="177"/>
      <c r="AS12" s="177"/>
      <c r="AT12" s="178"/>
      <c r="AU12" s="179"/>
      <c r="AV12" s="179"/>
      <c r="AW12" s="179"/>
      <c r="AX12" s="180"/>
      <c r="AY12" s="57">
        <f t="shared" si="1"/>
        <v>0</v>
      </c>
    </row>
    <row r="13" spans="1:51" ht="22.5" customHeight="1" x14ac:dyDescent="0.15">
      <c r="A13" s="853"/>
      <c r="B13" s="854"/>
      <c r="C13" s="854"/>
      <c r="D13" s="854"/>
      <c r="E13" s="854"/>
      <c r="F13" s="855"/>
      <c r="G13" s="871"/>
      <c r="H13" s="872"/>
      <c r="I13" s="872"/>
      <c r="J13" s="872"/>
      <c r="K13" s="872"/>
      <c r="L13" s="872"/>
      <c r="M13" s="872"/>
      <c r="N13" s="872"/>
      <c r="O13" s="873"/>
      <c r="P13" s="708"/>
      <c r="Q13" s="708"/>
      <c r="R13" s="708"/>
      <c r="S13" s="708"/>
      <c r="T13" s="708"/>
      <c r="U13" s="708"/>
      <c r="V13" s="708"/>
      <c r="W13" s="708"/>
      <c r="X13" s="709"/>
      <c r="Y13" s="881" t="s">
        <v>9</v>
      </c>
      <c r="Z13" s="545"/>
      <c r="AA13" s="586"/>
      <c r="AB13" s="837" t="s">
        <v>212</v>
      </c>
      <c r="AC13" s="882"/>
      <c r="AD13" s="882"/>
      <c r="AE13" s="324"/>
      <c r="AF13" s="179"/>
      <c r="AG13" s="179"/>
      <c r="AH13" s="179"/>
      <c r="AI13" s="324"/>
      <c r="AJ13" s="179"/>
      <c r="AK13" s="179"/>
      <c r="AL13" s="179"/>
      <c r="AM13" s="324"/>
      <c r="AN13" s="179"/>
      <c r="AO13" s="179"/>
      <c r="AP13" s="179"/>
      <c r="AQ13" s="176"/>
      <c r="AR13" s="177"/>
      <c r="AS13" s="177"/>
      <c r="AT13" s="178"/>
      <c r="AU13" s="179"/>
      <c r="AV13" s="179"/>
      <c r="AW13" s="179"/>
      <c r="AX13" s="180"/>
      <c r="AY13" s="57">
        <f t="shared" si="1"/>
        <v>0</v>
      </c>
    </row>
    <row r="14" spans="1:51" customFormat="1" ht="23.25" customHeight="1" x14ac:dyDescent="0.15">
      <c r="A14" s="843" t="s">
        <v>327</v>
      </c>
      <c r="B14" s="844"/>
      <c r="C14" s="844"/>
      <c r="D14" s="844"/>
      <c r="E14" s="844"/>
      <c r="F14" s="84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49"/>
      <c r="AY14" s="57">
        <f t="shared" si="1"/>
        <v>0</v>
      </c>
    </row>
    <row r="15" spans="1:51" customFormat="1" ht="23.25" customHeight="1" x14ac:dyDescent="0.15">
      <c r="A15" s="846"/>
      <c r="B15" s="847"/>
      <c r="C15" s="847"/>
      <c r="D15" s="847"/>
      <c r="E15" s="847"/>
      <c r="F15" s="84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50"/>
      <c r="AY15" s="57">
        <f t="shared" si="1"/>
        <v>0</v>
      </c>
    </row>
    <row r="16" spans="1:51" ht="18.75" customHeight="1" x14ac:dyDescent="0.15">
      <c r="A16" s="169" t="s">
        <v>7</v>
      </c>
      <c r="B16" s="170"/>
      <c r="C16" s="170"/>
      <c r="D16" s="170"/>
      <c r="E16" s="170"/>
      <c r="F16" s="171"/>
      <c r="G16" s="669" t="s">
        <v>54</v>
      </c>
      <c r="H16" s="482"/>
      <c r="I16" s="482"/>
      <c r="J16" s="482"/>
      <c r="K16" s="482"/>
      <c r="L16" s="482"/>
      <c r="M16" s="482"/>
      <c r="N16" s="482"/>
      <c r="O16" s="510"/>
      <c r="P16" s="511" t="s">
        <v>39</v>
      </c>
      <c r="Q16" s="482"/>
      <c r="R16" s="482"/>
      <c r="S16" s="482"/>
      <c r="T16" s="482"/>
      <c r="U16" s="482"/>
      <c r="V16" s="482"/>
      <c r="W16" s="482"/>
      <c r="X16" s="510"/>
      <c r="Y16" s="856"/>
      <c r="Z16" s="278"/>
      <c r="AA16" s="279"/>
      <c r="AB16" s="860" t="s">
        <v>6</v>
      </c>
      <c r="AC16" s="861"/>
      <c r="AD16" s="862"/>
      <c r="AE16" s="497" t="s">
        <v>372</v>
      </c>
      <c r="AF16" s="497"/>
      <c r="AG16" s="497"/>
      <c r="AH16" s="497"/>
      <c r="AI16" s="497" t="s">
        <v>725</v>
      </c>
      <c r="AJ16" s="497"/>
      <c r="AK16" s="497"/>
      <c r="AL16" s="513"/>
      <c r="AM16" s="497" t="s">
        <v>471</v>
      </c>
      <c r="AN16" s="497"/>
      <c r="AO16" s="497"/>
      <c r="AP16" s="513"/>
      <c r="AQ16" s="515" t="s">
        <v>59</v>
      </c>
      <c r="AR16" s="516"/>
      <c r="AS16" s="516"/>
      <c r="AT16" s="517"/>
      <c r="AU16" s="851" t="s">
        <v>46</v>
      </c>
      <c r="AV16" s="851"/>
      <c r="AW16" s="851"/>
      <c r="AX16" s="852"/>
      <c r="AY16">
        <f>COUNTA($G$18)</f>
        <v>0</v>
      </c>
    </row>
    <row r="17" spans="1:51" ht="18.75" customHeight="1" x14ac:dyDescent="0.15">
      <c r="A17" s="169"/>
      <c r="B17" s="170"/>
      <c r="C17" s="170"/>
      <c r="D17" s="170"/>
      <c r="E17" s="170"/>
      <c r="F17" s="171"/>
      <c r="G17" s="670"/>
      <c r="H17" s="671"/>
      <c r="I17" s="671"/>
      <c r="J17" s="671"/>
      <c r="K17" s="671"/>
      <c r="L17" s="671"/>
      <c r="M17" s="671"/>
      <c r="N17" s="671"/>
      <c r="O17" s="672"/>
      <c r="P17" s="673"/>
      <c r="Q17" s="671"/>
      <c r="R17" s="671"/>
      <c r="S17" s="671"/>
      <c r="T17" s="671"/>
      <c r="U17" s="671"/>
      <c r="V17" s="671"/>
      <c r="W17" s="671"/>
      <c r="X17" s="672"/>
      <c r="Y17" s="857"/>
      <c r="Z17" s="858"/>
      <c r="AA17" s="859"/>
      <c r="AB17" s="863"/>
      <c r="AC17" s="864"/>
      <c r="AD17" s="865"/>
      <c r="AE17" s="165"/>
      <c r="AF17" s="165"/>
      <c r="AG17" s="165"/>
      <c r="AH17" s="165"/>
      <c r="AI17" s="165"/>
      <c r="AJ17" s="165"/>
      <c r="AK17" s="165"/>
      <c r="AL17" s="166"/>
      <c r="AM17" s="165"/>
      <c r="AN17" s="165"/>
      <c r="AO17" s="165"/>
      <c r="AP17" s="166"/>
      <c r="AQ17" s="760"/>
      <c r="AR17" s="668"/>
      <c r="AS17" s="666" t="s">
        <v>60</v>
      </c>
      <c r="AT17" s="667"/>
      <c r="AU17" s="668"/>
      <c r="AV17" s="668"/>
      <c r="AW17" s="671" t="s">
        <v>210</v>
      </c>
      <c r="AX17" s="712"/>
      <c r="AY17" s="57">
        <f>$AY$16</f>
        <v>0</v>
      </c>
    </row>
    <row r="18" spans="1:51" ht="22.5" customHeight="1" x14ac:dyDescent="0.15">
      <c r="A18" s="172"/>
      <c r="B18" s="170"/>
      <c r="C18" s="170"/>
      <c r="D18" s="170"/>
      <c r="E18" s="170"/>
      <c r="F18" s="171"/>
      <c r="G18" s="641"/>
      <c r="H18" s="866"/>
      <c r="I18" s="866"/>
      <c r="J18" s="866"/>
      <c r="K18" s="866"/>
      <c r="L18" s="866"/>
      <c r="M18" s="866"/>
      <c r="N18" s="866"/>
      <c r="O18" s="867"/>
      <c r="P18" s="125"/>
      <c r="Q18" s="705"/>
      <c r="R18" s="705"/>
      <c r="S18" s="705"/>
      <c r="T18" s="705"/>
      <c r="U18" s="705"/>
      <c r="V18" s="705"/>
      <c r="W18" s="705"/>
      <c r="X18" s="706"/>
      <c r="Y18" s="876" t="s">
        <v>8</v>
      </c>
      <c r="Z18" s="877"/>
      <c r="AA18" s="878"/>
      <c r="AB18" s="473"/>
      <c r="AC18" s="879"/>
      <c r="AD18" s="879"/>
      <c r="AE18" s="324"/>
      <c r="AF18" s="179"/>
      <c r="AG18" s="179"/>
      <c r="AH18" s="179"/>
      <c r="AI18" s="324"/>
      <c r="AJ18" s="179"/>
      <c r="AK18" s="179"/>
      <c r="AL18" s="179"/>
      <c r="AM18" s="324"/>
      <c r="AN18" s="179"/>
      <c r="AO18" s="179"/>
      <c r="AP18" s="179"/>
      <c r="AQ18" s="176"/>
      <c r="AR18" s="177"/>
      <c r="AS18" s="177"/>
      <c r="AT18" s="178"/>
      <c r="AU18" s="179"/>
      <c r="AV18" s="179"/>
      <c r="AW18" s="179"/>
      <c r="AX18" s="180"/>
      <c r="AY18" s="57">
        <f t="shared" ref="AY18:AY22" si="2">$AY$16</f>
        <v>0</v>
      </c>
    </row>
    <row r="19" spans="1:51" ht="22.5" customHeight="1" x14ac:dyDescent="0.15">
      <c r="A19" s="173"/>
      <c r="B19" s="174"/>
      <c r="C19" s="174"/>
      <c r="D19" s="174"/>
      <c r="E19" s="174"/>
      <c r="F19" s="175"/>
      <c r="G19" s="868"/>
      <c r="H19" s="869"/>
      <c r="I19" s="869"/>
      <c r="J19" s="869"/>
      <c r="K19" s="869"/>
      <c r="L19" s="869"/>
      <c r="M19" s="869"/>
      <c r="N19" s="869"/>
      <c r="O19" s="870"/>
      <c r="P19" s="874"/>
      <c r="Q19" s="874"/>
      <c r="R19" s="874"/>
      <c r="S19" s="874"/>
      <c r="T19" s="874"/>
      <c r="U19" s="874"/>
      <c r="V19" s="874"/>
      <c r="W19" s="874"/>
      <c r="X19" s="875"/>
      <c r="Y19" s="449" t="s">
        <v>34</v>
      </c>
      <c r="Z19" s="545"/>
      <c r="AA19" s="586"/>
      <c r="AB19" s="419"/>
      <c r="AC19" s="880"/>
      <c r="AD19" s="880"/>
      <c r="AE19" s="324"/>
      <c r="AF19" s="179"/>
      <c r="AG19" s="179"/>
      <c r="AH19" s="179"/>
      <c r="AI19" s="324"/>
      <c r="AJ19" s="179"/>
      <c r="AK19" s="179"/>
      <c r="AL19" s="179"/>
      <c r="AM19" s="324"/>
      <c r="AN19" s="179"/>
      <c r="AO19" s="179"/>
      <c r="AP19" s="179"/>
      <c r="AQ19" s="176"/>
      <c r="AR19" s="177"/>
      <c r="AS19" s="177"/>
      <c r="AT19" s="178"/>
      <c r="AU19" s="179"/>
      <c r="AV19" s="179"/>
      <c r="AW19" s="179"/>
      <c r="AX19" s="180"/>
      <c r="AY19" s="57">
        <f t="shared" si="2"/>
        <v>0</v>
      </c>
    </row>
    <row r="20" spans="1:51" ht="22.5" customHeight="1" x14ac:dyDescent="0.15">
      <c r="A20" s="853"/>
      <c r="B20" s="854"/>
      <c r="C20" s="854"/>
      <c r="D20" s="854"/>
      <c r="E20" s="854"/>
      <c r="F20" s="855"/>
      <c r="G20" s="871"/>
      <c r="H20" s="872"/>
      <c r="I20" s="872"/>
      <c r="J20" s="872"/>
      <c r="K20" s="872"/>
      <c r="L20" s="872"/>
      <c r="M20" s="872"/>
      <c r="N20" s="872"/>
      <c r="O20" s="873"/>
      <c r="P20" s="708"/>
      <c r="Q20" s="708"/>
      <c r="R20" s="708"/>
      <c r="S20" s="708"/>
      <c r="T20" s="708"/>
      <c r="U20" s="708"/>
      <c r="V20" s="708"/>
      <c r="W20" s="708"/>
      <c r="X20" s="709"/>
      <c r="Y20" s="881" t="s">
        <v>9</v>
      </c>
      <c r="Z20" s="545"/>
      <c r="AA20" s="586"/>
      <c r="AB20" s="837" t="s">
        <v>212</v>
      </c>
      <c r="AC20" s="882"/>
      <c r="AD20" s="882"/>
      <c r="AE20" s="324"/>
      <c r="AF20" s="179"/>
      <c r="AG20" s="179"/>
      <c r="AH20" s="179"/>
      <c r="AI20" s="324"/>
      <c r="AJ20" s="179"/>
      <c r="AK20" s="179"/>
      <c r="AL20" s="179"/>
      <c r="AM20" s="324"/>
      <c r="AN20" s="179"/>
      <c r="AO20" s="179"/>
      <c r="AP20" s="179"/>
      <c r="AQ20" s="176"/>
      <c r="AR20" s="177"/>
      <c r="AS20" s="177"/>
      <c r="AT20" s="178"/>
      <c r="AU20" s="179"/>
      <c r="AV20" s="179"/>
      <c r="AW20" s="179"/>
      <c r="AX20" s="180"/>
      <c r="AY20" s="57">
        <f t="shared" si="2"/>
        <v>0</v>
      </c>
    </row>
    <row r="21" spans="1:51" customFormat="1" ht="23.25" customHeight="1" x14ac:dyDescent="0.15">
      <c r="A21" s="843" t="s">
        <v>327</v>
      </c>
      <c r="B21" s="844"/>
      <c r="C21" s="844"/>
      <c r="D21" s="844"/>
      <c r="E21" s="844"/>
      <c r="F21" s="84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49"/>
      <c r="AY21" s="57">
        <f t="shared" si="2"/>
        <v>0</v>
      </c>
    </row>
    <row r="22" spans="1:51" customFormat="1" ht="23.25" customHeight="1" x14ac:dyDescent="0.15">
      <c r="A22" s="846"/>
      <c r="B22" s="847"/>
      <c r="C22" s="847"/>
      <c r="D22" s="847"/>
      <c r="E22" s="847"/>
      <c r="F22" s="84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50"/>
      <c r="AY22" s="57">
        <f t="shared" si="2"/>
        <v>0</v>
      </c>
    </row>
    <row r="23" spans="1:51" ht="18.75" customHeight="1" x14ac:dyDescent="0.15">
      <c r="A23" s="169" t="s">
        <v>7</v>
      </c>
      <c r="B23" s="170"/>
      <c r="C23" s="170"/>
      <c r="D23" s="170"/>
      <c r="E23" s="170"/>
      <c r="F23" s="171"/>
      <c r="G23" s="669" t="s">
        <v>54</v>
      </c>
      <c r="H23" s="482"/>
      <c r="I23" s="482"/>
      <c r="J23" s="482"/>
      <c r="K23" s="482"/>
      <c r="L23" s="482"/>
      <c r="M23" s="482"/>
      <c r="N23" s="482"/>
      <c r="O23" s="510"/>
      <c r="P23" s="511" t="s">
        <v>39</v>
      </c>
      <c r="Q23" s="482"/>
      <c r="R23" s="482"/>
      <c r="S23" s="482"/>
      <c r="T23" s="482"/>
      <c r="U23" s="482"/>
      <c r="V23" s="482"/>
      <c r="W23" s="482"/>
      <c r="X23" s="510"/>
      <c r="Y23" s="856"/>
      <c r="Z23" s="278"/>
      <c r="AA23" s="279"/>
      <c r="AB23" s="860" t="s">
        <v>6</v>
      </c>
      <c r="AC23" s="861"/>
      <c r="AD23" s="862"/>
      <c r="AE23" s="497" t="s">
        <v>372</v>
      </c>
      <c r="AF23" s="497"/>
      <c r="AG23" s="497"/>
      <c r="AH23" s="497"/>
      <c r="AI23" s="497" t="s">
        <v>725</v>
      </c>
      <c r="AJ23" s="497"/>
      <c r="AK23" s="497"/>
      <c r="AL23" s="513"/>
      <c r="AM23" s="497" t="s">
        <v>471</v>
      </c>
      <c r="AN23" s="497"/>
      <c r="AO23" s="497"/>
      <c r="AP23" s="513"/>
      <c r="AQ23" s="515" t="s">
        <v>59</v>
      </c>
      <c r="AR23" s="516"/>
      <c r="AS23" s="516"/>
      <c r="AT23" s="517"/>
      <c r="AU23" s="851" t="s">
        <v>46</v>
      </c>
      <c r="AV23" s="851"/>
      <c r="AW23" s="851"/>
      <c r="AX23" s="852"/>
      <c r="AY23">
        <f>COUNTA($G$25)</f>
        <v>0</v>
      </c>
    </row>
    <row r="24" spans="1:51" ht="18.75" customHeight="1" x14ac:dyDescent="0.15">
      <c r="A24" s="169"/>
      <c r="B24" s="170"/>
      <c r="C24" s="170"/>
      <c r="D24" s="170"/>
      <c r="E24" s="170"/>
      <c r="F24" s="171"/>
      <c r="G24" s="670"/>
      <c r="H24" s="671"/>
      <c r="I24" s="671"/>
      <c r="J24" s="671"/>
      <c r="K24" s="671"/>
      <c r="L24" s="671"/>
      <c r="M24" s="671"/>
      <c r="N24" s="671"/>
      <c r="O24" s="672"/>
      <c r="P24" s="673"/>
      <c r="Q24" s="671"/>
      <c r="R24" s="671"/>
      <c r="S24" s="671"/>
      <c r="T24" s="671"/>
      <c r="U24" s="671"/>
      <c r="V24" s="671"/>
      <c r="W24" s="671"/>
      <c r="X24" s="672"/>
      <c r="Y24" s="857"/>
      <c r="Z24" s="858"/>
      <c r="AA24" s="859"/>
      <c r="AB24" s="863"/>
      <c r="AC24" s="864"/>
      <c r="AD24" s="865"/>
      <c r="AE24" s="165"/>
      <c r="AF24" s="165"/>
      <c r="AG24" s="165"/>
      <c r="AH24" s="165"/>
      <c r="AI24" s="165"/>
      <c r="AJ24" s="165"/>
      <c r="AK24" s="165"/>
      <c r="AL24" s="166"/>
      <c r="AM24" s="165"/>
      <c r="AN24" s="165"/>
      <c r="AO24" s="165"/>
      <c r="AP24" s="166"/>
      <c r="AQ24" s="760"/>
      <c r="AR24" s="668"/>
      <c r="AS24" s="666" t="s">
        <v>60</v>
      </c>
      <c r="AT24" s="667"/>
      <c r="AU24" s="668"/>
      <c r="AV24" s="668"/>
      <c r="AW24" s="671" t="s">
        <v>210</v>
      </c>
      <c r="AX24" s="712"/>
      <c r="AY24" s="57">
        <f>$AY$23</f>
        <v>0</v>
      </c>
    </row>
    <row r="25" spans="1:51" ht="22.5" customHeight="1" x14ac:dyDescent="0.15">
      <c r="A25" s="172"/>
      <c r="B25" s="170"/>
      <c r="C25" s="170"/>
      <c r="D25" s="170"/>
      <c r="E25" s="170"/>
      <c r="F25" s="171"/>
      <c r="G25" s="641"/>
      <c r="H25" s="866"/>
      <c r="I25" s="866"/>
      <c r="J25" s="866"/>
      <c r="K25" s="866"/>
      <c r="L25" s="866"/>
      <c r="M25" s="866"/>
      <c r="N25" s="866"/>
      <c r="O25" s="867"/>
      <c r="P25" s="125"/>
      <c r="Q25" s="705"/>
      <c r="R25" s="705"/>
      <c r="S25" s="705"/>
      <c r="T25" s="705"/>
      <c r="U25" s="705"/>
      <c r="V25" s="705"/>
      <c r="W25" s="705"/>
      <c r="X25" s="706"/>
      <c r="Y25" s="876" t="s">
        <v>8</v>
      </c>
      <c r="Z25" s="877"/>
      <c r="AA25" s="878"/>
      <c r="AB25" s="473"/>
      <c r="AC25" s="879"/>
      <c r="AD25" s="879"/>
      <c r="AE25" s="324"/>
      <c r="AF25" s="179"/>
      <c r="AG25" s="179"/>
      <c r="AH25" s="179"/>
      <c r="AI25" s="324"/>
      <c r="AJ25" s="179"/>
      <c r="AK25" s="179"/>
      <c r="AL25" s="179"/>
      <c r="AM25" s="324"/>
      <c r="AN25" s="179"/>
      <c r="AO25" s="179"/>
      <c r="AP25" s="179"/>
      <c r="AQ25" s="176"/>
      <c r="AR25" s="177"/>
      <c r="AS25" s="177"/>
      <c r="AT25" s="178"/>
      <c r="AU25" s="179"/>
      <c r="AV25" s="179"/>
      <c r="AW25" s="179"/>
      <c r="AX25" s="180"/>
      <c r="AY25" s="57">
        <f t="shared" ref="AY25:AY29" si="3">$AY$23</f>
        <v>0</v>
      </c>
    </row>
    <row r="26" spans="1:51" ht="22.5" customHeight="1" x14ac:dyDescent="0.15">
      <c r="A26" s="173"/>
      <c r="B26" s="174"/>
      <c r="C26" s="174"/>
      <c r="D26" s="174"/>
      <c r="E26" s="174"/>
      <c r="F26" s="175"/>
      <c r="G26" s="868"/>
      <c r="H26" s="869"/>
      <c r="I26" s="869"/>
      <c r="J26" s="869"/>
      <c r="K26" s="869"/>
      <c r="L26" s="869"/>
      <c r="M26" s="869"/>
      <c r="N26" s="869"/>
      <c r="O26" s="870"/>
      <c r="P26" s="874"/>
      <c r="Q26" s="874"/>
      <c r="R26" s="874"/>
      <c r="S26" s="874"/>
      <c r="T26" s="874"/>
      <c r="U26" s="874"/>
      <c r="V26" s="874"/>
      <c r="W26" s="874"/>
      <c r="X26" s="875"/>
      <c r="Y26" s="449" t="s">
        <v>34</v>
      </c>
      <c r="Z26" s="545"/>
      <c r="AA26" s="586"/>
      <c r="AB26" s="419"/>
      <c r="AC26" s="880"/>
      <c r="AD26" s="880"/>
      <c r="AE26" s="324"/>
      <c r="AF26" s="179"/>
      <c r="AG26" s="179"/>
      <c r="AH26" s="179"/>
      <c r="AI26" s="324"/>
      <c r="AJ26" s="179"/>
      <c r="AK26" s="179"/>
      <c r="AL26" s="179"/>
      <c r="AM26" s="324"/>
      <c r="AN26" s="179"/>
      <c r="AO26" s="179"/>
      <c r="AP26" s="179"/>
      <c r="AQ26" s="176"/>
      <c r="AR26" s="177"/>
      <c r="AS26" s="177"/>
      <c r="AT26" s="178"/>
      <c r="AU26" s="179"/>
      <c r="AV26" s="179"/>
      <c r="AW26" s="179"/>
      <c r="AX26" s="180"/>
      <c r="AY26" s="57">
        <f t="shared" si="3"/>
        <v>0</v>
      </c>
    </row>
    <row r="27" spans="1:51" ht="22.5" customHeight="1" x14ac:dyDescent="0.15">
      <c r="A27" s="853"/>
      <c r="B27" s="854"/>
      <c r="C27" s="854"/>
      <c r="D27" s="854"/>
      <c r="E27" s="854"/>
      <c r="F27" s="855"/>
      <c r="G27" s="871"/>
      <c r="H27" s="872"/>
      <c r="I27" s="872"/>
      <c r="J27" s="872"/>
      <c r="K27" s="872"/>
      <c r="L27" s="872"/>
      <c r="M27" s="872"/>
      <c r="N27" s="872"/>
      <c r="O27" s="873"/>
      <c r="P27" s="708"/>
      <c r="Q27" s="708"/>
      <c r="R27" s="708"/>
      <c r="S27" s="708"/>
      <c r="T27" s="708"/>
      <c r="U27" s="708"/>
      <c r="V27" s="708"/>
      <c r="W27" s="708"/>
      <c r="X27" s="709"/>
      <c r="Y27" s="881" t="s">
        <v>9</v>
      </c>
      <c r="Z27" s="545"/>
      <c r="AA27" s="586"/>
      <c r="AB27" s="837" t="s">
        <v>212</v>
      </c>
      <c r="AC27" s="882"/>
      <c r="AD27" s="882"/>
      <c r="AE27" s="324"/>
      <c r="AF27" s="179"/>
      <c r="AG27" s="179"/>
      <c r="AH27" s="179"/>
      <c r="AI27" s="324"/>
      <c r="AJ27" s="179"/>
      <c r="AK27" s="179"/>
      <c r="AL27" s="179"/>
      <c r="AM27" s="324"/>
      <c r="AN27" s="179"/>
      <c r="AO27" s="179"/>
      <c r="AP27" s="179"/>
      <c r="AQ27" s="176"/>
      <c r="AR27" s="177"/>
      <c r="AS27" s="177"/>
      <c r="AT27" s="178"/>
      <c r="AU27" s="179"/>
      <c r="AV27" s="179"/>
      <c r="AW27" s="179"/>
      <c r="AX27" s="180"/>
      <c r="AY27" s="57">
        <f t="shared" si="3"/>
        <v>0</v>
      </c>
    </row>
    <row r="28" spans="1:51" customFormat="1" ht="23.25" customHeight="1" x14ac:dyDescent="0.15">
      <c r="A28" s="843" t="s">
        <v>327</v>
      </c>
      <c r="B28" s="844"/>
      <c r="C28" s="844"/>
      <c r="D28" s="844"/>
      <c r="E28" s="844"/>
      <c r="F28" s="84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9"/>
      <c r="AY28" s="57">
        <f t="shared" si="3"/>
        <v>0</v>
      </c>
    </row>
    <row r="29" spans="1:51" customFormat="1" ht="23.25" customHeight="1" x14ac:dyDescent="0.15">
      <c r="A29" s="846"/>
      <c r="B29" s="847"/>
      <c r="C29" s="847"/>
      <c r="D29" s="847"/>
      <c r="E29" s="847"/>
      <c r="F29" s="84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50"/>
      <c r="AY29" s="57">
        <f t="shared" si="3"/>
        <v>0</v>
      </c>
    </row>
    <row r="30" spans="1:51" ht="18.75" customHeight="1" x14ac:dyDescent="0.15">
      <c r="A30" s="169" t="s">
        <v>7</v>
      </c>
      <c r="B30" s="170"/>
      <c r="C30" s="170"/>
      <c r="D30" s="170"/>
      <c r="E30" s="170"/>
      <c r="F30" s="171"/>
      <c r="G30" s="669" t="s">
        <v>54</v>
      </c>
      <c r="H30" s="482"/>
      <c r="I30" s="482"/>
      <c r="J30" s="482"/>
      <c r="K30" s="482"/>
      <c r="L30" s="482"/>
      <c r="M30" s="482"/>
      <c r="N30" s="482"/>
      <c r="O30" s="510"/>
      <c r="P30" s="511" t="s">
        <v>39</v>
      </c>
      <c r="Q30" s="482"/>
      <c r="R30" s="482"/>
      <c r="S30" s="482"/>
      <c r="T30" s="482"/>
      <c r="U30" s="482"/>
      <c r="V30" s="482"/>
      <c r="W30" s="482"/>
      <c r="X30" s="510"/>
      <c r="Y30" s="856"/>
      <c r="Z30" s="278"/>
      <c r="AA30" s="279"/>
      <c r="AB30" s="860" t="s">
        <v>6</v>
      </c>
      <c r="AC30" s="861"/>
      <c r="AD30" s="862"/>
      <c r="AE30" s="497" t="s">
        <v>372</v>
      </c>
      <c r="AF30" s="497"/>
      <c r="AG30" s="497"/>
      <c r="AH30" s="497"/>
      <c r="AI30" s="497" t="s">
        <v>725</v>
      </c>
      <c r="AJ30" s="497"/>
      <c r="AK30" s="497"/>
      <c r="AL30" s="513"/>
      <c r="AM30" s="497" t="s">
        <v>471</v>
      </c>
      <c r="AN30" s="497"/>
      <c r="AO30" s="497"/>
      <c r="AP30" s="513"/>
      <c r="AQ30" s="515" t="s">
        <v>59</v>
      </c>
      <c r="AR30" s="516"/>
      <c r="AS30" s="516"/>
      <c r="AT30" s="517"/>
      <c r="AU30" s="851" t="s">
        <v>46</v>
      </c>
      <c r="AV30" s="851"/>
      <c r="AW30" s="851"/>
      <c r="AX30" s="852"/>
      <c r="AY30">
        <f>COUNTA($G$32)</f>
        <v>0</v>
      </c>
    </row>
    <row r="31" spans="1:51" ht="18.75" customHeight="1" x14ac:dyDescent="0.15">
      <c r="A31" s="169"/>
      <c r="B31" s="170"/>
      <c r="C31" s="170"/>
      <c r="D31" s="170"/>
      <c r="E31" s="170"/>
      <c r="F31" s="171"/>
      <c r="G31" s="670"/>
      <c r="H31" s="671"/>
      <c r="I31" s="671"/>
      <c r="J31" s="671"/>
      <c r="K31" s="671"/>
      <c r="L31" s="671"/>
      <c r="M31" s="671"/>
      <c r="N31" s="671"/>
      <c r="O31" s="672"/>
      <c r="P31" s="673"/>
      <c r="Q31" s="671"/>
      <c r="R31" s="671"/>
      <c r="S31" s="671"/>
      <c r="T31" s="671"/>
      <c r="U31" s="671"/>
      <c r="V31" s="671"/>
      <c r="W31" s="671"/>
      <c r="X31" s="672"/>
      <c r="Y31" s="857"/>
      <c r="Z31" s="858"/>
      <c r="AA31" s="859"/>
      <c r="AB31" s="863"/>
      <c r="AC31" s="864"/>
      <c r="AD31" s="865"/>
      <c r="AE31" s="165"/>
      <c r="AF31" s="165"/>
      <c r="AG31" s="165"/>
      <c r="AH31" s="165"/>
      <c r="AI31" s="165"/>
      <c r="AJ31" s="165"/>
      <c r="AK31" s="165"/>
      <c r="AL31" s="166"/>
      <c r="AM31" s="165"/>
      <c r="AN31" s="165"/>
      <c r="AO31" s="165"/>
      <c r="AP31" s="166"/>
      <c r="AQ31" s="760"/>
      <c r="AR31" s="668"/>
      <c r="AS31" s="666" t="s">
        <v>60</v>
      </c>
      <c r="AT31" s="667"/>
      <c r="AU31" s="668"/>
      <c r="AV31" s="668"/>
      <c r="AW31" s="671" t="s">
        <v>210</v>
      </c>
      <c r="AX31" s="712"/>
      <c r="AY31" s="57">
        <f>$AY$30</f>
        <v>0</v>
      </c>
    </row>
    <row r="32" spans="1:51" ht="22.5" customHeight="1" x14ac:dyDescent="0.15">
      <c r="A32" s="172"/>
      <c r="B32" s="170"/>
      <c r="C32" s="170"/>
      <c r="D32" s="170"/>
      <c r="E32" s="170"/>
      <c r="F32" s="171"/>
      <c r="G32" s="641"/>
      <c r="H32" s="866"/>
      <c r="I32" s="866"/>
      <c r="J32" s="866"/>
      <c r="K32" s="866"/>
      <c r="L32" s="866"/>
      <c r="M32" s="866"/>
      <c r="N32" s="866"/>
      <c r="O32" s="867"/>
      <c r="P32" s="125"/>
      <c r="Q32" s="705"/>
      <c r="R32" s="705"/>
      <c r="S32" s="705"/>
      <c r="T32" s="705"/>
      <c r="U32" s="705"/>
      <c r="V32" s="705"/>
      <c r="W32" s="705"/>
      <c r="X32" s="706"/>
      <c r="Y32" s="876" t="s">
        <v>8</v>
      </c>
      <c r="Z32" s="877"/>
      <c r="AA32" s="878"/>
      <c r="AB32" s="473"/>
      <c r="AC32" s="879"/>
      <c r="AD32" s="879"/>
      <c r="AE32" s="324"/>
      <c r="AF32" s="179"/>
      <c r="AG32" s="179"/>
      <c r="AH32" s="179"/>
      <c r="AI32" s="324"/>
      <c r="AJ32" s="179"/>
      <c r="AK32" s="179"/>
      <c r="AL32" s="179"/>
      <c r="AM32" s="324"/>
      <c r="AN32" s="179"/>
      <c r="AO32" s="179"/>
      <c r="AP32" s="179"/>
      <c r="AQ32" s="176"/>
      <c r="AR32" s="177"/>
      <c r="AS32" s="177"/>
      <c r="AT32" s="178"/>
      <c r="AU32" s="179"/>
      <c r="AV32" s="179"/>
      <c r="AW32" s="179"/>
      <c r="AX32" s="180"/>
      <c r="AY32" s="57">
        <f t="shared" ref="AY32:AY36" si="4">$AY$30</f>
        <v>0</v>
      </c>
    </row>
    <row r="33" spans="1:51" ht="22.5" customHeight="1" x14ac:dyDescent="0.15">
      <c r="A33" s="173"/>
      <c r="B33" s="174"/>
      <c r="C33" s="174"/>
      <c r="D33" s="174"/>
      <c r="E33" s="174"/>
      <c r="F33" s="175"/>
      <c r="G33" s="868"/>
      <c r="H33" s="869"/>
      <c r="I33" s="869"/>
      <c r="J33" s="869"/>
      <c r="K33" s="869"/>
      <c r="L33" s="869"/>
      <c r="M33" s="869"/>
      <c r="N33" s="869"/>
      <c r="O33" s="870"/>
      <c r="P33" s="874"/>
      <c r="Q33" s="874"/>
      <c r="R33" s="874"/>
      <c r="S33" s="874"/>
      <c r="T33" s="874"/>
      <c r="U33" s="874"/>
      <c r="V33" s="874"/>
      <c r="W33" s="874"/>
      <c r="X33" s="875"/>
      <c r="Y33" s="449" t="s">
        <v>34</v>
      </c>
      <c r="Z33" s="545"/>
      <c r="AA33" s="586"/>
      <c r="AB33" s="419"/>
      <c r="AC33" s="880"/>
      <c r="AD33" s="880"/>
      <c r="AE33" s="324"/>
      <c r="AF33" s="179"/>
      <c r="AG33" s="179"/>
      <c r="AH33" s="179"/>
      <c r="AI33" s="324"/>
      <c r="AJ33" s="179"/>
      <c r="AK33" s="179"/>
      <c r="AL33" s="179"/>
      <c r="AM33" s="324"/>
      <c r="AN33" s="179"/>
      <c r="AO33" s="179"/>
      <c r="AP33" s="179"/>
      <c r="AQ33" s="176"/>
      <c r="AR33" s="177"/>
      <c r="AS33" s="177"/>
      <c r="AT33" s="178"/>
      <c r="AU33" s="179"/>
      <c r="AV33" s="179"/>
      <c r="AW33" s="179"/>
      <c r="AX33" s="180"/>
      <c r="AY33" s="57">
        <f t="shared" si="4"/>
        <v>0</v>
      </c>
    </row>
    <row r="34" spans="1:51" ht="22.5" customHeight="1" x14ac:dyDescent="0.15">
      <c r="A34" s="853"/>
      <c r="B34" s="854"/>
      <c r="C34" s="854"/>
      <c r="D34" s="854"/>
      <c r="E34" s="854"/>
      <c r="F34" s="855"/>
      <c r="G34" s="871"/>
      <c r="H34" s="872"/>
      <c r="I34" s="872"/>
      <c r="J34" s="872"/>
      <c r="K34" s="872"/>
      <c r="L34" s="872"/>
      <c r="M34" s="872"/>
      <c r="N34" s="872"/>
      <c r="O34" s="873"/>
      <c r="P34" s="708"/>
      <c r="Q34" s="708"/>
      <c r="R34" s="708"/>
      <c r="S34" s="708"/>
      <c r="T34" s="708"/>
      <c r="U34" s="708"/>
      <c r="V34" s="708"/>
      <c r="W34" s="708"/>
      <c r="X34" s="709"/>
      <c r="Y34" s="881" t="s">
        <v>9</v>
      </c>
      <c r="Z34" s="545"/>
      <c r="AA34" s="586"/>
      <c r="AB34" s="837" t="s">
        <v>211</v>
      </c>
      <c r="AC34" s="882"/>
      <c r="AD34" s="882"/>
      <c r="AE34" s="324"/>
      <c r="AF34" s="179"/>
      <c r="AG34" s="179"/>
      <c r="AH34" s="179"/>
      <c r="AI34" s="324"/>
      <c r="AJ34" s="179"/>
      <c r="AK34" s="179"/>
      <c r="AL34" s="179"/>
      <c r="AM34" s="324"/>
      <c r="AN34" s="179"/>
      <c r="AO34" s="179"/>
      <c r="AP34" s="179"/>
      <c r="AQ34" s="176"/>
      <c r="AR34" s="177"/>
      <c r="AS34" s="177"/>
      <c r="AT34" s="178"/>
      <c r="AU34" s="179"/>
      <c r="AV34" s="179"/>
      <c r="AW34" s="179"/>
      <c r="AX34" s="180"/>
      <c r="AY34" s="57">
        <f t="shared" si="4"/>
        <v>0</v>
      </c>
    </row>
    <row r="35" spans="1:51" customFormat="1" ht="23.25" customHeight="1" x14ac:dyDescent="0.15">
      <c r="A35" s="843" t="s">
        <v>327</v>
      </c>
      <c r="B35" s="844"/>
      <c r="C35" s="844"/>
      <c r="D35" s="844"/>
      <c r="E35" s="844"/>
      <c r="F35" s="84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9"/>
      <c r="AY35" s="57">
        <f t="shared" si="4"/>
        <v>0</v>
      </c>
    </row>
    <row r="36" spans="1:51" customFormat="1" ht="23.25" customHeight="1" x14ac:dyDescent="0.15">
      <c r="A36" s="846"/>
      <c r="B36" s="847"/>
      <c r="C36" s="847"/>
      <c r="D36" s="847"/>
      <c r="E36" s="847"/>
      <c r="F36" s="84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50"/>
      <c r="AY36" s="57">
        <f t="shared" si="4"/>
        <v>0</v>
      </c>
    </row>
    <row r="37" spans="1:51" ht="18.75" customHeight="1" x14ac:dyDescent="0.15">
      <c r="A37" s="169" t="s">
        <v>7</v>
      </c>
      <c r="B37" s="170"/>
      <c r="C37" s="170"/>
      <c r="D37" s="170"/>
      <c r="E37" s="170"/>
      <c r="F37" s="171"/>
      <c r="G37" s="669" t="s">
        <v>54</v>
      </c>
      <c r="H37" s="482"/>
      <c r="I37" s="482"/>
      <c r="J37" s="482"/>
      <c r="K37" s="482"/>
      <c r="L37" s="482"/>
      <c r="M37" s="482"/>
      <c r="N37" s="482"/>
      <c r="O37" s="510"/>
      <c r="P37" s="511" t="s">
        <v>39</v>
      </c>
      <c r="Q37" s="482"/>
      <c r="R37" s="482"/>
      <c r="S37" s="482"/>
      <c r="T37" s="482"/>
      <c r="U37" s="482"/>
      <c r="V37" s="482"/>
      <c r="W37" s="482"/>
      <c r="X37" s="510"/>
      <c r="Y37" s="856"/>
      <c r="Z37" s="278"/>
      <c r="AA37" s="279"/>
      <c r="AB37" s="860" t="s">
        <v>6</v>
      </c>
      <c r="AC37" s="861"/>
      <c r="AD37" s="862"/>
      <c r="AE37" s="497" t="s">
        <v>372</v>
      </c>
      <c r="AF37" s="497"/>
      <c r="AG37" s="497"/>
      <c r="AH37" s="497"/>
      <c r="AI37" s="497" t="s">
        <v>725</v>
      </c>
      <c r="AJ37" s="497"/>
      <c r="AK37" s="497"/>
      <c r="AL37" s="513"/>
      <c r="AM37" s="497" t="s">
        <v>471</v>
      </c>
      <c r="AN37" s="497"/>
      <c r="AO37" s="497"/>
      <c r="AP37" s="513"/>
      <c r="AQ37" s="515" t="s">
        <v>59</v>
      </c>
      <c r="AR37" s="516"/>
      <c r="AS37" s="516"/>
      <c r="AT37" s="517"/>
      <c r="AU37" s="851" t="s">
        <v>46</v>
      </c>
      <c r="AV37" s="851"/>
      <c r="AW37" s="851"/>
      <c r="AX37" s="852"/>
      <c r="AY37">
        <f>COUNTA($G$39)</f>
        <v>0</v>
      </c>
    </row>
    <row r="38" spans="1:51" ht="18.75" customHeight="1" x14ac:dyDescent="0.15">
      <c r="A38" s="169"/>
      <c r="B38" s="170"/>
      <c r="C38" s="170"/>
      <c r="D38" s="170"/>
      <c r="E38" s="170"/>
      <c r="F38" s="171"/>
      <c r="G38" s="670"/>
      <c r="H38" s="671"/>
      <c r="I38" s="671"/>
      <c r="J38" s="671"/>
      <c r="K38" s="671"/>
      <c r="L38" s="671"/>
      <c r="M38" s="671"/>
      <c r="N38" s="671"/>
      <c r="O38" s="672"/>
      <c r="P38" s="673"/>
      <c r="Q38" s="671"/>
      <c r="R38" s="671"/>
      <c r="S38" s="671"/>
      <c r="T38" s="671"/>
      <c r="U38" s="671"/>
      <c r="V38" s="671"/>
      <c r="W38" s="671"/>
      <c r="X38" s="672"/>
      <c r="Y38" s="857"/>
      <c r="Z38" s="858"/>
      <c r="AA38" s="859"/>
      <c r="AB38" s="863"/>
      <c r="AC38" s="864"/>
      <c r="AD38" s="865"/>
      <c r="AE38" s="165"/>
      <c r="AF38" s="165"/>
      <c r="AG38" s="165"/>
      <c r="AH38" s="165"/>
      <c r="AI38" s="165"/>
      <c r="AJ38" s="165"/>
      <c r="AK38" s="165"/>
      <c r="AL38" s="166"/>
      <c r="AM38" s="165"/>
      <c r="AN38" s="165"/>
      <c r="AO38" s="165"/>
      <c r="AP38" s="166"/>
      <c r="AQ38" s="760"/>
      <c r="AR38" s="668"/>
      <c r="AS38" s="666" t="s">
        <v>60</v>
      </c>
      <c r="AT38" s="667"/>
      <c r="AU38" s="668"/>
      <c r="AV38" s="668"/>
      <c r="AW38" s="671" t="s">
        <v>210</v>
      </c>
      <c r="AX38" s="712"/>
      <c r="AY38" s="57">
        <f>$AY$37</f>
        <v>0</v>
      </c>
    </row>
    <row r="39" spans="1:51" ht="22.5" customHeight="1" x14ac:dyDescent="0.15">
      <c r="A39" s="172"/>
      <c r="B39" s="170"/>
      <c r="C39" s="170"/>
      <c r="D39" s="170"/>
      <c r="E39" s="170"/>
      <c r="F39" s="171"/>
      <c r="G39" s="641"/>
      <c r="H39" s="866"/>
      <c r="I39" s="866"/>
      <c r="J39" s="866"/>
      <c r="K39" s="866"/>
      <c r="L39" s="866"/>
      <c r="M39" s="866"/>
      <c r="N39" s="866"/>
      <c r="O39" s="867"/>
      <c r="P39" s="125"/>
      <c r="Q39" s="705"/>
      <c r="R39" s="705"/>
      <c r="S39" s="705"/>
      <c r="T39" s="705"/>
      <c r="U39" s="705"/>
      <c r="V39" s="705"/>
      <c r="W39" s="705"/>
      <c r="X39" s="706"/>
      <c r="Y39" s="876" t="s">
        <v>8</v>
      </c>
      <c r="Z39" s="877"/>
      <c r="AA39" s="878"/>
      <c r="AB39" s="473"/>
      <c r="AC39" s="879"/>
      <c r="AD39" s="879"/>
      <c r="AE39" s="324"/>
      <c r="AF39" s="179"/>
      <c r="AG39" s="179"/>
      <c r="AH39" s="179"/>
      <c r="AI39" s="324"/>
      <c r="AJ39" s="179"/>
      <c r="AK39" s="179"/>
      <c r="AL39" s="179"/>
      <c r="AM39" s="324"/>
      <c r="AN39" s="179"/>
      <c r="AO39" s="179"/>
      <c r="AP39" s="179"/>
      <c r="AQ39" s="176"/>
      <c r="AR39" s="177"/>
      <c r="AS39" s="177"/>
      <c r="AT39" s="178"/>
      <c r="AU39" s="179"/>
      <c r="AV39" s="179"/>
      <c r="AW39" s="179"/>
      <c r="AX39" s="180"/>
      <c r="AY39" s="57">
        <f t="shared" ref="AY39:AY43" si="5">$AY$37</f>
        <v>0</v>
      </c>
    </row>
    <row r="40" spans="1:51" ht="22.5" customHeight="1" x14ac:dyDescent="0.15">
      <c r="A40" s="173"/>
      <c r="B40" s="174"/>
      <c r="C40" s="174"/>
      <c r="D40" s="174"/>
      <c r="E40" s="174"/>
      <c r="F40" s="175"/>
      <c r="G40" s="868"/>
      <c r="H40" s="869"/>
      <c r="I40" s="869"/>
      <c r="J40" s="869"/>
      <c r="K40" s="869"/>
      <c r="L40" s="869"/>
      <c r="M40" s="869"/>
      <c r="N40" s="869"/>
      <c r="O40" s="870"/>
      <c r="P40" s="874"/>
      <c r="Q40" s="874"/>
      <c r="R40" s="874"/>
      <c r="S40" s="874"/>
      <c r="T40" s="874"/>
      <c r="U40" s="874"/>
      <c r="V40" s="874"/>
      <c r="W40" s="874"/>
      <c r="X40" s="875"/>
      <c r="Y40" s="449" t="s">
        <v>34</v>
      </c>
      <c r="Z40" s="545"/>
      <c r="AA40" s="586"/>
      <c r="AB40" s="419"/>
      <c r="AC40" s="880"/>
      <c r="AD40" s="880"/>
      <c r="AE40" s="324"/>
      <c r="AF40" s="179"/>
      <c r="AG40" s="179"/>
      <c r="AH40" s="179"/>
      <c r="AI40" s="324"/>
      <c r="AJ40" s="179"/>
      <c r="AK40" s="179"/>
      <c r="AL40" s="179"/>
      <c r="AM40" s="324"/>
      <c r="AN40" s="179"/>
      <c r="AO40" s="179"/>
      <c r="AP40" s="179"/>
      <c r="AQ40" s="176"/>
      <c r="AR40" s="177"/>
      <c r="AS40" s="177"/>
      <c r="AT40" s="178"/>
      <c r="AU40" s="179"/>
      <c r="AV40" s="179"/>
      <c r="AW40" s="179"/>
      <c r="AX40" s="180"/>
      <c r="AY40" s="57">
        <f t="shared" si="5"/>
        <v>0</v>
      </c>
    </row>
    <row r="41" spans="1:51" ht="22.5" customHeight="1" x14ac:dyDescent="0.15">
      <c r="A41" s="853"/>
      <c r="B41" s="854"/>
      <c r="C41" s="854"/>
      <c r="D41" s="854"/>
      <c r="E41" s="854"/>
      <c r="F41" s="855"/>
      <c r="G41" s="871"/>
      <c r="H41" s="872"/>
      <c r="I41" s="872"/>
      <c r="J41" s="872"/>
      <c r="K41" s="872"/>
      <c r="L41" s="872"/>
      <c r="M41" s="872"/>
      <c r="N41" s="872"/>
      <c r="O41" s="873"/>
      <c r="P41" s="708"/>
      <c r="Q41" s="708"/>
      <c r="R41" s="708"/>
      <c r="S41" s="708"/>
      <c r="T41" s="708"/>
      <c r="U41" s="708"/>
      <c r="V41" s="708"/>
      <c r="W41" s="708"/>
      <c r="X41" s="709"/>
      <c r="Y41" s="881" t="s">
        <v>9</v>
      </c>
      <c r="Z41" s="545"/>
      <c r="AA41" s="586"/>
      <c r="AB41" s="837" t="s">
        <v>212</v>
      </c>
      <c r="AC41" s="882"/>
      <c r="AD41" s="882"/>
      <c r="AE41" s="324"/>
      <c r="AF41" s="179"/>
      <c r="AG41" s="179"/>
      <c r="AH41" s="179"/>
      <c r="AI41" s="324"/>
      <c r="AJ41" s="179"/>
      <c r="AK41" s="179"/>
      <c r="AL41" s="179"/>
      <c r="AM41" s="324"/>
      <c r="AN41" s="179"/>
      <c r="AO41" s="179"/>
      <c r="AP41" s="179"/>
      <c r="AQ41" s="176"/>
      <c r="AR41" s="177"/>
      <c r="AS41" s="177"/>
      <c r="AT41" s="178"/>
      <c r="AU41" s="179"/>
      <c r="AV41" s="179"/>
      <c r="AW41" s="179"/>
      <c r="AX41" s="180"/>
      <c r="AY41" s="57">
        <f t="shared" si="5"/>
        <v>0</v>
      </c>
    </row>
    <row r="42" spans="1:51" customFormat="1" ht="23.25" customHeight="1" x14ac:dyDescent="0.15">
      <c r="A42" s="843" t="s">
        <v>327</v>
      </c>
      <c r="B42" s="844"/>
      <c r="C42" s="844"/>
      <c r="D42" s="844"/>
      <c r="E42" s="844"/>
      <c r="F42" s="84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9"/>
      <c r="AY42" s="57">
        <f t="shared" si="5"/>
        <v>0</v>
      </c>
    </row>
    <row r="43" spans="1:51" customFormat="1" ht="23.25" customHeight="1" x14ac:dyDescent="0.15">
      <c r="A43" s="846"/>
      <c r="B43" s="847"/>
      <c r="C43" s="847"/>
      <c r="D43" s="847"/>
      <c r="E43" s="847"/>
      <c r="F43" s="84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50"/>
      <c r="AY43" s="57">
        <f t="shared" si="5"/>
        <v>0</v>
      </c>
    </row>
    <row r="44" spans="1:51" ht="18.75" customHeight="1" x14ac:dyDescent="0.15">
      <c r="A44" s="169" t="s">
        <v>7</v>
      </c>
      <c r="B44" s="170"/>
      <c r="C44" s="170"/>
      <c r="D44" s="170"/>
      <c r="E44" s="170"/>
      <c r="F44" s="171"/>
      <c r="G44" s="669" t="s">
        <v>54</v>
      </c>
      <c r="H44" s="482"/>
      <c r="I44" s="482"/>
      <c r="J44" s="482"/>
      <c r="K44" s="482"/>
      <c r="L44" s="482"/>
      <c r="M44" s="482"/>
      <c r="N44" s="482"/>
      <c r="O44" s="510"/>
      <c r="P44" s="511" t="s">
        <v>39</v>
      </c>
      <c r="Q44" s="482"/>
      <c r="R44" s="482"/>
      <c r="S44" s="482"/>
      <c r="T44" s="482"/>
      <c r="U44" s="482"/>
      <c r="V44" s="482"/>
      <c r="W44" s="482"/>
      <c r="X44" s="510"/>
      <c r="Y44" s="856"/>
      <c r="Z44" s="278"/>
      <c r="AA44" s="279"/>
      <c r="AB44" s="860" t="s">
        <v>6</v>
      </c>
      <c r="AC44" s="861"/>
      <c r="AD44" s="862"/>
      <c r="AE44" s="497" t="s">
        <v>372</v>
      </c>
      <c r="AF44" s="497"/>
      <c r="AG44" s="497"/>
      <c r="AH44" s="497"/>
      <c r="AI44" s="497" t="s">
        <v>725</v>
      </c>
      <c r="AJ44" s="497"/>
      <c r="AK44" s="497"/>
      <c r="AL44" s="513"/>
      <c r="AM44" s="497" t="s">
        <v>471</v>
      </c>
      <c r="AN44" s="497"/>
      <c r="AO44" s="497"/>
      <c r="AP44" s="513"/>
      <c r="AQ44" s="515" t="s">
        <v>59</v>
      </c>
      <c r="AR44" s="516"/>
      <c r="AS44" s="516"/>
      <c r="AT44" s="517"/>
      <c r="AU44" s="851" t="s">
        <v>46</v>
      </c>
      <c r="AV44" s="851"/>
      <c r="AW44" s="851"/>
      <c r="AX44" s="852"/>
      <c r="AY44">
        <f>COUNTA($G$46)</f>
        <v>0</v>
      </c>
    </row>
    <row r="45" spans="1:51" ht="18.75" customHeight="1" x14ac:dyDescent="0.15">
      <c r="A45" s="169"/>
      <c r="B45" s="170"/>
      <c r="C45" s="170"/>
      <c r="D45" s="170"/>
      <c r="E45" s="170"/>
      <c r="F45" s="171"/>
      <c r="G45" s="670"/>
      <c r="H45" s="671"/>
      <c r="I45" s="671"/>
      <c r="J45" s="671"/>
      <c r="K45" s="671"/>
      <c r="L45" s="671"/>
      <c r="M45" s="671"/>
      <c r="N45" s="671"/>
      <c r="O45" s="672"/>
      <c r="P45" s="673"/>
      <c r="Q45" s="671"/>
      <c r="R45" s="671"/>
      <c r="S45" s="671"/>
      <c r="T45" s="671"/>
      <c r="U45" s="671"/>
      <c r="V45" s="671"/>
      <c r="W45" s="671"/>
      <c r="X45" s="672"/>
      <c r="Y45" s="857"/>
      <c r="Z45" s="858"/>
      <c r="AA45" s="859"/>
      <c r="AB45" s="863"/>
      <c r="AC45" s="864"/>
      <c r="AD45" s="865"/>
      <c r="AE45" s="165"/>
      <c r="AF45" s="165"/>
      <c r="AG45" s="165"/>
      <c r="AH45" s="165"/>
      <c r="AI45" s="165"/>
      <c r="AJ45" s="165"/>
      <c r="AK45" s="165"/>
      <c r="AL45" s="166"/>
      <c r="AM45" s="165"/>
      <c r="AN45" s="165"/>
      <c r="AO45" s="165"/>
      <c r="AP45" s="166"/>
      <c r="AQ45" s="760"/>
      <c r="AR45" s="668"/>
      <c r="AS45" s="666" t="s">
        <v>60</v>
      </c>
      <c r="AT45" s="667"/>
      <c r="AU45" s="668"/>
      <c r="AV45" s="668"/>
      <c r="AW45" s="671" t="s">
        <v>210</v>
      </c>
      <c r="AX45" s="712"/>
      <c r="AY45" s="57">
        <f>$AY$44</f>
        <v>0</v>
      </c>
    </row>
    <row r="46" spans="1:51" ht="22.5" customHeight="1" x14ac:dyDescent="0.15">
      <c r="A46" s="172"/>
      <c r="B46" s="170"/>
      <c r="C46" s="170"/>
      <c r="D46" s="170"/>
      <c r="E46" s="170"/>
      <c r="F46" s="171"/>
      <c r="G46" s="641"/>
      <c r="H46" s="866"/>
      <c r="I46" s="866"/>
      <c r="J46" s="866"/>
      <c r="K46" s="866"/>
      <c r="L46" s="866"/>
      <c r="M46" s="866"/>
      <c r="N46" s="866"/>
      <c r="O46" s="867"/>
      <c r="P46" s="125"/>
      <c r="Q46" s="705"/>
      <c r="R46" s="705"/>
      <c r="S46" s="705"/>
      <c r="T46" s="705"/>
      <c r="U46" s="705"/>
      <c r="V46" s="705"/>
      <c r="W46" s="705"/>
      <c r="X46" s="706"/>
      <c r="Y46" s="876" t="s">
        <v>8</v>
      </c>
      <c r="Z46" s="877"/>
      <c r="AA46" s="878"/>
      <c r="AB46" s="473"/>
      <c r="AC46" s="879"/>
      <c r="AD46" s="879"/>
      <c r="AE46" s="324"/>
      <c r="AF46" s="179"/>
      <c r="AG46" s="179"/>
      <c r="AH46" s="179"/>
      <c r="AI46" s="324"/>
      <c r="AJ46" s="179"/>
      <c r="AK46" s="179"/>
      <c r="AL46" s="179"/>
      <c r="AM46" s="324"/>
      <c r="AN46" s="179"/>
      <c r="AO46" s="179"/>
      <c r="AP46" s="179"/>
      <c r="AQ46" s="176"/>
      <c r="AR46" s="177"/>
      <c r="AS46" s="177"/>
      <c r="AT46" s="178"/>
      <c r="AU46" s="179"/>
      <c r="AV46" s="179"/>
      <c r="AW46" s="179"/>
      <c r="AX46" s="180"/>
      <c r="AY46" s="57">
        <f t="shared" ref="AY46:AY49" si="6">$AY$44</f>
        <v>0</v>
      </c>
    </row>
    <row r="47" spans="1:51" ht="22.5" customHeight="1" x14ac:dyDescent="0.15">
      <c r="A47" s="173"/>
      <c r="B47" s="174"/>
      <c r="C47" s="174"/>
      <c r="D47" s="174"/>
      <c r="E47" s="174"/>
      <c r="F47" s="175"/>
      <c r="G47" s="868"/>
      <c r="H47" s="869"/>
      <c r="I47" s="869"/>
      <c r="J47" s="869"/>
      <c r="K47" s="869"/>
      <c r="L47" s="869"/>
      <c r="M47" s="869"/>
      <c r="N47" s="869"/>
      <c r="O47" s="870"/>
      <c r="P47" s="874"/>
      <c r="Q47" s="874"/>
      <c r="R47" s="874"/>
      <c r="S47" s="874"/>
      <c r="T47" s="874"/>
      <c r="U47" s="874"/>
      <c r="V47" s="874"/>
      <c r="W47" s="874"/>
      <c r="X47" s="875"/>
      <c r="Y47" s="449" t="s">
        <v>34</v>
      </c>
      <c r="Z47" s="545"/>
      <c r="AA47" s="586"/>
      <c r="AB47" s="419"/>
      <c r="AC47" s="880"/>
      <c r="AD47" s="880"/>
      <c r="AE47" s="324"/>
      <c r="AF47" s="179"/>
      <c r="AG47" s="179"/>
      <c r="AH47" s="179"/>
      <c r="AI47" s="324"/>
      <c r="AJ47" s="179"/>
      <c r="AK47" s="179"/>
      <c r="AL47" s="179"/>
      <c r="AM47" s="324"/>
      <c r="AN47" s="179"/>
      <c r="AO47" s="179"/>
      <c r="AP47" s="179"/>
      <c r="AQ47" s="176"/>
      <c r="AR47" s="177"/>
      <c r="AS47" s="177"/>
      <c r="AT47" s="178"/>
      <c r="AU47" s="179"/>
      <c r="AV47" s="179"/>
      <c r="AW47" s="179"/>
      <c r="AX47" s="180"/>
      <c r="AY47" s="57">
        <f t="shared" si="6"/>
        <v>0</v>
      </c>
    </row>
    <row r="48" spans="1:51" ht="22.5" customHeight="1" x14ac:dyDescent="0.15">
      <c r="A48" s="853"/>
      <c r="B48" s="854"/>
      <c r="C48" s="854"/>
      <c r="D48" s="854"/>
      <c r="E48" s="854"/>
      <c r="F48" s="855"/>
      <c r="G48" s="871"/>
      <c r="H48" s="872"/>
      <c r="I48" s="872"/>
      <c r="J48" s="872"/>
      <c r="K48" s="872"/>
      <c r="L48" s="872"/>
      <c r="M48" s="872"/>
      <c r="N48" s="872"/>
      <c r="O48" s="873"/>
      <c r="P48" s="708"/>
      <c r="Q48" s="708"/>
      <c r="R48" s="708"/>
      <c r="S48" s="708"/>
      <c r="T48" s="708"/>
      <c r="U48" s="708"/>
      <c r="V48" s="708"/>
      <c r="W48" s="708"/>
      <c r="X48" s="709"/>
      <c r="Y48" s="881" t="s">
        <v>9</v>
      </c>
      <c r="Z48" s="545"/>
      <c r="AA48" s="586"/>
      <c r="AB48" s="837" t="s">
        <v>212</v>
      </c>
      <c r="AC48" s="882"/>
      <c r="AD48" s="882"/>
      <c r="AE48" s="324"/>
      <c r="AF48" s="179"/>
      <c r="AG48" s="179"/>
      <c r="AH48" s="179"/>
      <c r="AI48" s="324"/>
      <c r="AJ48" s="179"/>
      <c r="AK48" s="179"/>
      <c r="AL48" s="179"/>
      <c r="AM48" s="324"/>
      <c r="AN48" s="179"/>
      <c r="AO48" s="179"/>
      <c r="AP48" s="179"/>
      <c r="AQ48" s="176"/>
      <c r="AR48" s="177"/>
      <c r="AS48" s="177"/>
      <c r="AT48" s="178"/>
      <c r="AU48" s="179"/>
      <c r="AV48" s="179"/>
      <c r="AW48" s="179"/>
      <c r="AX48" s="180"/>
      <c r="AY48" s="57">
        <f t="shared" si="6"/>
        <v>0</v>
      </c>
    </row>
    <row r="49" spans="1:51" customFormat="1" ht="23.25" customHeight="1" x14ac:dyDescent="0.15">
      <c r="A49" s="843" t="s">
        <v>327</v>
      </c>
      <c r="B49" s="844"/>
      <c r="C49" s="844"/>
      <c r="D49" s="844"/>
      <c r="E49" s="844"/>
      <c r="F49" s="84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9"/>
      <c r="AY49" s="57">
        <f t="shared" si="6"/>
        <v>0</v>
      </c>
    </row>
    <row r="50" spans="1:51" customFormat="1" ht="23.25" customHeight="1" x14ac:dyDescent="0.15">
      <c r="A50" s="846"/>
      <c r="B50" s="847"/>
      <c r="C50" s="847"/>
      <c r="D50" s="847"/>
      <c r="E50" s="847"/>
      <c r="F50" s="84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50"/>
      <c r="AY50" s="57">
        <f>$AY$44</f>
        <v>0</v>
      </c>
    </row>
    <row r="51" spans="1:51" ht="18.75" customHeight="1" x14ac:dyDescent="0.15">
      <c r="A51" s="169" t="s">
        <v>7</v>
      </c>
      <c r="B51" s="170"/>
      <c r="C51" s="170"/>
      <c r="D51" s="170"/>
      <c r="E51" s="170"/>
      <c r="F51" s="171"/>
      <c r="G51" s="669" t="s">
        <v>54</v>
      </c>
      <c r="H51" s="482"/>
      <c r="I51" s="482"/>
      <c r="J51" s="482"/>
      <c r="K51" s="482"/>
      <c r="L51" s="482"/>
      <c r="M51" s="482"/>
      <c r="N51" s="482"/>
      <c r="O51" s="510"/>
      <c r="P51" s="511" t="s">
        <v>39</v>
      </c>
      <c r="Q51" s="482"/>
      <c r="R51" s="482"/>
      <c r="S51" s="482"/>
      <c r="T51" s="482"/>
      <c r="U51" s="482"/>
      <c r="V51" s="482"/>
      <c r="W51" s="482"/>
      <c r="X51" s="510"/>
      <c r="Y51" s="856"/>
      <c r="Z51" s="278"/>
      <c r="AA51" s="279"/>
      <c r="AB51" s="860" t="s">
        <v>6</v>
      </c>
      <c r="AC51" s="861"/>
      <c r="AD51" s="862"/>
      <c r="AE51" s="497" t="s">
        <v>372</v>
      </c>
      <c r="AF51" s="497"/>
      <c r="AG51" s="497"/>
      <c r="AH51" s="497"/>
      <c r="AI51" s="497" t="s">
        <v>725</v>
      </c>
      <c r="AJ51" s="497"/>
      <c r="AK51" s="497"/>
      <c r="AL51" s="513"/>
      <c r="AM51" s="497" t="s">
        <v>471</v>
      </c>
      <c r="AN51" s="497"/>
      <c r="AO51" s="497"/>
      <c r="AP51" s="513"/>
      <c r="AQ51" s="515" t="s">
        <v>59</v>
      </c>
      <c r="AR51" s="516"/>
      <c r="AS51" s="516"/>
      <c r="AT51" s="517"/>
      <c r="AU51" s="851" t="s">
        <v>46</v>
      </c>
      <c r="AV51" s="851"/>
      <c r="AW51" s="851"/>
      <c r="AX51" s="852"/>
      <c r="AY51">
        <f>COUNTA($G$53)</f>
        <v>0</v>
      </c>
    </row>
    <row r="52" spans="1:51" ht="18.75" customHeight="1" x14ac:dyDescent="0.15">
      <c r="A52" s="169"/>
      <c r="B52" s="170"/>
      <c r="C52" s="170"/>
      <c r="D52" s="170"/>
      <c r="E52" s="170"/>
      <c r="F52" s="171"/>
      <c r="G52" s="670"/>
      <c r="H52" s="671"/>
      <c r="I52" s="671"/>
      <c r="J52" s="671"/>
      <c r="K52" s="671"/>
      <c r="L52" s="671"/>
      <c r="M52" s="671"/>
      <c r="N52" s="671"/>
      <c r="O52" s="672"/>
      <c r="P52" s="673"/>
      <c r="Q52" s="671"/>
      <c r="R52" s="671"/>
      <c r="S52" s="671"/>
      <c r="T52" s="671"/>
      <c r="U52" s="671"/>
      <c r="V52" s="671"/>
      <c r="W52" s="671"/>
      <c r="X52" s="672"/>
      <c r="Y52" s="857"/>
      <c r="Z52" s="858"/>
      <c r="AA52" s="859"/>
      <c r="AB52" s="863"/>
      <c r="AC52" s="864"/>
      <c r="AD52" s="865"/>
      <c r="AE52" s="165"/>
      <c r="AF52" s="165"/>
      <c r="AG52" s="165"/>
      <c r="AH52" s="165"/>
      <c r="AI52" s="165"/>
      <c r="AJ52" s="165"/>
      <c r="AK52" s="165"/>
      <c r="AL52" s="166"/>
      <c r="AM52" s="165"/>
      <c r="AN52" s="165"/>
      <c r="AO52" s="165"/>
      <c r="AP52" s="166"/>
      <c r="AQ52" s="760"/>
      <c r="AR52" s="668"/>
      <c r="AS52" s="666" t="s">
        <v>60</v>
      </c>
      <c r="AT52" s="667"/>
      <c r="AU52" s="668"/>
      <c r="AV52" s="668"/>
      <c r="AW52" s="671" t="s">
        <v>210</v>
      </c>
      <c r="AX52" s="712"/>
      <c r="AY52" s="57">
        <f t="shared" ref="AY52:AY57" si="7">$AY$51</f>
        <v>0</v>
      </c>
    </row>
    <row r="53" spans="1:51" ht="22.5" customHeight="1" x14ac:dyDescent="0.15">
      <c r="A53" s="172"/>
      <c r="B53" s="170"/>
      <c r="C53" s="170"/>
      <c r="D53" s="170"/>
      <c r="E53" s="170"/>
      <c r="F53" s="171"/>
      <c r="G53" s="641"/>
      <c r="H53" s="866"/>
      <c r="I53" s="866"/>
      <c r="J53" s="866"/>
      <c r="K53" s="866"/>
      <c r="L53" s="866"/>
      <c r="M53" s="866"/>
      <c r="N53" s="866"/>
      <c r="O53" s="867"/>
      <c r="P53" s="125"/>
      <c r="Q53" s="705"/>
      <c r="R53" s="705"/>
      <c r="S53" s="705"/>
      <c r="T53" s="705"/>
      <c r="U53" s="705"/>
      <c r="V53" s="705"/>
      <c r="W53" s="705"/>
      <c r="X53" s="706"/>
      <c r="Y53" s="876" t="s">
        <v>8</v>
      </c>
      <c r="Z53" s="877"/>
      <c r="AA53" s="878"/>
      <c r="AB53" s="473"/>
      <c r="AC53" s="879"/>
      <c r="AD53" s="879"/>
      <c r="AE53" s="324"/>
      <c r="AF53" s="179"/>
      <c r="AG53" s="179"/>
      <c r="AH53" s="179"/>
      <c r="AI53" s="324"/>
      <c r="AJ53" s="179"/>
      <c r="AK53" s="179"/>
      <c r="AL53" s="179"/>
      <c r="AM53" s="324"/>
      <c r="AN53" s="179"/>
      <c r="AO53" s="179"/>
      <c r="AP53" s="179"/>
      <c r="AQ53" s="176"/>
      <c r="AR53" s="177"/>
      <c r="AS53" s="177"/>
      <c r="AT53" s="178"/>
      <c r="AU53" s="179"/>
      <c r="AV53" s="179"/>
      <c r="AW53" s="179"/>
      <c r="AX53" s="180"/>
      <c r="AY53" s="57">
        <f t="shared" si="7"/>
        <v>0</v>
      </c>
    </row>
    <row r="54" spans="1:51" ht="22.5" customHeight="1" x14ac:dyDescent="0.15">
      <c r="A54" s="173"/>
      <c r="B54" s="174"/>
      <c r="C54" s="174"/>
      <c r="D54" s="174"/>
      <c r="E54" s="174"/>
      <c r="F54" s="175"/>
      <c r="G54" s="868"/>
      <c r="H54" s="869"/>
      <c r="I54" s="869"/>
      <c r="J54" s="869"/>
      <c r="K54" s="869"/>
      <c r="L54" s="869"/>
      <c r="M54" s="869"/>
      <c r="N54" s="869"/>
      <c r="O54" s="870"/>
      <c r="P54" s="874"/>
      <c r="Q54" s="874"/>
      <c r="R54" s="874"/>
      <c r="S54" s="874"/>
      <c r="T54" s="874"/>
      <c r="U54" s="874"/>
      <c r="V54" s="874"/>
      <c r="W54" s="874"/>
      <c r="X54" s="875"/>
      <c r="Y54" s="449" t="s">
        <v>34</v>
      </c>
      <c r="Z54" s="545"/>
      <c r="AA54" s="586"/>
      <c r="AB54" s="419"/>
      <c r="AC54" s="880"/>
      <c r="AD54" s="880"/>
      <c r="AE54" s="324"/>
      <c r="AF54" s="179"/>
      <c r="AG54" s="179"/>
      <c r="AH54" s="179"/>
      <c r="AI54" s="324"/>
      <c r="AJ54" s="179"/>
      <c r="AK54" s="179"/>
      <c r="AL54" s="179"/>
      <c r="AM54" s="324"/>
      <c r="AN54" s="179"/>
      <c r="AO54" s="179"/>
      <c r="AP54" s="179"/>
      <c r="AQ54" s="176"/>
      <c r="AR54" s="177"/>
      <c r="AS54" s="177"/>
      <c r="AT54" s="178"/>
      <c r="AU54" s="179"/>
      <c r="AV54" s="179"/>
      <c r="AW54" s="179"/>
      <c r="AX54" s="180"/>
      <c r="AY54" s="57">
        <f t="shared" si="7"/>
        <v>0</v>
      </c>
    </row>
    <row r="55" spans="1:51" ht="22.5" customHeight="1" x14ac:dyDescent="0.15">
      <c r="A55" s="853"/>
      <c r="B55" s="854"/>
      <c r="C55" s="854"/>
      <c r="D55" s="854"/>
      <c r="E55" s="854"/>
      <c r="F55" s="855"/>
      <c r="G55" s="871"/>
      <c r="H55" s="872"/>
      <c r="I55" s="872"/>
      <c r="J55" s="872"/>
      <c r="K55" s="872"/>
      <c r="L55" s="872"/>
      <c r="M55" s="872"/>
      <c r="N55" s="872"/>
      <c r="O55" s="873"/>
      <c r="P55" s="708"/>
      <c r="Q55" s="708"/>
      <c r="R55" s="708"/>
      <c r="S55" s="708"/>
      <c r="T55" s="708"/>
      <c r="U55" s="708"/>
      <c r="V55" s="708"/>
      <c r="W55" s="708"/>
      <c r="X55" s="709"/>
      <c r="Y55" s="881" t="s">
        <v>9</v>
      </c>
      <c r="Z55" s="545"/>
      <c r="AA55" s="586"/>
      <c r="AB55" s="837" t="s">
        <v>212</v>
      </c>
      <c r="AC55" s="882"/>
      <c r="AD55" s="882"/>
      <c r="AE55" s="324"/>
      <c r="AF55" s="179"/>
      <c r="AG55" s="179"/>
      <c r="AH55" s="179"/>
      <c r="AI55" s="324"/>
      <c r="AJ55" s="179"/>
      <c r="AK55" s="179"/>
      <c r="AL55" s="179"/>
      <c r="AM55" s="324"/>
      <c r="AN55" s="179"/>
      <c r="AO55" s="179"/>
      <c r="AP55" s="179"/>
      <c r="AQ55" s="176"/>
      <c r="AR55" s="177"/>
      <c r="AS55" s="177"/>
      <c r="AT55" s="178"/>
      <c r="AU55" s="179"/>
      <c r="AV55" s="179"/>
      <c r="AW55" s="179"/>
      <c r="AX55" s="180"/>
      <c r="AY55" s="57">
        <f t="shared" si="7"/>
        <v>0</v>
      </c>
    </row>
    <row r="56" spans="1:51" customFormat="1" ht="23.25" customHeight="1" x14ac:dyDescent="0.15">
      <c r="A56" s="843" t="s">
        <v>327</v>
      </c>
      <c r="B56" s="844"/>
      <c r="C56" s="844"/>
      <c r="D56" s="844"/>
      <c r="E56" s="844"/>
      <c r="F56" s="84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9"/>
      <c r="AY56" s="57">
        <f t="shared" si="7"/>
        <v>0</v>
      </c>
    </row>
    <row r="57" spans="1:51" customFormat="1" ht="23.25" customHeight="1" x14ac:dyDescent="0.15">
      <c r="A57" s="846"/>
      <c r="B57" s="847"/>
      <c r="C57" s="847"/>
      <c r="D57" s="847"/>
      <c r="E57" s="847"/>
      <c r="F57" s="84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50"/>
      <c r="AY57" s="57">
        <f t="shared" si="7"/>
        <v>0</v>
      </c>
    </row>
    <row r="58" spans="1:51" ht="18.75" customHeight="1" x14ac:dyDescent="0.15">
      <c r="A58" s="169" t="s">
        <v>7</v>
      </c>
      <c r="B58" s="170"/>
      <c r="C58" s="170"/>
      <c r="D58" s="170"/>
      <c r="E58" s="170"/>
      <c r="F58" s="171"/>
      <c r="G58" s="669" t="s">
        <v>54</v>
      </c>
      <c r="H58" s="482"/>
      <c r="I58" s="482"/>
      <c r="J58" s="482"/>
      <c r="K58" s="482"/>
      <c r="L58" s="482"/>
      <c r="M58" s="482"/>
      <c r="N58" s="482"/>
      <c r="O58" s="510"/>
      <c r="P58" s="511" t="s">
        <v>39</v>
      </c>
      <c r="Q58" s="482"/>
      <c r="R58" s="482"/>
      <c r="S58" s="482"/>
      <c r="T58" s="482"/>
      <c r="U58" s="482"/>
      <c r="V58" s="482"/>
      <c r="W58" s="482"/>
      <c r="X58" s="510"/>
      <c r="Y58" s="856"/>
      <c r="Z58" s="278"/>
      <c r="AA58" s="279"/>
      <c r="AB58" s="860" t="s">
        <v>6</v>
      </c>
      <c r="AC58" s="861"/>
      <c r="AD58" s="862"/>
      <c r="AE58" s="497" t="s">
        <v>372</v>
      </c>
      <c r="AF58" s="497"/>
      <c r="AG58" s="497"/>
      <c r="AH58" s="497"/>
      <c r="AI58" s="497" t="s">
        <v>725</v>
      </c>
      <c r="AJ58" s="497"/>
      <c r="AK58" s="497"/>
      <c r="AL58" s="513"/>
      <c r="AM58" s="497" t="s">
        <v>471</v>
      </c>
      <c r="AN58" s="497"/>
      <c r="AO58" s="497"/>
      <c r="AP58" s="513"/>
      <c r="AQ58" s="515" t="s">
        <v>59</v>
      </c>
      <c r="AR58" s="516"/>
      <c r="AS58" s="516"/>
      <c r="AT58" s="517"/>
      <c r="AU58" s="851" t="s">
        <v>46</v>
      </c>
      <c r="AV58" s="851"/>
      <c r="AW58" s="851"/>
      <c r="AX58" s="852"/>
      <c r="AY58">
        <f>COUNTA($G$60)</f>
        <v>0</v>
      </c>
    </row>
    <row r="59" spans="1:51" ht="18.75" customHeight="1" x14ac:dyDescent="0.15">
      <c r="A59" s="169"/>
      <c r="B59" s="170"/>
      <c r="C59" s="170"/>
      <c r="D59" s="170"/>
      <c r="E59" s="170"/>
      <c r="F59" s="171"/>
      <c r="G59" s="670"/>
      <c r="H59" s="671"/>
      <c r="I59" s="671"/>
      <c r="J59" s="671"/>
      <c r="K59" s="671"/>
      <c r="L59" s="671"/>
      <c r="M59" s="671"/>
      <c r="N59" s="671"/>
      <c r="O59" s="672"/>
      <c r="P59" s="673"/>
      <c r="Q59" s="671"/>
      <c r="R59" s="671"/>
      <c r="S59" s="671"/>
      <c r="T59" s="671"/>
      <c r="U59" s="671"/>
      <c r="V59" s="671"/>
      <c r="W59" s="671"/>
      <c r="X59" s="672"/>
      <c r="Y59" s="857"/>
      <c r="Z59" s="858"/>
      <c r="AA59" s="859"/>
      <c r="AB59" s="863"/>
      <c r="AC59" s="864"/>
      <c r="AD59" s="865"/>
      <c r="AE59" s="165"/>
      <c r="AF59" s="165"/>
      <c r="AG59" s="165"/>
      <c r="AH59" s="165"/>
      <c r="AI59" s="165"/>
      <c r="AJ59" s="165"/>
      <c r="AK59" s="165"/>
      <c r="AL59" s="166"/>
      <c r="AM59" s="165"/>
      <c r="AN59" s="165"/>
      <c r="AO59" s="165"/>
      <c r="AP59" s="166"/>
      <c r="AQ59" s="760"/>
      <c r="AR59" s="668"/>
      <c r="AS59" s="666" t="s">
        <v>60</v>
      </c>
      <c r="AT59" s="667"/>
      <c r="AU59" s="668"/>
      <c r="AV59" s="668"/>
      <c r="AW59" s="671" t="s">
        <v>210</v>
      </c>
      <c r="AX59" s="712"/>
      <c r="AY59">
        <f t="shared" ref="AY59:AY64" si="8">$AY$58</f>
        <v>0</v>
      </c>
    </row>
    <row r="60" spans="1:51" ht="22.5" customHeight="1" x14ac:dyDescent="0.15">
      <c r="A60" s="172"/>
      <c r="B60" s="170"/>
      <c r="C60" s="170"/>
      <c r="D60" s="170"/>
      <c r="E60" s="170"/>
      <c r="F60" s="171"/>
      <c r="G60" s="641"/>
      <c r="H60" s="866"/>
      <c r="I60" s="866"/>
      <c r="J60" s="866"/>
      <c r="K60" s="866"/>
      <c r="L60" s="866"/>
      <c r="M60" s="866"/>
      <c r="N60" s="866"/>
      <c r="O60" s="867"/>
      <c r="P60" s="125"/>
      <c r="Q60" s="705"/>
      <c r="R60" s="705"/>
      <c r="S60" s="705"/>
      <c r="T60" s="705"/>
      <c r="U60" s="705"/>
      <c r="V60" s="705"/>
      <c r="W60" s="705"/>
      <c r="X60" s="706"/>
      <c r="Y60" s="876" t="s">
        <v>8</v>
      </c>
      <c r="Z60" s="877"/>
      <c r="AA60" s="878"/>
      <c r="AB60" s="473"/>
      <c r="AC60" s="879"/>
      <c r="AD60" s="879"/>
      <c r="AE60" s="324"/>
      <c r="AF60" s="179"/>
      <c r="AG60" s="179"/>
      <c r="AH60" s="179"/>
      <c r="AI60" s="324"/>
      <c r="AJ60" s="179"/>
      <c r="AK60" s="179"/>
      <c r="AL60" s="179"/>
      <c r="AM60" s="324"/>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68"/>
      <c r="H61" s="869"/>
      <c r="I61" s="869"/>
      <c r="J61" s="869"/>
      <c r="K61" s="869"/>
      <c r="L61" s="869"/>
      <c r="M61" s="869"/>
      <c r="N61" s="869"/>
      <c r="O61" s="870"/>
      <c r="P61" s="874"/>
      <c r="Q61" s="874"/>
      <c r="R61" s="874"/>
      <c r="S61" s="874"/>
      <c r="T61" s="874"/>
      <c r="U61" s="874"/>
      <c r="V61" s="874"/>
      <c r="W61" s="874"/>
      <c r="X61" s="875"/>
      <c r="Y61" s="449" t="s">
        <v>34</v>
      </c>
      <c r="Z61" s="545"/>
      <c r="AA61" s="586"/>
      <c r="AB61" s="419"/>
      <c r="AC61" s="880"/>
      <c r="AD61" s="880"/>
      <c r="AE61" s="324"/>
      <c r="AF61" s="179"/>
      <c r="AG61" s="179"/>
      <c r="AH61" s="179"/>
      <c r="AI61" s="324"/>
      <c r="AJ61" s="179"/>
      <c r="AK61" s="179"/>
      <c r="AL61" s="179"/>
      <c r="AM61" s="324"/>
      <c r="AN61" s="179"/>
      <c r="AO61" s="179"/>
      <c r="AP61" s="179"/>
      <c r="AQ61" s="176"/>
      <c r="AR61" s="177"/>
      <c r="AS61" s="177"/>
      <c r="AT61" s="178"/>
      <c r="AU61" s="179"/>
      <c r="AV61" s="179"/>
      <c r="AW61" s="179"/>
      <c r="AX61" s="180"/>
      <c r="AY61">
        <f t="shared" si="8"/>
        <v>0</v>
      </c>
    </row>
    <row r="62" spans="1:51" ht="22.5" customHeight="1" x14ac:dyDescent="0.15">
      <c r="A62" s="853"/>
      <c r="B62" s="854"/>
      <c r="C62" s="854"/>
      <c r="D62" s="854"/>
      <c r="E62" s="854"/>
      <c r="F62" s="855"/>
      <c r="G62" s="871"/>
      <c r="H62" s="872"/>
      <c r="I62" s="872"/>
      <c r="J62" s="872"/>
      <c r="K62" s="872"/>
      <c r="L62" s="872"/>
      <c r="M62" s="872"/>
      <c r="N62" s="872"/>
      <c r="O62" s="873"/>
      <c r="P62" s="708"/>
      <c r="Q62" s="708"/>
      <c r="R62" s="708"/>
      <c r="S62" s="708"/>
      <c r="T62" s="708"/>
      <c r="U62" s="708"/>
      <c r="V62" s="708"/>
      <c r="W62" s="708"/>
      <c r="X62" s="709"/>
      <c r="Y62" s="881" t="s">
        <v>9</v>
      </c>
      <c r="Z62" s="545"/>
      <c r="AA62" s="586"/>
      <c r="AB62" s="837" t="s">
        <v>211</v>
      </c>
      <c r="AC62" s="882"/>
      <c r="AD62" s="882"/>
      <c r="AE62" s="324"/>
      <c r="AF62" s="179"/>
      <c r="AG62" s="179"/>
      <c r="AH62" s="179"/>
      <c r="AI62" s="324"/>
      <c r="AJ62" s="179"/>
      <c r="AK62" s="179"/>
      <c r="AL62" s="179"/>
      <c r="AM62" s="324"/>
      <c r="AN62" s="179"/>
      <c r="AO62" s="179"/>
      <c r="AP62" s="179"/>
      <c r="AQ62" s="176"/>
      <c r="AR62" s="177"/>
      <c r="AS62" s="177"/>
      <c r="AT62" s="178"/>
      <c r="AU62" s="179"/>
      <c r="AV62" s="179"/>
      <c r="AW62" s="179"/>
      <c r="AX62" s="180"/>
      <c r="AY62">
        <f t="shared" si="8"/>
        <v>0</v>
      </c>
    </row>
    <row r="63" spans="1:51" customFormat="1" ht="23.25" customHeight="1" x14ac:dyDescent="0.15">
      <c r="A63" s="843" t="s">
        <v>327</v>
      </c>
      <c r="B63" s="844"/>
      <c r="C63" s="844"/>
      <c r="D63" s="844"/>
      <c r="E63" s="844"/>
      <c r="F63" s="84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9"/>
      <c r="AY63">
        <f t="shared" si="8"/>
        <v>0</v>
      </c>
    </row>
    <row r="64" spans="1:51" customFormat="1" ht="23.25" customHeight="1" x14ac:dyDescent="0.15">
      <c r="A64" s="846"/>
      <c r="B64" s="847"/>
      <c r="C64" s="847"/>
      <c r="D64" s="847"/>
      <c r="E64" s="847"/>
      <c r="F64" s="84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50"/>
      <c r="AY64">
        <f t="shared" si="8"/>
        <v>0</v>
      </c>
    </row>
    <row r="65" spans="1:51" ht="18.75" customHeight="1" x14ac:dyDescent="0.15">
      <c r="A65" s="169" t="s">
        <v>7</v>
      </c>
      <c r="B65" s="170"/>
      <c r="C65" s="170"/>
      <c r="D65" s="170"/>
      <c r="E65" s="170"/>
      <c r="F65" s="171"/>
      <c r="G65" s="669" t="s">
        <v>54</v>
      </c>
      <c r="H65" s="482"/>
      <c r="I65" s="482"/>
      <c r="J65" s="482"/>
      <c r="K65" s="482"/>
      <c r="L65" s="482"/>
      <c r="M65" s="482"/>
      <c r="N65" s="482"/>
      <c r="O65" s="510"/>
      <c r="P65" s="511" t="s">
        <v>39</v>
      </c>
      <c r="Q65" s="482"/>
      <c r="R65" s="482"/>
      <c r="S65" s="482"/>
      <c r="T65" s="482"/>
      <c r="U65" s="482"/>
      <c r="V65" s="482"/>
      <c r="W65" s="482"/>
      <c r="X65" s="510"/>
      <c r="Y65" s="856"/>
      <c r="Z65" s="278"/>
      <c r="AA65" s="279"/>
      <c r="AB65" s="860" t="s">
        <v>6</v>
      </c>
      <c r="AC65" s="861"/>
      <c r="AD65" s="862"/>
      <c r="AE65" s="497" t="s">
        <v>372</v>
      </c>
      <c r="AF65" s="497"/>
      <c r="AG65" s="497"/>
      <c r="AH65" s="497"/>
      <c r="AI65" s="497" t="s">
        <v>725</v>
      </c>
      <c r="AJ65" s="497"/>
      <c r="AK65" s="497"/>
      <c r="AL65" s="513"/>
      <c r="AM65" s="497" t="s">
        <v>471</v>
      </c>
      <c r="AN65" s="497"/>
      <c r="AO65" s="497"/>
      <c r="AP65" s="513"/>
      <c r="AQ65" s="515" t="s">
        <v>59</v>
      </c>
      <c r="AR65" s="516"/>
      <c r="AS65" s="516"/>
      <c r="AT65" s="517"/>
      <c r="AU65" s="851" t="s">
        <v>46</v>
      </c>
      <c r="AV65" s="851"/>
      <c r="AW65" s="851"/>
      <c r="AX65" s="852"/>
      <c r="AY65">
        <f>COUNTA($G$67)</f>
        <v>0</v>
      </c>
    </row>
    <row r="66" spans="1:51" ht="18.75" customHeight="1" x14ac:dyDescent="0.15">
      <c r="A66" s="169"/>
      <c r="B66" s="170"/>
      <c r="C66" s="170"/>
      <c r="D66" s="170"/>
      <c r="E66" s="170"/>
      <c r="F66" s="171"/>
      <c r="G66" s="670"/>
      <c r="H66" s="671"/>
      <c r="I66" s="671"/>
      <c r="J66" s="671"/>
      <c r="K66" s="671"/>
      <c r="L66" s="671"/>
      <c r="M66" s="671"/>
      <c r="N66" s="671"/>
      <c r="O66" s="672"/>
      <c r="P66" s="673"/>
      <c r="Q66" s="671"/>
      <c r="R66" s="671"/>
      <c r="S66" s="671"/>
      <c r="T66" s="671"/>
      <c r="U66" s="671"/>
      <c r="V66" s="671"/>
      <c r="W66" s="671"/>
      <c r="X66" s="672"/>
      <c r="Y66" s="857"/>
      <c r="Z66" s="858"/>
      <c r="AA66" s="859"/>
      <c r="AB66" s="863"/>
      <c r="AC66" s="864"/>
      <c r="AD66" s="865"/>
      <c r="AE66" s="165"/>
      <c r="AF66" s="165"/>
      <c r="AG66" s="165"/>
      <c r="AH66" s="165"/>
      <c r="AI66" s="165"/>
      <c r="AJ66" s="165"/>
      <c r="AK66" s="165"/>
      <c r="AL66" s="166"/>
      <c r="AM66" s="165"/>
      <c r="AN66" s="165"/>
      <c r="AO66" s="165"/>
      <c r="AP66" s="166"/>
      <c r="AQ66" s="760"/>
      <c r="AR66" s="668"/>
      <c r="AS66" s="666" t="s">
        <v>60</v>
      </c>
      <c r="AT66" s="667"/>
      <c r="AU66" s="668"/>
      <c r="AV66" s="668"/>
      <c r="AW66" s="671" t="s">
        <v>210</v>
      </c>
      <c r="AX66" s="712"/>
      <c r="AY66" s="57">
        <f t="shared" ref="AY66:AY71" si="9">$AY$65</f>
        <v>0</v>
      </c>
    </row>
    <row r="67" spans="1:51" ht="22.5" customHeight="1" x14ac:dyDescent="0.15">
      <c r="A67" s="172"/>
      <c r="B67" s="170"/>
      <c r="C67" s="170"/>
      <c r="D67" s="170"/>
      <c r="E67" s="170"/>
      <c r="F67" s="171"/>
      <c r="G67" s="641"/>
      <c r="H67" s="866"/>
      <c r="I67" s="866"/>
      <c r="J67" s="866"/>
      <c r="K67" s="866"/>
      <c r="L67" s="866"/>
      <c r="M67" s="866"/>
      <c r="N67" s="866"/>
      <c r="O67" s="867"/>
      <c r="P67" s="125"/>
      <c r="Q67" s="705"/>
      <c r="R67" s="705"/>
      <c r="S67" s="705"/>
      <c r="T67" s="705"/>
      <c r="U67" s="705"/>
      <c r="V67" s="705"/>
      <c r="W67" s="705"/>
      <c r="X67" s="706"/>
      <c r="Y67" s="876" t="s">
        <v>8</v>
      </c>
      <c r="Z67" s="877"/>
      <c r="AA67" s="878"/>
      <c r="AB67" s="473"/>
      <c r="AC67" s="879"/>
      <c r="AD67" s="879"/>
      <c r="AE67" s="324"/>
      <c r="AF67" s="179"/>
      <c r="AG67" s="179"/>
      <c r="AH67" s="179"/>
      <c r="AI67" s="324"/>
      <c r="AJ67" s="179"/>
      <c r="AK67" s="179"/>
      <c r="AL67" s="179"/>
      <c r="AM67" s="324"/>
      <c r="AN67" s="179"/>
      <c r="AO67" s="179"/>
      <c r="AP67" s="179"/>
      <c r="AQ67" s="176"/>
      <c r="AR67" s="177"/>
      <c r="AS67" s="177"/>
      <c r="AT67" s="178"/>
      <c r="AU67" s="179"/>
      <c r="AV67" s="179"/>
      <c r="AW67" s="179"/>
      <c r="AX67" s="180"/>
      <c r="AY67" s="57">
        <f t="shared" si="9"/>
        <v>0</v>
      </c>
    </row>
    <row r="68" spans="1:51" ht="22.5" customHeight="1" x14ac:dyDescent="0.15">
      <c r="A68" s="173"/>
      <c r="B68" s="174"/>
      <c r="C68" s="174"/>
      <c r="D68" s="174"/>
      <c r="E68" s="174"/>
      <c r="F68" s="175"/>
      <c r="G68" s="868"/>
      <c r="H68" s="869"/>
      <c r="I68" s="869"/>
      <c r="J68" s="869"/>
      <c r="K68" s="869"/>
      <c r="L68" s="869"/>
      <c r="M68" s="869"/>
      <c r="N68" s="869"/>
      <c r="O68" s="870"/>
      <c r="P68" s="874"/>
      <c r="Q68" s="874"/>
      <c r="R68" s="874"/>
      <c r="S68" s="874"/>
      <c r="T68" s="874"/>
      <c r="U68" s="874"/>
      <c r="V68" s="874"/>
      <c r="W68" s="874"/>
      <c r="X68" s="875"/>
      <c r="Y68" s="449" t="s">
        <v>34</v>
      </c>
      <c r="Z68" s="545"/>
      <c r="AA68" s="586"/>
      <c r="AB68" s="419"/>
      <c r="AC68" s="880"/>
      <c r="AD68" s="880"/>
      <c r="AE68" s="324"/>
      <c r="AF68" s="179"/>
      <c r="AG68" s="179"/>
      <c r="AH68" s="179"/>
      <c r="AI68" s="324"/>
      <c r="AJ68" s="179"/>
      <c r="AK68" s="179"/>
      <c r="AL68" s="179"/>
      <c r="AM68" s="324"/>
      <c r="AN68" s="179"/>
      <c r="AO68" s="179"/>
      <c r="AP68" s="179"/>
      <c r="AQ68" s="176"/>
      <c r="AR68" s="177"/>
      <c r="AS68" s="177"/>
      <c r="AT68" s="178"/>
      <c r="AU68" s="179"/>
      <c r="AV68" s="179"/>
      <c r="AW68" s="179"/>
      <c r="AX68" s="180"/>
      <c r="AY68" s="57">
        <f t="shared" si="9"/>
        <v>0</v>
      </c>
    </row>
    <row r="69" spans="1:51" ht="22.5" customHeight="1" x14ac:dyDescent="0.15">
      <c r="A69" s="853"/>
      <c r="B69" s="854"/>
      <c r="C69" s="854"/>
      <c r="D69" s="854"/>
      <c r="E69" s="854"/>
      <c r="F69" s="855"/>
      <c r="G69" s="871"/>
      <c r="H69" s="872"/>
      <c r="I69" s="872"/>
      <c r="J69" s="872"/>
      <c r="K69" s="872"/>
      <c r="L69" s="872"/>
      <c r="M69" s="872"/>
      <c r="N69" s="872"/>
      <c r="O69" s="873"/>
      <c r="P69" s="708"/>
      <c r="Q69" s="708"/>
      <c r="R69" s="708"/>
      <c r="S69" s="708"/>
      <c r="T69" s="708"/>
      <c r="U69" s="708"/>
      <c r="V69" s="708"/>
      <c r="W69" s="708"/>
      <c r="X69" s="709"/>
      <c r="Y69" s="881" t="s">
        <v>9</v>
      </c>
      <c r="Z69" s="545"/>
      <c r="AA69" s="586"/>
      <c r="AB69" s="837" t="s">
        <v>212</v>
      </c>
      <c r="AC69" s="882"/>
      <c r="AD69" s="882"/>
      <c r="AE69" s="324"/>
      <c r="AF69" s="179"/>
      <c r="AG69" s="179"/>
      <c r="AH69" s="179"/>
      <c r="AI69" s="324"/>
      <c r="AJ69" s="179"/>
      <c r="AK69" s="179"/>
      <c r="AL69" s="179"/>
      <c r="AM69" s="324"/>
      <c r="AN69" s="179"/>
      <c r="AO69" s="179"/>
      <c r="AP69" s="179"/>
      <c r="AQ69" s="176"/>
      <c r="AR69" s="177"/>
      <c r="AS69" s="177"/>
      <c r="AT69" s="178"/>
      <c r="AU69" s="179"/>
      <c r="AV69" s="179"/>
      <c r="AW69" s="179"/>
      <c r="AX69" s="180"/>
      <c r="AY69" s="57">
        <f t="shared" si="9"/>
        <v>0</v>
      </c>
    </row>
    <row r="70" spans="1:51" customFormat="1" ht="23.25" customHeight="1" x14ac:dyDescent="0.15">
      <c r="A70" s="843" t="s">
        <v>327</v>
      </c>
      <c r="B70" s="844"/>
      <c r="C70" s="844"/>
      <c r="D70" s="844"/>
      <c r="E70" s="844"/>
      <c r="F70" s="84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9"/>
      <c r="AY70" s="57">
        <f t="shared" si="9"/>
        <v>0</v>
      </c>
    </row>
    <row r="71" spans="1:51" customFormat="1" ht="23.25" customHeight="1" x14ac:dyDescent="0.15">
      <c r="A71" s="846"/>
      <c r="B71" s="847"/>
      <c r="C71" s="847"/>
      <c r="D71" s="847"/>
      <c r="E71" s="847"/>
      <c r="F71" s="848"/>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50"/>
      <c r="AY71" s="57">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5" priority="223">
      <formula>IF(RIGHT(TEXT(AE4,"0.#"),1)=".",FALSE,TRUE)</formula>
    </cfRule>
    <cfRule type="expression" dxfId="26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3" priority="3">
      <formula>IF(RIGHT(TEXT(AE32,"0.#"),1)=".",FALSE,TRUE)</formula>
    </cfRule>
    <cfRule type="expression" dxfId="262" priority="4">
      <formula>IF(RIGHT(TEXT(AE32,"0.#"),1)=".",TRUE,FALSE)</formula>
    </cfRule>
  </conditionalFormatting>
  <conditionalFormatting sqref="AE60:AE62 AI60:AI62 AM60:AM62 AQ60:AQ62 AU60:AU62 AE67:AE69 AI67:AI69 AM67:AM69 AQ67:AQ69 AU67:AU69">
    <cfRule type="expression" dxfId="261" priority="1">
      <formula>IF(RIGHT(TEXT(AE60,"0.#"),1)=".",FALSE,TRUE)</formula>
    </cfRule>
    <cfRule type="expression" dxfId="26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AE270" sqref="AE270"/>
    </sheetView>
  </sheetViews>
  <sheetFormatPr defaultColWidth="9" defaultRowHeight="13.5" x14ac:dyDescent="0.15"/>
  <cols>
    <col min="1" max="49" width="2.625" style="57" customWidth="1"/>
    <col min="50" max="50" width="4.375" style="57" customWidth="1"/>
    <col min="51" max="51" width="6.625" style="57" hidden="1" customWidth="1"/>
    <col min="52" max="57" width="2.25" style="57" customWidth="1"/>
    <col min="58" max="61" width="9" style="57"/>
    <col min="62" max="62" width="27.875" style="57" customWidth="1"/>
    <col min="63" max="63" width="12.25" style="57" customWidth="1"/>
    <col min="64" max="16384" width="9" style="57"/>
  </cols>
  <sheetData>
    <row r="1" spans="1:51" ht="23.25" customHeight="1" thickBot="1" x14ac:dyDescent="0.2">
      <c r="AP1" s="58"/>
      <c r="AQ1" s="58"/>
      <c r="AR1" s="58"/>
      <c r="AS1" s="58"/>
      <c r="AT1" s="58"/>
      <c r="AU1" s="58"/>
      <c r="AV1" s="58"/>
      <c r="AW1" s="59"/>
    </row>
    <row r="2" spans="1:51" ht="30" customHeight="1" x14ac:dyDescent="0.15">
      <c r="A2" s="883" t="s">
        <v>18</v>
      </c>
      <c r="B2" s="884"/>
      <c r="C2" s="884"/>
      <c r="D2" s="884"/>
      <c r="E2" s="884"/>
      <c r="F2" s="885"/>
      <c r="G2" s="311" t="s">
        <v>802</v>
      </c>
      <c r="H2" s="312"/>
      <c r="I2" s="312"/>
      <c r="J2" s="312"/>
      <c r="K2" s="312"/>
      <c r="L2" s="312"/>
      <c r="M2" s="312"/>
      <c r="N2" s="312"/>
      <c r="O2" s="312"/>
      <c r="P2" s="312"/>
      <c r="Q2" s="312"/>
      <c r="R2" s="312"/>
      <c r="S2" s="312"/>
      <c r="T2" s="312"/>
      <c r="U2" s="312"/>
      <c r="V2" s="312"/>
      <c r="W2" s="312"/>
      <c r="X2" s="312"/>
      <c r="Y2" s="312"/>
      <c r="Z2" s="312"/>
      <c r="AA2" s="312"/>
      <c r="AB2" s="313"/>
      <c r="AC2" s="311" t="s">
        <v>860</v>
      </c>
      <c r="AD2" s="892"/>
      <c r="AE2" s="892"/>
      <c r="AF2" s="892"/>
      <c r="AG2" s="892"/>
      <c r="AH2" s="892"/>
      <c r="AI2" s="892"/>
      <c r="AJ2" s="892"/>
      <c r="AK2" s="892"/>
      <c r="AL2" s="892"/>
      <c r="AM2" s="892"/>
      <c r="AN2" s="892"/>
      <c r="AO2" s="892"/>
      <c r="AP2" s="892"/>
      <c r="AQ2" s="892"/>
      <c r="AR2" s="892"/>
      <c r="AS2" s="892"/>
      <c r="AT2" s="892"/>
      <c r="AU2" s="892"/>
      <c r="AV2" s="892"/>
      <c r="AW2" s="892"/>
      <c r="AX2" s="893"/>
      <c r="AY2" s="57">
        <f>COUNTA($G$4,$AC$4)</f>
        <v>2</v>
      </c>
    </row>
    <row r="3" spans="1:51" ht="24.75" customHeight="1" x14ac:dyDescent="0.15">
      <c r="A3" s="886"/>
      <c r="B3" s="887"/>
      <c r="C3" s="887"/>
      <c r="D3" s="887"/>
      <c r="E3" s="887"/>
      <c r="F3" s="888"/>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c r="AY3" s="57">
        <f>$AY$2</f>
        <v>2</v>
      </c>
    </row>
    <row r="4" spans="1:51" ht="24.75" customHeight="1" x14ac:dyDescent="0.15">
      <c r="A4" s="886"/>
      <c r="B4" s="887"/>
      <c r="C4" s="887"/>
      <c r="D4" s="887"/>
      <c r="E4" s="887"/>
      <c r="F4" s="888"/>
      <c r="G4" s="299" t="s">
        <v>808</v>
      </c>
      <c r="H4" s="300"/>
      <c r="I4" s="300"/>
      <c r="J4" s="300"/>
      <c r="K4" s="301"/>
      <c r="L4" s="302" t="s">
        <v>789</v>
      </c>
      <c r="M4" s="308"/>
      <c r="N4" s="308"/>
      <c r="O4" s="308"/>
      <c r="P4" s="308"/>
      <c r="Q4" s="308"/>
      <c r="R4" s="308"/>
      <c r="S4" s="308"/>
      <c r="T4" s="308"/>
      <c r="U4" s="308"/>
      <c r="V4" s="308"/>
      <c r="W4" s="308"/>
      <c r="X4" s="309"/>
      <c r="Y4" s="305">
        <v>12</v>
      </c>
      <c r="Z4" s="306"/>
      <c r="AA4" s="306"/>
      <c r="AB4" s="307"/>
      <c r="AC4" s="299" t="s">
        <v>806</v>
      </c>
      <c r="AD4" s="300"/>
      <c r="AE4" s="300"/>
      <c r="AF4" s="300"/>
      <c r="AG4" s="301"/>
      <c r="AH4" s="302" t="s">
        <v>790</v>
      </c>
      <c r="AI4" s="308"/>
      <c r="AJ4" s="308"/>
      <c r="AK4" s="308"/>
      <c r="AL4" s="308"/>
      <c r="AM4" s="308"/>
      <c r="AN4" s="308"/>
      <c r="AO4" s="308"/>
      <c r="AP4" s="308"/>
      <c r="AQ4" s="308"/>
      <c r="AR4" s="308"/>
      <c r="AS4" s="308"/>
      <c r="AT4" s="309"/>
      <c r="AU4" s="305">
        <v>12</v>
      </c>
      <c r="AV4" s="306"/>
      <c r="AW4" s="306"/>
      <c r="AX4" s="310"/>
      <c r="AY4" s="57">
        <f t="shared" ref="AY4:AY14" si="0">$AY$2</f>
        <v>2</v>
      </c>
    </row>
    <row r="5" spans="1:51" ht="24.75" hidden="1" customHeight="1" x14ac:dyDescent="0.15">
      <c r="A5" s="886"/>
      <c r="B5" s="887"/>
      <c r="C5" s="887"/>
      <c r="D5" s="887"/>
      <c r="E5" s="887"/>
      <c r="F5" s="888"/>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c r="AY5" s="57">
        <f t="shared" si="0"/>
        <v>2</v>
      </c>
    </row>
    <row r="6" spans="1:51" ht="24.75" hidden="1" customHeight="1" x14ac:dyDescent="0.15">
      <c r="A6" s="886"/>
      <c r="B6" s="887"/>
      <c r="C6" s="887"/>
      <c r="D6" s="887"/>
      <c r="E6" s="887"/>
      <c r="F6" s="888"/>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c r="AY6" s="57">
        <f t="shared" si="0"/>
        <v>2</v>
      </c>
    </row>
    <row r="7" spans="1:51" ht="24.75" hidden="1" customHeight="1" x14ac:dyDescent="0.15">
      <c r="A7" s="886"/>
      <c r="B7" s="887"/>
      <c r="C7" s="887"/>
      <c r="D7" s="887"/>
      <c r="E7" s="887"/>
      <c r="F7" s="888"/>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c r="AY7" s="57">
        <f t="shared" si="0"/>
        <v>2</v>
      </c>
    </row>
    <row r="8" spans="1:51" ht="24.75" hidden="1" customHeight="1" x14ac:dyDescent="0.15">
      <c r="A8" s="886"/>
      <c r="B8" s="887"/>
      <c r="C8" s="887"/>
      <c r="D8" s="887"/>
      <c r="E8" s="887"/>
      <c r="F8" s="888"/>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c r="AY8" s="57">
        <f t="shared" si="0"/>
        <v>2</v>
      </c>
    </row>
    <row r="9" spans="1:51" ht="24.75" hidden="1" customHeight="1" x14ac:dyDescent="0.15">
      <c r="A9" s="886"/>
      <c r="B9" s="887"/>
      <c r="C9" s="887"/>
      <c r="D9" s="887"/>
      <c r="E9" s="887"/>
      <c r="F9" s="888"/>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c r="AY9" s="57">
        <f t="shared" si="0"/>
        <v>2</v>
      </c>
    </row>
    <row r="10" spans="1:51" ht="24.75" hidden="1" customHeight="1" x14ac:dyDescent="0.15">
      <c r="A10" s="886"/>
      <c r="B10" s="887"/>
      <c r="C10" s="887"/>
      <c r="D10" s="887"/>
      <c r="E10" s="887"/>
      <c r="F10" s="888"/>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c r="AY10" s="57">
        <f t="shared" si="0"/>
        <v>2</v>
      </c>
    </row>
    <row r="11" spans="1:51" ht="24.75" hidden="1" customHeight="1" x14ac:dyDescent="0.15">
      <c r="A11" s="886"/>
      <c r="B11" s="887"/>
      <c r="C11" s="887"/>
      <c r="D11" s="887"/>
      <c r="E11" s="887"/>
      <c r="F11" s="888"/>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c r="AY11" s="57">
        <f t="shared" si="0"/>
        <v>2</v>
      </c>
    </row>
    <row r="12" spans="1:51" ht="24.75" hidden="1" customHeight="1" x14ac:dyDescent="0.15">
      <c r="A12" s="886"/>
      <c r="B12" s="887"/>
      <c r="C12" s="887"/>
      <c r="D12" s="887"/>
      <c r="E12" s="887"/>
      <c r="F12" s="888"/>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c r="AY12" s="57">
        <f t="shared" si="0"/>
        <v>2</v>
      </c>
    </row>
    <row r="13" spans="1:51" ht="24.75" hidden="1" customHeight="1" x14ac:dyDescent="0.15">
      <c r="A13" s="886"/>
      <c r="B13" s="887"/>
      <c r="C13" s="887"/>
      <c r="D13" s="887"/>
      <c r="E13" s="887"/>
      <c r="F13" s="888"/>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c r="AY13" s="57">
        <f t="shared" si="0"/>
        <v>2</v>
      </c>
    </row>
    <row r="14" spans="1:51" ht="24.75" customHeight="1" thickBot="1" x14ac:dyDescent="0.2">
      <c r="A14" s="886"/>
      <c r="B14" s="887"/>
      <c r="C14" s="887"/>
      <c r="D14" s="887"/>
      <c r="E14" s="887"/>
      <c r="F14" s="888"/>
      <c r="G14" s="275" t="s">
        <v>16</v>
      </c>
      <c r="H14" s="276"/>
      <c r="I14" s="276"/>
      <c r="J14" s="276"/>
      <c r="K14" s="276"/>
      <c r="L14" s="277"/>
      <c r="M14" s="278"/>
      <c r="N14" s="278"/>
      <c r="O14" s="278"/>
      <c r="P14" s="278"/>
      <c r="Q14" s="278"/>
      <c r="R14" s="278"/>
      <c r="S14" s="278"/>
      <c r="T14" s="278"/>
      <c r="U14" s="278"/>
      <c r="V14" s="278"/>
      <c r="W14" s="278"/>
      <c r="X14" s="279"/>
      <c r="Y14" s="280">
        <f>SUM(Y4:AB13)</f>
        <v>12</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12</v>
      </c>
      <c r="AV14" s="281"/>
      <c r="AW14" s="281"/>
      <c r="AX14" s="283"/>
      <c r="AY14" s="57">
        <f t="shared" si="0"/>
        <v>2</v>
      </c>
    </row>
    <row r="15" spans="1:51" ht="30" customHeight="1" x14ac:dyDescent="0.15">
      <c r="A15" s="886"/>
      <c r="B15" s="887"/>
      <c r="C15" s="887"/>
      <c r="D15" s="887"/>
      <c r="E15" s="887"/>
      <c r="F15" s="888"/>
      <c r="G15" s="311" t="s">
        <v>803</v>
      </c>
      <c r="H15" s="312"/>
      <c r="I15" s="312"/>
      <c r="J15" s="312"/>
      <c r="K15" s="312"/>
      <c r="L15" s="312"/>
      <c r="M15" s="312"/>
      <c r="N15" s="312"/>
      <c r="O15" s="312"/>
      <c r="P15" s="312"/>
      <c r="Q15" s="312"/>
      <c r="R15" s="312"/>
      <c r="S15" s="312"/>
      <c r="T15" s="312"/>
      <c r="U15" s="312"/>
      <c r="V15" s="312"/>
      <c r="W15" s="312"/>
      <c r="X15" s="312"/>
      <c r="Y15" s="312"/>
      <c r="Z15" s="312"/>
      <c r="AA15" s="312"/>
      <c r="AB15" s="313"/>
      <c r="AC15" s="311" t="s">
        <v>213</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s="57">
        <f>COUNTA($G$17,$AC$17)</f>
        <v>1</v>
      </c>
    </row>
    <row r="16" spans="1:51" ht="25.5" customHeight="1" x14ac:dyDescent="0.15">
      <c r="A16" s="886"/>
      <c r="B16" s="887"/>
      <c r="C16" s="887"/>
      <c r="D16" s="887"/>
      <c r="E16" s="887"/>
      <c r="F16" s="888"/>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c r="AY16" s="57">
        <f>$AY$15</f>
        <v>1</v>
      </c>
    </row>
    <row r="17" spans="1:51" ht="24.75" customHeight="1" x14ac:dyDescent="0.15">
      <c r="A17" s="886"/>
      <c r="B17" s="887"/>
      <c r="C17" s="887"/>
      <c r="D17" s="887"/>
      <c r="E17" s="887"/>
      <c r="F17" s="888"/>
      <c r="G17" s="299" t="s">
        <v>808</v>
      </c>
      <c r="H17" s="300"/>
      <c r="I17" s="300"/>
      <c r="J17" s="300"/>
      <c r="K17" s="301"/>
      <c r="L17" s="302" t="s">
        <v>826</v>
      </c>
      <c r="M17" s="308"/>
      <c r="N17" s="308"/>
      <c r="O17" s="308"/>
      <c r="P17" s="308"/>
      <c r="Q17" s="308"/>
      <c r="R17" s="308"/>
      <c r="S17" s="308"/>
      <c r="T17" s="308"/>
      <c r="U17" s="308"/>
      <c r="V17" s="308"/>
      <c r="W17" s="308"/>
      <c r="X17" s="309"/>
      <c r="Y17" s="305">
        <v>8</v>
      </c>
      <c r="Z17" s="306"/>
      <c r="AA17" s="306"/>
      <c r="AB17" s="307"/>
      <c r="AC17" s="299"/>
      <c r="AD17" s="300"/>
      <c r="AE17" s="300"/>
      <c r="AF17" s="300"/>
      <c r="AG17" s="301"/>
      <c r="AH17" s="302"/>
      <c r="AI17" s="308"/>
      <c r="AJ17" s="308"/>
      <c r="AK17" s="308"/>
      <c r="AL17" s="308"/>
      <c r="AM17" s="308"/>
      <c r="AN17" s="308"/>
      <c r="AO17" s="308"/>
      <c r="AP17" s="308"/>
      <c r="AQ17" s="308"/>
      <c r="AR17" s="308"/>
      <c r="AS17" s="308"/>
      <c r="AT17" s="309"/>
      <c r="AU17" s="305"/>
      <c r="AV17" s="306"/>
      <c r="AW17" s="306"/>
      <c r="AX17" s="310"/>
      <c r="AY17" s="57">
        <f t="shared" ref="AY17:AY27" si="1">$AY$15</f>
        <v>1</v>
      </c>
    </row>
    <row r="18" spans="1:51" ht="24.75" customHeight="1" x14ac:dyDescent="0.15">
      <c r="A18" s="886"/>
      <c r="B18" s="887"/>
      <c r="C18" s="887"/>
      <c r="D18" s="887"/>
      <c r="E18" s="887"/>
      <c r="F18" s="888"/>
      <c r="G18" s="284" t="s">
        <v>828</v>
      </c>
      <c r="H18" s="285"/>
      <c r="I18" s="285"/>
      <c r="J18" s="285"/>
      <c r="K18" s="286"/>
      <c r="L18" s="287" t="s">
        <v>827</v>
      </c>
      <c r="M18" s="288"/>
      <c r="N18" s="288"/>
      <c r="O18" s="288"/>
      <c r="P18" s="288"/>
      <c r="Q18" s="288"/>
      <c r="R18" s="288"/>
      <c r="S18" s="288"/>
      <c r="T18" s="288"/>
      <c r="U18" s="288"/>
      <c r="V18" s="288"/>
      <c r="W18" s="288"/>
      <c r="X18" s="289"/>
      <c r="Y18" s="290">
        <v>1</v>
      </c>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c r="AY18" s="57">
        <f t="shared" si="1"/>
        <v>1</v>
      </c>
    </row>
    <row r="19" spans="1:51" ht="24.75" customHeight="1" x14ac:dyDescent="0.15">
      <c r="A19" s="886"/>
      <c r="B19" s="887"/>
      <c r="C19" s="887"/>
      <c r="D19" s="887"/>
      <c r="E19" s="887"/>
      <c r="F19" s="888"/>
      <c r="G19" s="284" t="s">
        <v>806</v>
      </c>
      <c r="H19" s="285"/>
      <c r="I19" s="285"/>
      <c r="J19" s="285"/>
      <c r="K19" s="286"/>
      <c r="L19" s="287" t="s">
        <v>829</v>
      </c>
      <c r="M19" s="288"/>
      <c r="N19" s="288"/>
      <c r="O19" s="288"/>
      <c r="P19" s="288"/>
      <c r="Q19" s="288"/>
      <c r="R19" s="288"/>
      <c r="S19" s="288"/>
      <c r="T19" s="288"/>
      <c r="U19" s="288"/>
      <c r="V19" s="288"/>
      <c r="W19" s="288"/>
      <c r="X19" s="289"/>
      <c r="Y19" s="290">
        <v>1</v>
      </c>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c r="AY19" s="57">
        <f t="shared" si="1"/>
        <v>1</v>
      </c>
    </row>
    <row r="20" spans="1:51" ht="24.75" hidden="1" customHeight="1" x14ac:dyDescent="0.15">
      <c r="A20" s="886"/>
      <c r="B20" s="887"/>
      <c r="C20" s="887"/>
      <c r="D20" s="887"/>
      <c r="E20" s="887"/>
      <c r="F20" s="888"/>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c r="AY20" s="57">
        <f t="shared" si="1"/>
        <v>1</v>
      </c>
    </row>
    <row r="21" spans="1:51" ht="24.75" hidden="1" customHeight="1" x14ac:dyDescent="0.15">
      <c r="A21" s="886"/>
      <c r="B21" s="887"/>
      <c r="C21" s="887"/>
      <c r="D21" s="887"/>
      <c r="E21" s="887"/>
      <c r="F21" s="888"/>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c r="AY21" s="57">
        <f t="shared" si="1"/>
        <v>1</v>
      </c>
    </row>
    <row r="22" spans="1:51" ht="24.75" hidden="1" customHeight="1" x14ac:dyDescent="0.15">
      <c r="A22" s="886"/>
      <c r="B22" s="887"/>
      <c r="C22" s="887"/>
      <c r="D22" s="887"/>
      <c r="E22" s="887"/>
      <c r="F22" s="888"/>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c r="AY22" s="57">
        <f t="shared" si="1"/>
        <v>1</v>
      </c>
    </row>
    <row r="23" spans="1:51" ht="24.75" hidden="1" customHeight="1" x14ac:dyDescent="0.15">
      <c r="A23" s="886"/>
      <c r="B23" s="887"/>
      <c r="C23" s="887"/>
      <c r="D23" s="887"/>
      <c r="E23" s="887"/>
      <c r="F23" s="888"/>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c r="AY23" s="57">
        <f t="shared" si="1"/>
        <v>1</v>
      </c>
    </row>
    <row r="24" spans="1:51" ht="24.75" hidden="1" customHeight="1" x14ac:dyDescent="0.15">
      <c r="A24" s="886"/>
      <c r="B24" s="887"/>
      <c r="C24" s="887"/>
      <c r="D24" s="887"/>
      <c r="E24" s="887"/>
      <c r="F24" s="888"/>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c r="AY24" s="57">
        <f t="shared" si="1"/>
        <v>1</v>
      </c>
    </row>
    <row r="25" spans="1:51" ht="24.75" hidden="1" customHeight="1" x14ac:dyDescent="0.15">
      <c r="A25" s="886"/>
      <c r="B25" s="887"/>
      <c r="C25" s="887"/>
      <c r="D25" s="887"/>
      <c r="E25" s="887"/>
      <c r="F25" s="888"/>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c r="AY25" s="57">
        <f t="shared" si="1"/>
        <v>1</v>
      </c>
    </row>
    <row r="26" spans="1:51" ht="24.75" hidden="1" customHeight="1" x14ac:dyDescent="0.15">
      <c r="A26" s="886"/>
      <c r="B26" s="887"/>
      <c r="C26" s="887"/>
      <c r="D26" s="887"/>
      <c r="E26" s="887"/>
      <c r="F26" s="888"/>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c r="AY26" s="57">
        <f t="shared" si="1"/>
        <v>1</v>
      </c>
    </row>
    <row r="27" spans="1:51" ht="24.75" customHeight="1" x14ac:dyDescent="0.15">
      <c r="A27" s="886"/>
      <c r="B27" s="887"/>
      <c r="C27" s="887"/>
      <c r="D27" s="887"/>
      <c r="E27" s="887"/>
      <c r="F27" s="888"/>
      <c r="G27" s="275" t="s">
        <v>16</v>
      </c>
      <c r="H27" s="276"/>
      <c r="I27" s="276"/>
      <c r="J27" s="276"/>
      <c r="K27" s="276"/>
      <c r="L27" s="277"/>
      <c r="M27" s="278"/>
      <c r="N27" s="278"/>
      <c r="O27" s="278"/>
      <c r="P27" s="278"/>
      <c r="Q27" s="278"/>
      <c r="R27" s="278"/>
      <c r="S27" s="278"/>
      <c r="T27" s="278"/>
      <c r="U27" s="278"/>
      <c r="V27" s="278"/>
      <c r="W27" s="278"/>
      <c r="X27" s="279"/>
      <c r="Y27" s="280">
        <f>SUM(Y17:AB26)</f>
        <v>10</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c r="AY27" s="57">
        <f t="shared" si="1"/>
        <v>1</v>
      </c>
    </row>
    <row r="28" spans="1:51" ht="30" hidden="1" customHeight="1" x14ac:dyDescent="0.15">
      <c r="A28" s="886"/>
      <c r="B28" s="887"/>
      <c r="C28" s="887"/>
      <c r="D28" s="887"/>
      <c r="E28" s="887"/>
      <c r="F28" s="888"/>
      <c r="G28" s="311" t="s">
        <v>214</v>
      </c>
      <c r="H28" s="312"/>
      <c r="I28" s="312"/>
      <c r="J28" s="312"/>
      <c r="K28" s="312"/>
      <c r="L28" s="312"/>
      <c r="M28" s="312"/>
      <c r="N28" s="312"/>
      <c r="O28" s="312"/>
      <c r="P28" s="312"/>
      <c r="Q28" s="312"/>
      <c r="R28" s="312"/>
      <c r="S28" s="312"/>
      <c r="T28" s="312"/>
      <c r="U28" s="312"/>
      <c r="V28" s="312"/>
      <c r="W28" s="312"/>
      <c r="X28" s="312"/>
      <c r="Y28" s="312"/>
      <c r="Z28" s="312"/>
      <c r="AA28" s="312"/>
      <c r="AB28" s="313"/>
      <c r="AC28" s="311" t="s">
        <v>215</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s="57">
        <f>COUNTA($G$30,$AC$30)</f>
        <v>0</v>
      </c>
    </row>
    <row r="29" spans="1:51" ht="24.75" hidden="1" customHeight="1" x14ac:dyDescent="0.15">
      <c r="A29" s="886"/>
      <c r="B29" s="887"/>
      <c r="C29" s="887"/>
      <c r="D29" s="887"/>
      <c r="E29" s="887"/>
      <c r="F29" s="888"/>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c r="AY29" s="57">
        <f>$AY$28</f>
        <v>0</v>
      </c>
    </row>
    <row r="30" spans="1:51" ht="24.75" hidden="1" customHeight="1" x14ac:dyDescent="0.15">
      <c r="A30" s="886"/>
      <c r="B30" s="887"/>
      <c r="C30" s="887"/>
      <c r="D30" s="887"/>
      <c r="E30" s="887"/>
      <c r="F30" s="888"/>
      <c r="G30" s="299"/>
      <c r="H30" s="300"/>
      <c r="I30" s="300"/>
      <c r="J30" s="300"/>
      <c r="K30" s="301"/>
      <c r="L30" s="302"/>
      <c r="M30" s="308"/>
      <c r="N30" s="308"/>
      <c r="O30" s="308"/>
      <c r="P30" s="308"/>
      <c r="Q30" s="308"/>
      <c r="R30" s="308"/>
      <c r="S30" s="308"/>
      <c r="T30" s="308"/>
      <c r="U30" s="308"/>
      <c r="V30" s="308"/>
      <c r="W30" s="308"/>
      <c r="X30" s="309"/>
      <c r="Y30" s="305"/>
      <c r="Z30" s="306"/>
      <c r="AA30" s="306"/>
      <c r="AB30" s="307"/>
      <c r="AC30" s="299"/>
      <c r="AD30" s="300"/>
      <c r="AE30" s="300"/>
      <c r="AF30" s="300"/>
      <c r="AG30" s="301"/>
      <c r="AH30" s="302"/>
      <c r="AI30" s="308"/>
      <c r="AJ30" s="308"/>
      <c r="AK30" s="308"/>
      <c r="AL30" s="308"/>
      <c r="AM30" s="308"/>
      <c r="AN30" s="308"/>
      <c r="AO30" s="308"/>
      <c r="AP30" s="308"/>
      <c r="AQ30" s="308"/>
      <c r="AR30" s="308"/>
      <c r="AS30" s="308"/>
      <c r="AT30" s="309"/>
      <c r="AU30" s="305"/>
      <c r="AV30" s="306"/>
      <c r="AW30" s="306"/>
      <c r="AX30" s="310"/>
      <c r="AY30" s="57">
        <f t="shared" ref="AY30:AY40" si="2">$AY$28</f>
        <v>0</v>
      </c>
    </row>
    <row r="31" spans="1:51" ht="24.75" hidden="1" customHeight="1" x14ac:dyDescent="0.15">
      <c r="A31" s="886"/>
      <c r="B31" s="887"/>
      <c r="C31" s="887"/>
      <c r="D31" s="887"/>
      <c r="E31" s="887"/>
      <c r="F31" s="888"/>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c r="AY31" s="57">
        <f t="shared" si="2"/>
        <v>0</v>
      </c>
    </row>
    <row r="32" spans="1:51" ht="24.75" hidden="1" customHeight="1" x14ac:dyDescent="0.15">
      <c r="A32" s="886"/>
      <c r="B32" s="887"/>
      <c r="C32" s="887"/>
      <c r="D32" s="887"/>
      <c r="E32" s="887"/>
      <c r="F32" s="888"/>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c r="AY32" s="57">
        <f t="shared" si="2"/>
        <v>0</v>
      </c>
    </row>
    <row r="33" spans="1:51" ht="24.75" hidden="1" customHeight="1" x14ac:dyDescent="0.15">
      <c r="A33" s="886"/>
      <c r="B33" s="887"/>
      <c r="C33" s="887"/>
      <c r="D33" s="887"/>
      <c r="E33" s="887"/>
      <c r="F33" s="888"/>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c r="AY33" s="57">
        <f t="shared" si="2"/>
        <v>0</v>
      </c>
    </row>
    <row r="34" spans="1:51" ht="24.75" hidden="1" customHeight="1" x14ac:dyDescent="0.15">
      <c r="A34" s="886"/>
      <c r="B34" s="887"/>
      <c r="C34" s="887"/>
      <c r="D34" s="887"/>
      <c r="E34" s="887"/>
      <c r="F34" s="888"/>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c r="AY34" s="57">
        <f t="shared" si="2"/>
        <v>0</v>
      </c>
    </row>
    <row r="35" spans="1:51" ht="24.75" hidden="1" customHeight="1" x14ac:dyDescent="0.15">
      <c r="A35" s="886"/>
      <c r="B35" s="887"/>
      <c r="C35" s="887"/>
      <c r="D35" s="887"/>
      <c r="E35" s="887"/>
      <c r="F35" s="888"/>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c r="AY35" s="57">
        <f t="shared" si="2"/>
        <v>0</v>
      </c>
    </row>
    <row r="36" spans="1:51" ht="24.75" hidden="1" customHeight="1" x14ac:dyDescent="0.15">
      <c r="A36" s="886"/>
      <c r="B36" s="887"/>
      <c r="C36" s="887"/>
      <c r="D36" s="887"/>
      <c r="E36" s="887"/>
      <c r="F36" s="888"/>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c r="AY36" s="57">
        <f t="shared" si="2"/>
        <v>0</v>
      </c>
    </row>
    <row r="37" spans="1:51" ht="24.75" hidden="1" customHeight="1" x14ac:dyDescent="0.15">
      <c r="A37" s="886"/>
      <c r="B37" s="887"/>
      <c r="C37" s="887"/>
      <c r="D37" s="887"/>
      <c r="E37" s="887"/>
      <c r="F37" s="888"/>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c r="AY37" s="57">
        <f t="shared" si="2"/>
        <v>0</v>
      </c>
    </row>
    <row r="38" spans="1:51" ht="24.75" hidden="1" customHeight="1" x14ac:dyDescent="0.15">
      <c r="A38" s="886"/>
      <c r="B38" s="887"/>
      <c r="C38" s="887"/>
      <c r="D38" s="887"/>
      <c r="E38" s="887"/>
      <c r="F38" s="888"/>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c r="AY38" s="57">
        <f t="shared" si="2"/>
        <v>0</v>
      </c>
    </row>
    <row r="39" spans="1:51" ht="24.75" hidden="1" customHeight="1" x14ac:dyDescent="0.15">
      <c r="A39" s="886"/>
      <c r="B39" s="887"/>
      <c r="C39" s="887"/>
      <c r="D39" s="887"/>
      <c r="E39" s="887"/>
      <c r="F39" s="888"/>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c r="AY39" s="57">
        <f t="shared" si="2"/>
        <v>0</v>
      </c>
    </row>
    <row r="40" spans="1:51" ht="24.75" hidden="1" customHeight="1" thickBot="1" x14ac:dyDescent="0.2">
      <c r="A40" s="886"/>
      <c r="B40" s="887"/>
      <c r="C40" s="887"/>
      <c r="D40" s="887"/>
      <c r="E40" s="887"/>
      <c r="F40" s="888"/>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c r="AY40" s="57">
        <f t="shared" si="2"/>
        <v>0</v>
      </c>
    </row>
    <row r="41" spans="1:51" ht="30" hidden="1" customHeight="1" x14ac:dyDescent="0.15">
      <c r="A41" s="886"/>
      <c r="B41" s="887"/>
      <c r="C41" s="887"/>
      <c r="D41" s="887"/>
      <c r="E41" s="887"/>
      <c r="F41" s="888"/>
      <c r="G41" s="311" t="s">
        <v>216</v>
      </c>
      <c r="H41" s="312"/>
      <c r="I41" s="312"/>
      <c r="J41" s="312"/>
      <c r="K41" s="312"/>
      <c r="L41" s="312"/>
      <c r="M41" s="312"/>
      <c r="N41" s="312"/>
      <c r="O41" s="312"/>
      <c r="P41" s="312"/>
      <c r="Q41" s="312"/>
      <c r="R41" s="312"/>
      <c r="S41" s="312"/>
      <c r="T41" s="312"/>
      <c r="U41" s="312"/>
      <c r="V41" s="312"/>
      <c r="W41" s="312"/>
      <c r="X41" s="312"/>
      <c r="Y41" s="312"/>
      <c r="Z41" s="312"/>
      <c r="AA41" s="312"/>
      <c r="AB41" s="313"/>
      <c r="AC41" s="311" t="s">
        <v>217</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s="57">
        <f>COUNTA($G$43,$AC$43)</f>
        <v>0</v>
      </c>
    </row>
    <row r="42" spans="1:51" ht="24.75" hidden="1" customHeight="1" x14ac:dyDescent="0.15">
      <c r="A42" s="886"/>
      <c r="B42" s="887"/>
      <c r="C42" s="887"/>
      <c r="D42" s="887"/>
      <c r="E42" s="887"/>
      <c r="F42" s="888"/>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c r="AY42" s="57">
        <f>$AY$41</f>
        <v>0</v>
      </c>
    </row>
    <row r="43" spans="1:51" ht="24.75" hidden="1" customHeight="1" x14ac:dyDescent="0.15">
      <c r="A43" s="886"/>
      <c r="B43" s="887"/>
      <c r="C43" s="887"/>
      <c r="D43" s="887"/>
      <c r="E43" s="887"/>
      <c r="F43" s="888"/>
      <c r="G43" s="299"/>
      <c r="H43" s="300"/>
      <c r="I43" s="300"/>
      <c r="J43" s="300"/>
      <c r="K43" s="301"/>
      <c r="L43" s="302"/>
      <c r="M43" s="308"/>
      <c r="N43" s="308"/>
      <c r="O43" s="308"/>
      <c r="P43" s="308"/>
      <c r="Q43" s="308"/>
      <c r="R43" s="308"/>
      <c r="S43" s="308"/>
      <c r="T43" s="308"/>
      <c r="U43" s="308"/>
      <c r="V43" s="308"/>
      <c r="W43" s="308"/>
      <c r="X43" s="309"/>
      <c r="Y43" s="305"/>
      <c r="Z43" s="306"/>
      <c r="AA43" s="306"/>
      <c r="AB43" s="307"/>
      <c r="AC43" s="299"/>
      <c r="AD43" s="300"/>
      <c r="AE43" s="300"/>
      <c r="AF43" s="300"/>
      <c r="AG43" s="301"/>
      <c r="AH43" s="302"/>
      <c r="AI43" s="308"/>
      <c r="AJ43" s="308"/>
      <c r="AK43" s="308"/>
      <c r="AL43" s="308"/>
      <c r="AM43" s="308"/>
      <c r="AN43" s="308"/>
      <c r="AO43" s="308"/>
      <c r="AP43" s="308"/>
      <c r="AQ43" s="308"/>
      <c r="AR43" s="308"/>
      <c r="AS43" s="308"/>
      <c r="AT43" s="309"/>
      <c r="AU43" s="305"/>
      <c r="AV43" s="306"/>
      <c r="AW43" s="306"/>
      <c r="AX43" s="310"/>
      <c r="AY43" s="57">
        <f t="shared" ref="AY43:AY53" si="3">$AY$41</f>
        <v>0</v>
      </c>
    </row>
    <row r="44" spans="1:51" ht="24.75" hidden="1" customHeight="1" x14ac:dyDescent="0.15">
      <c r="A44" s="886"/>
      <c r="B44" s="887"/>
      <c r="C44" s="887"/>
      <c r="D44" s="887"/>
      <c r="E44" s="887"/>
      <c r="F44" s="888"/>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c r="AY44" s="57">
        <f t="shared" si="3"/>
        <v>0</v>
      </c>
    </row>
    <row r="45" spans="1:51" ht="24.75" hidden="1" customHeight="1" x14ac:dyDescent="0.15">
      <c r="A45" s="886"/>
      <c r="B45" s="887"/>
      <c r="C45" s="887"/>
      <c r="D45" s="887"/>
      <c r="E45" s="887"/>
      <c r="F45" s="888"/>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c r="AY45" s="57">
        <f t="shared" si="3"/>
        <v>0</v>
      </c>
    </row>
    <row r="46" spans="1:51" ht="24.75" hidden="1" customHeight="1" x14ac:dyDescent="0.15">
      <c r="A46" s="886"/>
      <c r="B46" s="887"/>
      <c r="C46" s="887"/>
      <c r="D46" s="887"/>
      <c r="E46" s="887"/>
      <c r="F46" s="888"/>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c r="AY46" s="57">
        <f t="shared" si="3"/>
        <v>0</v>
      </c>
    </row>
    <row r="47" spans="1:51" ht="24.75" hidden="1" customHeight="1" x14ac:dyDescent="0.15">
      <c r="A47" s="886"/>
      <c r="B47" s="887"/>
      <c r="C47" s="887"/>
      <c r="D47" s="887"/>
      <c r="E47" s="887"/>
      <c r="F47" s="888"/>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c r="AY47" s="57">
        <f t="shared" si="3"/>
        <v>0</v>
      </c>
    </row>
    <row r="48" spans="1:51" ht="24.75" hidden="1" customHeight="1" x14ac:dyDescent="0.15">
      <c r="A48" s="886"/>
      <c r="B48" s="887"/>
      <c r="C48" s="887"/>
      <c r="D48" s="887"/>
      <c r="E48" s="887"/>
      <c r="F48" s="888"/>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c r="AY48" s="57">
        <f t="shared" si="3"/>
        <v>0</v>
      </c>
    </row>
    <row r="49" spans="1:51" ht="24.75" hidden="1" customHeight="1" x14ac:dyDescent="0.15">
      <c r="A49" s="886"/>
      <c r="B49" s="887"/>
      <c r="C49" s="887"/>
      <c r="D49" s="887"/>
      <c r="E49" s="887"/>
      <c r="F49" s="888"/>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c r="AY49" s="57">
        <f t="shared" si="3"/>
        <v>0</v>
      </c>
    </row>
    <row r="50" spans="1:51" ht="24.75" hidden="1" customHeight="1" x14ac:dyDescent="0.15">
      <c r="A50" s="886"/>
      <c r="B50" s="887"/>
      <c r="C50" s="887"/>
      <c r="D50" s="887"/>
      <c r="E50" s="887"/>
      <c r="F50" s="888"/>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c r="AY50" s="57">
        <f t="shared" si="3"/>
        <v>0</v>
      </c>
    </row>
    <row r="51" spans="1:51" ht="24.75" hidden="1" customHeight="1" x14ac:dyDescent="0.15">
      <c r="A51" s="886"/>
      <c r="B51" s="887"/>
      <c r="C51" s="887"/>
      <c r="D51" s="887"/>
      <c r="E51" s="887"/>
      <c r="F51" s="888"/>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c r="AY51" s="57">
        <f t="shared" si="3"/>
        <v>0</v>
      </c>
    </row>
    <row r="52" spans="1:51" ht="24.75" hidden="1" customHeight="1" x14ac:dyDescent="0.15">
      <c r="A52" s="886"/>
      <c r="B52" s="887"/>
      <c r="C52" s="887"/>
      <c r="D52" s="887"/>
      <c r="E52" s="887"/>
      <c r="F52" s="888"/>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c r="AY52" s="57">
        <f t="shared" si="3"/>
        <v>0</v>
      </c>
    </row>
    <row r="53" spans="1:51" ht="24.75" hidden="1"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c r="AY53" s="57">
        <f t="shared" si="3"/>
        <v>0</v>
      </c>
    </row>
    <row r="54" spans="1:51" s="60" customFormat="1" ht="24.75" hidden="1" customHeight="1" thickBot="1" x14ac:dyDescent="0.2"/>
    <row r="55" spans="1:51" ht="30" hidden="1" customHeight="1" x14ac:dyDescent="0.15">
      <c r="A55" s="883" t="s">
        <v>18</v>
      </c>
      <c r="B55" s="884"/>
      <c r="C55" s="884"/>
      <c r="D55" s="884"/>
      <c r="E55" s="884"/>
      <c r="F55" s="885"/>
      <c r="G55" s="311" t="s">
        <v>218</v>
      </c>
      <c r="H55" s="312"/>
      <c r="I55" s="312"/>
      <c r="J55" s="312"/>
      <c r="K55" s="312"/>
      <c r="L55" s="312"/>
      <c r="M55" s="312"/>
      <c r="N55" s="312"/>
      <c r="O55" s="312"/>
      <c r="P55" s="312"/>
      <c r="Q55" s="312"/>
      <c r="R55" s="312"/>
      <c r="S55" s="312"/>
      <c r="T55" s="312"/>
      <c r="U55" s="312"/>
      <c r="V55" s="312"/>
      <c r="W55" s="312"/>
      <c r="X55" s="312"/>
      <c r="Y55" s="312"/>
      <c r="Z55" s="312"/>
      <c r="AA55" s="312"/>
      <c r="AB55" s="313"/>
      <c r="AC55" s="311" t="s">
        <v>219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s="57">
        <f>COUNTA($G$57,$AC$57)</f>
        <v>0</v>
      </c>
    </row>
    <row r="56" spans="1:51" ht="24.75" hidden="1" customHeight="1" x14ac:dyDescent="0.15">
      <c r="A56" s="886"/>
      <c r="B56" s="887"/>
      <c r="C56" s="887"/>
      <c r="D56" s="887"/>
      <c r="E56" s="887"/>
      <c r="F56" s="888"/>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c r="AY56" s="57">
        <f>$AY$55</f>
        <v>0</v>
      </c>
    </row>
    <row r="57" spans="1:51" ht="24.75" hidden="1" customHeight="1" x14ac:dyDescent="0.15">
      <c r="A57" s="886"/>
      <c r="B57" s="887"/>
      <c r="C57" s="887"/>
      <c r="D57" s="887"/>
      <c r="E57" s="887"/>
      <c r="F57" s="888"/>
      <c r="G57" s="299"/>
      <c r="H57" s="300"/>
      <c r="I57" s="300"/>
      <c r="J57" s="300"/>
      <c r="K57" s="301"/>
      <c r="L57" s="302"/>
      <c r="M57" s="308"/>
      <c r="N57" s="308"/>
      <c r="O57" s="308"/>
      <c r="P57" s="308"/>
      <c r="Q57" s="308"/>
      <c r="R57" s="308"/>
      <c r="S57" s="308"/>
      <c r="T57" s="308"/>
      <c r="U57" s="308"/>
      <c r="V57" s="308"/>
      <c r="W57" s="308"/>
      <c r="X57" s="309"/>
      <c r="Y57" s="305"/>
      <c r="Z57" s="306"/>
      <c r="AA57" s="306"/>
      <c r="AB57" s="307"/>
      <c r="AC57" s="299"/>
      <c r="AD57" s="300"/>
      <c r="AE57" s="300"/>
      <c r="AF57" s="300"/>
      <c r="AG57" s="301"/>
      <c r="AH57" s="302"/>
      <c r="AI57" s="308"/>
      <c r="AJ57" s="308"/>
      <c r="AK57" s="308"/>
      <c r="AL57" s="308"/>
      <c r="AM57" s="308"/>
      <c r="AN57" s="308"/>
      <c r="AO57" s="308"/>
      <c r="AP57" s="308"/>
      <c r="AQ57" s="308"/>
      <c r="AR57" s="308"/>
      <c r="AS57" s="308"/>
      <c r="AT57" s="309"/>
      <c r="AU57" s="305"/>
      <c r="AV57" s="306"/>
      <c r="AW57" s="306"/>
      <c r="AX57" s="310"/>
      <c r="AY57" s="57">
        <f t="shared" ref="AY57:AY67" si="4">$AY$55</f>
        <v>0</v>
      </c>
    </row>
    <row r="58" spans="1:51" ht="24.75" hidden="1" customHeight="1" x14ac:dyDescent="0.15">
      <c r="A58" s="886"/>
      <c r="B58" s="887"/>
      <c r="C58" s="887"/>
      <c r="D58" s="887"/>
      <c r="E58" s="887"/>
      <c r="F58" s="888"/>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c r="AY58" s="57">
        <f t="shared" si="4"/>
        <v>0</v>
      </c>
    </row>
    <row r="59" spans="1:51" ht="24.75" hidden="1" customHeight="1" x14ac:dyDescent="0.15">
      <c r="A59" s="886"/>
      <c r="B59" s="887"/>
      <c r="C59" s="887"/>
      <c r="D59" s="887"/>
      <c r="E59" s="887"/>
      <c r="F59" s="888"/>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c r="AY59" s="57">
        <f t="shared" si="4"/>
        <v>0</v>
      </c>
    </row>
    <row r="60" spans="1:51" ht="24.75" hidden="1" customHeight="1" x14ac:dyDescent="0.15">
      <c r="A60" s="886"/>
      <c r="B60" s="887"/>
      <c r="C60" s="887"/>
      <c r="D60" s="887"/>
      <c r="E60" s="887"/>
      <c r="F60" s="888"/>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c r="AY60" s="57">
        <f t="shared" si="4"/>
        <v>0</v>
      </c>
    </row>
    <row r="61" spans="1:51" ht="24.75" hidden="1" customHeight="1" x14ac:dyDescent="0.15">
      <c r="A61" s="886"/>
      <c r="B61" s="887"/>
      <c r="C61" s="887"/>
      <c r="D61" s="887"/>
      <c r="E61" s="887"/>
      <c r="F61" s="888"/>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c r="AY61" s="57">
        <f t="shared" si="4"/>
        <v>0</v>
      </c>
    </row>
    <row r="62" spans="1:51" ht="24.75" hidden="1" customHeight="1" x14ac:dyDescent="0.15">
      <c r="A62" s="886"/>
      <c r="B62" s="887"/>
      <c r="C62" s="887"/>
      <c r="D62" s="887"/>
      <c r="E62" s="887"/>
      <c r="F62" s="888"/>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c r="AY62" s="57">
        <f t="shared" si="4"/>
        <v>0</v>
      </c>
    </row>
    <row r="63" spans="1:51" ht="24.75" hidden="1" customHeight="1" x14ac:dyDescent="0.15">
      <c r="A63" s="886"/>
      <c r="B63" s="887"/>
      <c r="C63" s="887"/>
      <c r="D63" s="887"/>
      <c r="E63" s="887"/>
      <c r="F63" s="888"/>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c r="AY63" s="57">
        <f t="shared" si="4"/>
        <v>0</v>
      </c>
    </row>
    <row r="64" spans="1:51" ht="24.75" hidden="1" customHeight="1" x14ac:dyDescent="0.15">
      <c r="A64" s="886"/>
      <c r="B64" s="887"/>
      <c r="C64" s="887"/>
      <c r="D64" s="887"/>
      <c r="E64" s="887"/>
      <c r="F64" s="888"/>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c r="AY64" s="57">
        <f t="shared" si="4"/>
        <v>0</v>
      </c>
    </row>
    <row r="65" spans="1:51" ht="24.75" hidden="1" customHeight="1" x14ac:dyDescent="0.15">
      <c r="A65" s="886"/>
      <c r="B65" s="887"/>
      <c r="C65" s="887"/>
      <c r="D65" s="887"/>
      <c r="E65" s="887"/>
      <c r="F65" s="888"/>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c r="AY65" s="57">
        <f t="shared" si="4"/>
        <v>0</v>
      </c>
    </row>
    <row r="66" spans="1:51" ht="24.75" hidden="1" customHeight="1" x14ac:dyDescent="0.15">
      <c r="A66" s="886"/>
      <c r="B66" s="887"/>
      <c r="C66" s="887"/>
      <c r="D66" s="887"/>
      <c r="E66" s="887"/>
      <c r="F66" s="888"/>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c r="AY66" s="57">
        <f t="shared" si="4"/>
        <v>0</v>
      </c>
    </row>
    <row r="67" spans="1:51" ht="24.75" hidden="1" customHeight="1" thickBot="1" x14ac:dyDescent="0.2">
      <c r="A67" s="886"/>
      <c r="B67" s="887"/>
      <c r="C67" s="887"/>
      <c r="D67" s="887"/>
      <c r="E67" s="887"/>
      <c r="F67" s="888"/>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c r="AY67" s="57">
        <f t="shared" si="4"/>
        <v>0</v>
      </c>
    </row>
    <row r="68" spans="1:51" ht="30" hidden="1" customHeight="1" x14ac:dyDescent="0.15">
      <c r="A68" s="886"/>
      <c r="B68" s="887"/>
      <c r="C68" s="887"/>
      <c r="D68" s="887"/>
      <c r="E68" s="887"/>
      <c r="F68" s="888"/>
      <c r="G68" s="311" t="s">
        <v>220</v>
      </c>
      <c r="H68" s="312"/>
      <c r="I68" s="312"/>
      <c r="J68" s="312"/>
      <c r="K68" s="312"/>
      <c r="L68" s="312"/>
      <c r="M68" s="312"/>
      <c r="N68" s="312"/>
      <c r="O68" s="312"/>
      <c r="P68" s="312"/>
      <c r="Q68" s="312"/>
      <c r="R68" s="312"/>
      <c r="S68" s="312"/>
      <c r="T68" s="312"/>
      <c r="U68" s="312"/>
      <c r="V68" s="312"/>
      <c r="W68" s="312"/>
      <c r="X68" s="312"/>
      <c r="Y68" s="312"/>
      <c r="Z68" s="312"/>
      <c r="AA68" s="312"/>
      <c r="AB68" s="313"/>
      <c r="AC68" s="311" t="s">
        <v>221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s="57">
        <f>COUNTA($G$70,$AC$70)</f>
        <v>0</v>
      </c>
    </row>
    <row r="69" spans="1:51" ht="25.5" hidden="1" customHeight="1" x14ac:dyDescent="0.15">
      <c r="A69" s="886"/>
      <c r="B69" s="887"/>
      <c r="C69" s="887"/>
      <c r="D69" s="887"/>
      <c r="E69" s="887"/>
      <c r="F69" s="888"/>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c r="AY69" s="57">
        <f>$AY$68</f>
        <v>0</v>
      </c>
    </row>
    <row r="70" spans="1:51" ht="24.75" hidden="1" customHeight="1" x14ac:dyDescent="0.15">
      <c r="A70" s="886"/>
      <c r="B70" s="887"/>
      <c r="C70" s="887"/>
      <c r="D70" s="887"/>
      <c r="E70" s="887"/>
      <c r="F70" s="888"/>
      <c r="G70" s="299"/>
      <c r="H70" s="300"/>
      <c r="I70" s="300"/>
      <c r="J70" s="300"/>
      <c r="K70" s="301"/>
      <c r="L70" s="302"/>
      <c r="M70" s="308"/>
      <c r="N70" s="308"/>
      <c r="O70" s="308"/>
      <c r="P70" s="308"/>
      <c r="Q70" s="308"/>
      <c r="R70" s="308"/>
      <c r="S70" s="308"/>
      <c r="T70" s="308"/>
      <c r="U70" s="308"/>
      <c r="V70" s="308"/>
      <c r="W70" s="308"/>
      <c r="X70" s="309"/>
      <c r="Y70" s="305"/>
      <c r="Z70" s="306"/>
      <c r="AA70" s="306"/>
      <c r="AB70" s="307"/>
      <c r="AC70" s="299"/>
      <c r="AD70" s="300"/>
      <c r="AE70" s="300"/>
      <c r="AF70" s="300"/>
      <c r="AG70" s="301"/>
      <c r="AH70" s="302"/>
      <c r="AI70" s="308"/>
      <c r="AJ70" s="308"/>
      <c r="AK70" s="308"/>
      <c r="AL70" s="308"/>
      <c r="AM70" s="308"/>
      <c r="AN70" s="308"/>
      <c r="AO70" s="308"/>
      <c r="AP70" s="308"/>
      <c r="AQ70" s="308"/>
      <c r="AR70" s="308"/>
      <c r="AS70" s="308"/>
      <c r="AT70" s="309"/>
      <c r="AU70" s="305"/>
      <c r="AV70" s="306"/>
      <c r="AW70" s="306"/>
      <c r="AX70" s="310"/>
      <c r="AY70" s="57">
        <f t="shared" ref="AY70:AY80" si="5">$AY$68</f>
        <v>0</v>
      </c>
    </row>
    <row r="71" spans="1:51" ht="24.75" hidden="1" customHeight="1" x14ac:dyDescent="0.15">
      <c r="A71" s="886"/>
      <c r="B71" s="887"/>
      <c r="C71" s="887"/>
      <c r="D71" s="887"/>
      <c r="E71" s="887"/>
      <c r="F71" s="888"/>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c r="AY71" s="57">
        <f t="shared" si="5"/>
        <v>0</v>
      </c>
    </row>
    <row r="72" spans="1:51" ht="24.75" hidden="1" customHeight="1" x14ac:dyDescent="0.15">
      <c r="A72" s="886"/>
      <c r="B72" s="887"/>
      <c r="C72" s="887"/>
      <c r="D72" s="887"/>
      <c r="E72" s="887"/>
      <c r="F72" s="888"/>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c r="AY72" s="57">
        <f t="shared" si="5"/>
        <v>0</v>
      </c>
    </row>
    <row r="73" spans="1:51" ht="24.75" hidden="1" customHeight="1" x14ac:dyDescent="0.15">
      <c r="A73" s="886"/>
      <c r="B73" s="887"/>
      <c r="C73" s="887"/>
      <c r="D73" s="887"/>
      <c r="E73" s="887"/>
      <c r="F73" s="888"/>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c r="AY73" s="57">
        <f t="shared" si="5"/>
        <v>0</v>
      </c>
    </row>
    <row r="74" spans="1:51" ht="24.75" hidden="1" customHeight="1" x14ac:dyDescent="0.15">
      <c r="A74" s="886"/>
      <c r="B74" s="887"/>
      <c r="C74" s="887"/>
      <c r="D74" s="887"/>
      <c r="E74" s="887"/>
      <c r="F74" s="888"/>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c r="AY74" s="57">
        <f t="shared" si="5"/>
        <v>0</v>
      </c>
    </row>
    <row r="75" spans="1:51" ht="24.75" hidden="1" customHeight="1" x14ac:dyDescent="0.15">
      <c r="A75" s="886"/>
      <c r="B75" s="887"/>
      <c r="C75" s="887"/>
      <c r="D75" s="887"/>
      <c r="E75" s="887"/>
      <c r="F75" s="888"/>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c r="AY75" s="57">
        <f t="shared" si="5"/>
        <v>0</v>
      </c>
    </row>
    <row r="76" spans="1:51" ht="24.75" hidden="1" customHeight="1" x14ac:dyDescent="0.15">
      <c r="A76" s="886"/>
      <c r="B76" s="887"/>
      <c r="C76" s="887"/>
      <c r="D76" s="887"/>
      <c r="E76" s="887"/>
      <c r="F76" s="888"/>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c r="AY76" s="57">
        <f t="shared" si="5"/>
        <v>0</v>
      </c>
    </row>
    <row r="77" spans="1:51" ht="24.75" hidden="1" customHeight="1" x14ac:dyDescent="0.15">
      <c r="A77" s="886"/>
      <c r="B77" s="887"/>
      <c r="C77" s="887"/>
      <c r="D77" s="887"/>
      <c r="E77" s="887"/>
      <c r="F77" s="888"/>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c r="AY77" s="57">
        <f t="shared" si="5"/>
        <v>0</v>
      </c>
    </row>
    <row r="78" spans="1:51" ht="24.75" hidden="1" customHeight="1" x14ac:dyDescent="0.15">
      <c r="A78" s="886"/>
      <c r="B78" s="887"/>
      <c r="C78" s="887"/>
      <c r="D78" s="887"/>
      <c r="E78" s="887"/>
      <c r="F78" s="888"/>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c r="AY78" s="57">
        <f t="shared" si="5"/>
        <v>0</v>
      </c>
    </row>
    <row r="79" spans="1:51" ht="24.75" hidden="1" customHeight="1" x14ac:dyDescent="0.15">
      <c r="A79" s="886"/>
      <c r="B79" s="887"/>
      <c r="C79" s="887"/>
      <c r="D79" s="887"/>
      <c r="E79" s="887"/>
      <c r="F79" s="888"/>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c r="AY79" s="57">
        <f t="shared" si="5"/>
        <v>0</v>
      </c>
    </row>
    <row r="80" spans="1:51" ht="24.75" hidden="1" customHeight="1" thickBot="1" x14ac:dyDescent="0.2">
      <c r="A80" s="886"/>
      <c r="B80" s="887"/>
      <c r="C80" s="887"/>
      <c r="D80" s="887"/>
      <c r="E80" s="887"/>
      <c r="F80" s="888"/>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c r="AY80" s="57">
        <f t="shared" si="5"/>
        <v>0</v>
      </c>
    </row>
    <row r="81" spans="1:51" ht="30" hidden="1" customHeight="1" x14ac:dyDescent="0.15">
      <c r="A81" s="886"/>
      <c r="B81" s="887"/>
      <c r="C81" s="887"/>
      <c r="D81" s="887"/>
      <c r="E81" s="887"/>
      <c r="F81" s="888"/>
      <c r="G81" s="311" t="s">
        <v>222</v>
      </c>
      <c r="H81" s="312"/>
      <c r="I81" s="312"/>
      <c r="J81" s="312"/>
      <c r="K81" s="312"/>
      <c r="L81" s="312"/>
      <c r="M81" s="312"/>
      <c r="N81" s="312"/>
      <c r="O81" s="312"/>
      <c r="P81" s="312"/>
      <c r="Q81" s="312"/>
      <c r="R81" s="312"/>
      <c r="S81" s="312"/>
      <c r="T81" s="312"/>
      <c r="U81" s="312"/>
      <c r="V81" s="312"/>
      <c r="W81" s="312"/>
      <c r="X81" s="312"/>
      <c r="Y81" s="312"/>
      <c r="Z81" s="312"/>
      <c r="AA81" s="312"/>
      <c r="AB81" s="313"/>
      <c r="AC81" s="311" t="s">
        <v>223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s="57">
        <f>COUNTA($G$83,$AC$83)</f>
        <v>0</v>
      </c>
    </row>
    <row r="82" spans="1:51" ht="24.75" hidden="1" customHeight="1" x14ac:dyDescent="0.15">
      <c r="A82" s="886"/>
      <c r="B82" s="887"/>
      <c r="C82" s="887"/>
      <c r="D82" s="887"/>
      <c r="E82" s="887"/>
      <c r="F82" s="888"/>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c r="AY82" s="57">
        <f>$AY$81</f>
        <v>0</v>
      </c>
    </row>
    <row r="83" spans="1:51" ht="24.75" hidden="1" customHeight="1" x14ac:dyDescent="0.15">
      <c r="A83" s="886"/>
      <c r="B83" s="887"/>
      <c r="C83" s="887"/>
      <c r="D83" s="887"/>
      <c r="E83" s="887"/>
      <c r="F83" s="888"/>
      <c r="G83" s="299"/>
      <c r="H83" s="300"/>
      <c r="I83" s="300"/>
      <c r="J83" s="300"/>
      <c r="K83" s="301"/>
      <c r="L83" s="302"/>
      <c r="M83" s="308"/>
      <c r="N83" s="308"/>
      <c r="O83" s="308"/>
      <c r="P83" s="308"/>
      <c r="Q83" s="308"/>
      <c r="R83" s="308"/>
      <c r="S83" s="308"/>
      <c r="T83" s="308"/>
      <c r="U83" s="308"/>
      <c r="V83" s="308"/>
      <c r="W83" s="308"/>
      <c r="X83" s="309"/>
      <c r="Y83" s="305"/>
      <c r="Z83" s="306"/>
      <c r="AA83" s="306"/>
      <c r="AB83" s="307"/>
      <c r="AC83" s="299"/>
      <c r="AD83" s="300"/>
      <c r="AE83" s="300"/>
      <c r="AF83" s="300"/>
      <c r="AG83" s="301"/>
      <c r="AH83" s="302"/>
      <c r="AI83" s="308"/>
      <c r="AJ83" s="308"/>
      <c r="AK83" s="308"/>
      <c r="AL83" s="308"/>
      <c r="AM83" s="308"/>
      <c r="AN83" s="308"/>
      <c r="AO83" s="308"/>
      <c r="AP83" s="308"/>
      <c r="AQ83" s="308"/>
      <c r="AR83" s="308"/>
      <c r="AS83" s="308"/>
      <c r="AT83" s="309"/>
      <c r="AU83" s="305"/>
      <c r="AV83" s="306"/>
      <c r="AW83" s="306"/>
      <c r="AX83" s="310"/>
      <c r="AY83" s="57">
        <f t="shared" ref="AY83:AY93" si="6">$AY$81</f>
        <v>0</v>
      </c>
    </row>
    <row r="84" spans="1:51" ht="24.75" hidden="1" customHeight="1" x14ac:dyDescent="0.15">
      <c r="A84" s="886"/>
      <c r="B84" s="887"/>
      <c r="C84" s="887"/>
      <c r="D84" s="887"/>
      <c r="E84" s="887"/>
      <c r="F84" s="888"/>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c r="AY84" s="57">
        <f t="shared" si="6"/>
        <v>0</v>
      </c>
    </row>
    <row r="85" spans="1:51" ht="24.75" hidden="1" customHeight="1" x14ac:dyDescent="0.15">
      <c r="A85" s="886"/>
      <c r="B85" s="887"/>
      <c r="C85" s="887"/>
      <c r="D85" s="887"/>
      <c r="E85" s="887"/>
      <c r="F85" s="888"/>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c r="AY85" s="57">
        <f t="shared" si="6"/>
        <v>0</v>
      </c>
    </row>
    <row r="86" spans="1:51" ht="24.75" hidden="1" customHeight="1" x14ac:dyDescent="0.15">
      <c r="A86" s="886"/>
      <c r="B86" s="887"/>
      <c r="C86" s="887"/>
      <c r="D86" s="887"/>
      <c r="E86" s="887"/>
      <c r="F86" s="888"/>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c r="AY86" s="57">
        <f t="shared" si="6"/>
        <v>0</v>
      </c>
    </row>
    <row r="87" spans="1:51" ht="24.75" hidden="1" customHeight="1" x14ac:dyDescent="0.15">
      <c r="A87" s="886"/>
      <c r="B87" s="887"/>
      <c r="C87" s="887"/>
      <c r="D87" s="887"/>
      <c r="E87" s="887"/>
      <c r="F87" s="888"/>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c r="AY87" s="57">
        <f t="shared" si="6"/>
        <v>0</v>
      </c>
    </row>
    <row r="88" spans="1:51" ht="24.75" hidden="1" customHeight="1" x14ac:dyDescent="0.15">
      <c r="A88" s="886"/>
      <c r="B88" s="887"/>
      <c r="C88" s="887"/>
      <c r="D88" s="887"/>
      <c r="E88" s="887"/>
      <c r="F88" s="888"/>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c r="AY88" s="57">
        <f t="shared" si="6"/>
        <v>0</v>
      </c>
    </row>
    <row r="89" spans="1:51" ht="24.75" hidden="1" customHeight="1" x14ac:dyDescent="0.15">
      <c r="A89" s="886"/>
      <c r="B89" s="887"/>
      <c r="C89" s="887"/>
      <c r="D89" s="887"/>
      <c r="E89" s="887"/>
      <c r="F89" s="888"/>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c r="AY89" s="57">
        <f t="shared" si="6"/>
        <v>0</v>
      </c>
    </row>
    <row r="90" spans="1:51" ht="24.75" hidden="1" customHeight="1" x14ac:dyDescent="0.15">
      <c r="A90" s="886"/>
      <c r="B90" s="887"/>
      <c r="C90" s="887"/>
      <c r="D90" s="887"/>
      <c r="E90" s="887"/>
      <c r="F90" s="888"/>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c r="AY90" s="57">
        <f t="shared" si="6"/>
        <v>0</v>
      </c>
    </row>
    <row r="91" spans="1:51" ht="24.75" hidden="1" customHeight="1" x14ac:dyDescent="0.15">
      <c r="A91" s="886"/>
      <c r="B91" s="887"/>
      <c r="C91" s="887"/>
      <c r="D91" s="887"/>
      <c r="E91" s="887"/>
      <c r="F91" s="888"/>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c r="AY91" s="57">
        <f t="shared" si="6"/>
        <v>0</v>
      </c>
    </row>
    <row r="92" spans="1:51" ht="24.75" hidden="1" customHeight="1" x14ac:dyDescent="0.15">
      <c r="A92" s="886"/>
      <c r="B92" s="887"/>
      <c r="C92" s="887"/>
      <c r="D92" s="887"/>
      <c r="E92" s="887"/>
      <c r="F92" s="888"/>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c r="AY92" s="57">
        <f t="shared" si="6"/>
        <v>0</v>
      </c>
    </row>
    <row r="93" spans="1:51" ht="24.75" hidden="1" customHeight="1" thickBot="1" x14ac:dyDescent="0.2">
      <c r="A93" s="886"/>
      <c r="B93" s="887"/>
      <c r="C93" s="887"/>
      <c r="D93" s="887"/>
      <c r="E93" s="887"/>
      <c r="F93" s="888"/>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c r="AY93" s="57">
        <f t="shared" si="6"/>
        <v>0</v>
      </c>
    </row>
    <row r="94" spans="1:51" ht="30" hidden="1" customHeight="1" x14ac:dyDescent="0.15">
      <c r="A94" s="886"/>
      <c r="B94" s="887"/>
      <c r="C94" s="887"/>
      <c r="D94" s="887"/>
      <c r="E94" s="887"/>
      <c r="F94" s="888"/>
      <c r="G94" s="311" t="s">
        <v>224</v>
      </c>
      <c r="H94" s="312"/>
      <c r="I94" s="312"/>
      <c r="J94" s="312"/>
      <c r="K94" s="312"/>
      <c r="L94" s="312"/>
      <c r="M94" s="312"/>
      <c r="N94" s="312"/>
      <c r="O94" s="312"/>
      <c r="P94" s="312"/>
      <c r="Q94" s="312"/>
      <c r="R94" s="312"/>
      <c r="S94" s="312"/>
      <c r="T94" s="312"/>
      <c r="U94" s="312"/>
      <c r="V94" s="312"/>
      <c r="W94" s="312"/>
      <c r="X94" s="312"/>
      <c r="Y94" s="312"/>
      <c r="Z94" s="312"/>
      <c r="AA94" s="312"/>
      <c r="AB94" s="313"/>
      <c r="AC94" s="311" t="s">
        <v>225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s="57">
        <f>COUNTA($G$96,$AC$96)</f>
        <v>0</v>
      </c>
    </row>
    <row r="95" spans="1:51" ht="24.75" hidden="1" customHeight="1" x14ac:dyDescent="0.15">
      <c r="A95" s="886"/>
      <c r="B95" s="887"/>
      <c r="C95" s="887"/>
      <c r="D95" s="887"/>
      <c r="E95" s="887"/>
      <c r="F95" s="888"/>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c r="AY95" s="57">
        <f>$AY$94</f>
        <v>0</v>
      </c>
    </row>
    <row r="96" spans="1:51" ht="24.75" hidden="1" customHeight="1" x14ac:dyDescent="0.15">
      <c r="A96" s="886"/>
      <c r="B96" s="887"/>
      <c r="C96" s="887"/>
      <c r="D96" s="887"/>
      <c r="E96" s="887"/>
      <c r="F96" s="888"/>
      <c r="G96" s="299"/>
      <c r="H96" s="300"/>
      <c r="I96" s="300"/>
      <c r="J96" s="300"/>
      <c r="K96" s="301"/>
      <c r="L96" s="302"/>
      <c r="M96" s="308"/>
      <c r="N96" s="308"/>
      <c r="O96" s="308"/>
      <c r="P96" s="308"/>
      <c r="Q96" s="308"/>
      <c r="R96" s="308"/>
      <c r="S96" s="308"/>
      <c r="T96" s="308"/>
      <c r="U96" s="308"/>
      <c r="V96" s="308"/>
      <c r="W96" s="308"/>
      <c r="X96" s="309"/>
      <c r="Y96" s="305"/>
      <c r="Z96" s="306"/>
      <c r="AA96" s="306"/>
      <c r="AB96" s="307"/>
      <c r="AC96" s="299"/>
      <c r="AD96" s="300"/>
      <c r="AE96" s="300"/>
      <c r="AF96" s="300"/>
      <c r="AG96" s="301"/>
      <c r="AH96" s="302"/>
      <c r="AI96" s="308"/>
      <c r="AJ96" s="308"/>
      <c r="AK96" s="308"/>
      <c r="AL96" s="308"/>
      <c r="AM96" s="308"/>
      <c r="AN96" s="308"/>
      <c r="AO96" s="308"/>
      <c r="AP96" s="308"/>
      <c r="AQ96" s="308"/>
      <c r="AR96" s="308"/>
      <c r="AS96" s="308"/>
      <c r="AT96" s="309"/>
      <c r="AU96" s="305"/>
      <c r="AV96" s="306"/>
      <c r="AW96" s="306"/>
      <c r="AX96" s="310"/>
      <c r="AY96" s="57">
        <f t="shared" ref="AY96:AY106" si="7">$AY$94</f>
        <v>0</v>
      </c>
    </row>
    <row r="97" spans="1:51" ht="24.75" hidden="1" customHeight="1" x14ac:dyDescent="0.15">
      <c r="A97" s="886"/>
      <c r="B97" s="887"/>
      <c r="C97" s="887"/>
      <c r="D97" s="887"/>
      <c r="E97" s="887"/>
      <c r="F97" s="888"/>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c r="AY97" s="57">
        <f t="shared" si="7"/>
        <v>0</v>
      </c>
    </row>
    <row r="98" spans="1:51" ht="24.75" hidden="1" customHeight="1" x14ac:dyDescent="0.15">
      <c r="A98" s="886"/>
      <c r="B98" s="887"/>
      <c r="C98" s="887"/>
      <c r="D98" s="887"/>
      <c r="E98" s="887"/>
      <c r="F98" s="888"/>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c r="AY98" s="57">
        <f t="shared" si="7"/>
        <v>0</v>
      </c>
    </row>
    <row r="99" spans="1:51" ht="24.75" hidden="1" customHeight="1" x14ac:dyDescent="0.15">
      <c r="A99" s="886"/>
      <c r="B99" s="887"/>
      <c r="C99" s="887"/>
      <c r="D99" s="887"/>
      <c r="E99" s="887"/>
      <c r="F99" s="888"/>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c r="AY99" s="57">
        <f t="shared" si="7"/>
        <v>0</v>
      </c>
    </row>
    <row r="100" spans="1:51" ht="24.75" hidden="1" customHeight="1" x14ac:dyDescent="0.15">
      <c r="A100" s="886"/>
      <c r="B100" s="887"/>
      <c r="C100" s="887"/>
      <c r="D100" s="887"/>
      <c r="E100" s="887"/>
      <c r="F100" s="888"/>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c r="AY100" s="57">
        <f t="shared" si="7"/>
        <v>0</v>
      </c>
    </row>
    <row r="101" spans="1:51" ht="24.75" hidden="1" customHeight="1" x14ac:dyDescent="0.15">
      <c r="A101" s="886"/>
      <c r="B101" s="887"/>
      <c r="C101" s="887"/>
      <c r="D101" s="887"/>
      <c r="E101" s="887"/>
      <c r="F101" s="888"/>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c r="AY101" s="57">
        <f t="shared" si="7"/>
        <v>0</v>
      </c>
    </row>
    <row r="102" spans="1:51" ht="24.75" hidden="1" customHeight="1" x14ac:dyDescent="0.15">
      <c r="A102" s="886"/>
      <c r="B102" s="887"/>
      <c r="C102" s="887"/>
      <c r="D102" s="887"/>
      <c r="E102" s="887"/>
      <c r="F102" s="888"/>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c r="AY102" s="57">
        <f t="shared" si="7"/>
        <v>0</v>
      </c>
    </row>
    <row r="103" spans="1:51" ht="24.75" hidden="1" customHeight="1" x14ac:dyDescent="0.15">
      <c r="A103" s="886"/>
      <c r="B103" s="887"/>
      <c r="C103" s="887"/>
      <c r="D103" s="887"/>
      <c r="E103" s="887"/>
      <c r="F103" s="888"/>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c r="AY103" s="57">
        <f t="shared" si="7"/>
        <v>0</v>
      </c>
    </row>
    <row r="104" spans="1:51" ht="24.75" hidden="1" customHeight="1" x14ac:dyDescent="0.15">
      <c r="A104" s="886"/>
      <c r="B104" s="887"/>
      <c r="C104" s="887"/>
      <c r="D104" s="887"/>
      <c r="E104" s="887"/>
      <c r="F104" s="888"/>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c r="AY104" s="57">
        <f t="shared" si="7"/>
        <v>0</v>
      </c>
    </row>
    <row r="105" spans="1:51" ht="24.75" hidden="1" customHeight="1" x14ac:dyDescent="0.15">
      <c r="A105" s="886"/>
      <c r="B105" s="887"/>
      <c r="C105" s="887"/>
      <c r="D105" s="887"/>
      <c r="E105" s="887"/>
      <c r="F105" s="888"/>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c r="AY105" s="57">
        <f t="shared" si="7"/>
        <v>0</v>
      </c>
    </row>
    <row r="106" spans="1:51" ht="24.75" hidden="1"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c r="AY106" s="57">
        <f t="shared" si="7"/>
        <v>0</v>
      </c>
    </row>
    <row r="107" spans="1:51" s="60" customFormat="1" ht="24.75" hidden="1" customHeight="1" thickBot="1" x14ac:dyDescent="0.2"/>
    <row r="108" spans="1:51" ht="30" hidden="1" customHeight="1" x14ac:dyDescent="0.15">
      <c r="A108" s="883" t="s">
        <v>18</v>
      </c>
      <c r="B108" s="884"/>
      <c r="C108" s="884"/>
      <c r="D108" s="884"/>
      <c r="E108" s="884"/>
      <c r="F108" s="885"/>
      <c r="G108" s="311" t="s">
        <v>226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227</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s="57">
        <f>COUNTA($G$110,$AC$110)</f>
        <v>0</v>
      </c>
    </row>
    <row r="109" spans="1:51" ht="24.75" hidden="1" customHeight="1" x14ac:dyDescent="0.15">
      <c r="A109" s="886"/>
      <c r="B109" s="887"/>
      <c r="C109" s="887"/>
      <c r="D109" s="887"/>
      <c r="E109" s="887"/>
      <c r="F109" s="888"/>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c r="AY109" s="57">
        <f>$AY$108</f>
        <v>0</v>
      </c>
    </row>
    <row r="110" spans="1:51" ht="24.75" hidden="1" customHeight="1" x14ac:dyDescent="0.15">
      <c r="A110" s="886"/>
      <c r="B110" s="887"/>
      <c r="C110" s="887"/>
      <c r="D110" s="887"/>
      <c r="E110" s="887"/>
      <c r="F110" s="888"/>
      <c r="G110" s="299"/>
      <c r="H110" s="300"/>
      <c r="I110" s="300"/>
      <c r="J110" s="300"/>
      <c r="K110" s="301"/>
      <c r="L110" s="302"/>
      <c r="M110" s="308"/>
      <c r="N110" s="308"/>
      <c r="O110" s="308"/>
      <c r="P110" s="308"/>
      <c r="Q110" s="308"/>
      <c r="R110" s="308"/>
      <c r="S110" s="308"/>
      <c r="T110" s="308"/>
      <c r="U110" s="308"/>
      <c r="V110" s="308"/>
      <c r="W110" s="308"/>
      <c r="X110" s="309"/>
      <c r="Y110" s="305"/>
      <c r="Z110" s="306"/>
      <c r="AA110" s="306"/>
      <c r="AB110" s="307"/>
      <c r="AC110" s="299"/>
      <c r="AD110" s="300"/>
      <c r="AE110" s="300"/>
      <c r="AF110" s="300"/>
      <c r="AG110" s="301"/>
      <c r="AH110" s="302"/>
      <c r="AI110" s="308"/>
      <c r="AJ110" s="308"/>
      <c r="AK110" s="308"/>
      <c r="AL110" s="308"/>
      <c r="AM110" s="308"/>
      <c r="AN110" s="308"/>
      <c r="AO110" s="308"/>
      <c r="AP110" s="308"/>
      <c r="AQ110" s="308"/>
      <c r="AR110" s="308"/>
      <c r="AS110" s="308"/>
      <c r="AT110" s="309"/>
      <c r="AU110" s="305"/>
      <c r="AV110" s="306"/>
      <c r="AW110" s="306"/>
      <c r="AX110" s="310"/>
      <c r="AY110" s="57">
        <f t="shared" ref="AY110:AY120" si="8">$AY$108</f>
        <v>0</v>
      </c>
    </row>
    <row r="111" spans="1:51" ht="24.75" hidden="1" customHeight="1" x14ac:dyDescent="0.15">
      <c r="A111" s="886"/>
      <c r="B111" s="887"/>
      <c r="C111" s="887"/>
      <c r="D111" s="887"/>
      <c r="E111" s="887"/>
      <c r="F111" s="888"/>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c r="AY111" s="57">
        <f t="shared" si="8"/>
        <v>0</v>
      </c>
    </row>
    <row r="112" spans="1:51" ht="24.75" hidden="1" customHeight="1" x14ac:dyDescent="0.15">
      <c r="A112" s="886"/>
      <c r="B112" s="887"/>
      <c r="C112" s="887"/>
      <c r="D112" s="887"/>
      <c r="E112" s="887"/>
      <c r="F112" s="888"/>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c r="AY112" s="57">
        <f t="shared" si="8"/>
        <v>0</v>
      </c>
    </row>
    <row r="113" spans="1:51" ht="24.75" hidden="1" customHeight="1" x14ac:dyDescent="0.15">
      <c r="A113" s="886"/>
      <c r="B113" s="887"/>
      <c r="C113" s="887"/>
      <c r="D113" s="887"/>
      <c r="E113" s="887"/>
      <c r="F113" s="888"/>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c r="AY113" s="57">
        <f t="shared" si="8"/>
        <v>0</v>
      </c>
    </row>
    <row r="114" spans="1:51" ht="24.75" hidden="1" customHeight="1" x14ac:dyDescent="0.15">
      <c r="A114" s="886"/>
      <c r="B114" s="887"/>
      <c r="C114" s="887"/>
      <c r="D114" s="887"/>
      <c r="E114" s="887"/>
      <c r="F114" s="888"/>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c r="AY114" s="57">
        <f t="shared" si="8"/>
        <v>0</v>
      </c>
    </row>
    <row r="115" spans="1:51" ht="24.75" hidden="1" customHeight="1" x14ac:dyDescent="0.15">
      <c r="A115" s="886"/>
      <c r="B115" s="887"/>
      <c r="C115" s="887"/>
      <c r="D115" s="887"/>
      <c r="E115" s="887"/>
      <c r="F115" s="888"/>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c r="AY115" s="57">
        <f t="shared" si="8"/>
        <v>0</v>
      </c>
    </row>
    <row r="116" spans="1:51" ht="24.75" hidden="1" customHeight="1" x14ac:dyDescent="0.15">
      <c r="A116" s="886"/>
      <c r="B116" s="887"/>
      <c r="C116" s="887"/>
      <c r="D116" s="887"/>
      <c r="E116" s="887"/>
      <c r="F116" s="888"/>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c r="AY116" s="57">
        <f t="shared" si="8"/>
        <v>0</v>
      </c>
    </row>
    <row r="117" spans="1:51" ht="24.75" hidden="1" customHeight="1" x14ac:dyDescent="0.15">
      <c r="A117" s="886"/>
      <c r="B117" s="887"/>
      <c r="C117" s="887"/>
      <c r="D117" s="887"/>
      <c r="E117" s="887"/>
      <c r="F117" s="888"/>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c r="AY117" s="57">
        <f t="shared" si="8"/>
        <v>0</v>
      </c>
    </row>
    <row r="118" spans="1:51" ht="24.75" hidden="1" customHeight="1" x14ac:dyDescent="0.15">
      <c r="A118" s="886"/>
      <c r="B118" s="887"/>
      <c r="C118" s="887"/>
      <c r="D118" s="887"/>
      <c r="E118" s="887"/>
      <c r="F118" s="888"/>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c r="AY118" s="57">
        <f t="shared" si="8"/>
        <v>0</v>
      </c>
    </row>
    <row r="119" spans="1:51" ht="24.75" hidden="1" customHeight="1" x14ac:dyDescent="0.15">
      <c r="A119" s="886"/>
      <c r="B119" s="887"/>
      <c r="C119" s="887"/>
      <c r="D119" s="887"/>
      <c r="E119" s="887"/>
      <c r="F119" s="888"/>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c r="AY119" s="57">
        <f t="shared" si="8"/>
        <v>0</v>
      </c>
    </row>
    <row r="120" spans="1:51" ht="24.75" hidden="1" customHeight="1" thickBot="1" x14ac:dyDescent="0.2">
      <c r="A120" s="886"/>
      <c r="B120" s="887"/>
      <c r="C120" s="887"/>
      <c r="D120" s="887"/>
      <c r="E120" s="887"/>
      <c r="F120" s="888"/>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c r="AY120" s="57">
        <f t="shared" si="8"/>
        <v>0</v>
      </c>
    </row>
    <row r="121" spans="1:51" ht="30" hidden="1" customHeight="1" x14ac:dyDescent="0.15">
      <c r="A121" s="886"/>
      <c r="B121" s="887"/>
      <c r="C121" s="887"/>
      <c r="D121" s="887"/>
      <c r="E121" s="887"/>
      <c r="F121" s="888"/>
      <c r="G121" s="311" t="s">
        <v>228</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229</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s="57">
        <f>COUNTA($G$123,$AC$123)</f>
        <v>0</v>
      </c>
    </row>
    <row r="122" spans="1:51" ht="25.5" hidden="1" customHeight="1" x14ac:dyDescent="0.15">
      <c r="A122" s="886"/>
      <c r="B122" s="887"/>
      <c r="C122" s="887"/>
      <c r="D122" s="887"/>
      <c r="E122" s="887"/>
      <c r="F122" s="888"/>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c r="AY122" s="57">
        <f>$AY$121</f>
        <v>0</v>
      </c>
    </row>
    <row r="123" spans="1:51" ht="24.75" hidden="1" customHeight="1" x14ac:dyDescent="0.15">
      <c r="A123" s="886"/>
      <c r="B123" s="887"/>
      <c r="C123" s="887"/>
      <c r="D123" s="887"/>
      <c r="E123" s="887"/>
      <c r="F123" s="888"/>
      <c r="G123" s="299"/>
      <c r="H123" s="300"/>
      <c r="I123" s="300"/>
      <c r="J123" s="300"/>
      <c r="K123" s="301"/>
      <c r="L123" s="302"/>
      <c r="M123" s="308"/>
      <c r="N123" s="308"/>
      <c r="O123" s="308"/>
      <c r="P123" s="308"/>
      <c r="Q123" s="308"/>
      <c r="R123" s="308"/>
      <c r="S123" s="308"/>
      <c r="T123" s="308"/>
      <c r="U123" s="308"/>
      <c r="V123" s="308"/>
      <c r="W123" s="308"/>
      <c r="X123" s="309"/>
      <c r="Y123" s="305"/>
      <c r="Z123" s="306"/>
      <c r="AA123" s="306"/>
      <c r="AB123" s="307"/>
      <c r="AC123" s="299"/>
      <c r="AD123" s="300"/>
      <c r="AE123" s="300"/>
      <c r="AF123" s="300"/>
      <c r="AG123" s="301"/>
      <c r="AH123" s="302"/>
      <c r="AI123" s="308"/>
      <c r="AJ123" s="308"/>
      <c r="AK123" s="308"/>
      <c r="AL123" s="308"/>
      <c r="AM123" s="308"/>
      <c r="AN123" s="308"/>
      <c r="AO123" s="308"/>
      <c r="AP123" s="308"/>
      <c r="AQ123" s="308"/>
      <c r="AR123" s="308"/>
      <c r="AS123" s="308"/>
      <c r="AT123" s="309"/>
      <c r="AU123" s="305"/>
      <c r="AV123" s="306"/>
      <c r="AW123" s="306"/>
      <c r="AX123" s="310"/>
      <c r="AY123" s="57">
        <f t="shared" ref="AY123:AY133" si="9">$AY$121</f>
        <v>0</v>
      </c>
    </row>
    <row r="124" spans="1:51" ht="24.75" hidden="1" customHeight="1" x14ac:dyDescent="0.15">
      <c r="A124" s="886"/>
      <c r="B124" s="887"/>
      <c r="C124" s="887"/>
      <c r="D124" s="887"/>
      <c r="E124" s="887"/>
      <c r="F124" s="888"/>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c r="AY124" s="57">
        <f t="shared" si="9"/>
        <v>0</v>
      </c>
    </row>
    <row r="125" spans="1:51" ht="24.75" hidden="1" customHeight="1" x14ac:dyDescent="0.15">
      <c r="A125" s="886"/>
      <c r="B125" s="887"/>
      <c r="C125" s="887"/>
      <c r="D125" s="887"/>
      <c r="E125" s="887"/>
      <c r="F125" s="888"/>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c r="AY125" s="57">
        <f t="shared" si="9"/>
        <v>0</v>
      </c>
    </row>
    <row r="126" spans="1:51" ht="24.75" hidden="1" customHeight="1" x14ac:dyDescent="0.15">
      <c r="A126" s="886"/>
      <c r="B126" s="887"/>
      <c r="C126" s="887"/>
      <c r="D126" s="887"/>
      <c r="E126" s="887"/>
      <c r="F126" s="888"/>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c r="AY126" s="57">
        <f t="shared" si="9"/>
        <v>0</v>
      </c>
    </row>
    <row r="127" spans="1:51" ht="24.75" hidden="1" customHeight="1" x14ac:dyDescent="0.15">
      <c r="A127" s="886"/>
      <c r="B127" s="887"/>
      <c r="C127" s="887"/>
      <c r="D127" s="887"/>
      <c r="E127" s="887"/>
      <c r="F127" s="888"/>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c r="AY127" s="57">
        <f t="shared" si="9"/>
        <v>0</v>
      </c>
    </row>
    <row r="128" spans="1:51" ht="24.75" hidden="1" customHeight="1" x14ac:dyDescent="0.15">
      <c r="A128" s="886"/>
      <c r="B128" s="887"/>
      <c r="C128" s="887"/>
      <c r="D128" s="887"/>
      <c r="E128" s="887"/>
      <c r="F128" s="888"/>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c r="AY128" s="57">
        <f t="shared" si="9"/>
        <v>0</v>
      </c>
    </row>
    <row r="129" spans="1:51" ht="24.75" hidden="1" customHeight="1" x14ac:dyDescent="0.15">
      <c r="A129" s="886"/>
      <c r="B129" s="887"/>
      <c r="C129" s="887"/>
      <c r="D129" s="887"/>
      <c r="E129" s="887"/>
      <c r="F129" s="888"/>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c r="AY129" s="57">
        <f t="shared" si="9"/>
        <v>0</v>
      </c>
    </row>
    <row r="130" spans="1:51" ht="24.75" hidden="1" customHeight="1" x14ac:dyDescent="0.15">
      <c r="A130" s="886"/>
      <c r="B130" s="887"/>
      <c r="C130" s="887"/>
      <c r="D130" s="887"/>
      <c r="E130" s="887"/>
      <c r="F130" s="888"/>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c r="AY130" s="57">
        <f t="shared" si="9"/>
        <v>0</v>
      </c>
    </row>
    <row r="131" spans="1:51" ht="24.75" hidden="1" customHeight="1" x14ac:dyDescent="0.15">
      <c r="A131" s="886"/>
      <c r="B131" s="887"/>
      <c r="C131" s="887"/>
      <c r="D131" s="887"/>
      <c r="E131" s="887"/>
      <c r="F131" s="888"/>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c r="AY131" s="57">
        <f t="shared" si="9"/>
        <v>0</v>
      </c>
    </row>
    <row r="132" spans="1:51" ht="24.75" hidden="1" customHeight="1" x14ac:dyDescent="0.15">
      <c r="A132" s="886"/>
      <c r="B132" s="887"/>
      <c r="C132" s="887"/>
      <c r="D132" s="887"/>
      <c r="E132" s="887"/>
      <c r="F132" s="888"/>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c r="AY132" s="57">
        <f t="shared" si="9"/>
        <v>0</v>
      </c>
    </row>
    <row r="133" spans="1:51" ht="24.75" hidden="1" customHeight="1" thickBot="1" x14ac:dyDescent="0.2">
      <c r="A133" s="886"/>
      <c r="B133" s="887"/>
      <c r="C133" s="887"/>
      <c r="D133" s="887"/>
      <c r="E133" s="887"/>
      <c r="F133" s="888"/>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c r="AY133" s="57">
        <f t="shared" si="9"/>
        <v>0</v>
      </c>
    </row>
    <row r="134" spans="1:51" ht="30" hidden="1" customHeight="1" x14ac:dyDescent="0.15">
      <c r="A134" s="886"/>
      <c r="B134" s="887"/>
      <c r="C134" s="887"/>
      <c r="D134" s="887"/>
      <c r="E134" s="887"/>
      <c r="F134" s="888"/>
      <c r="G134" s="311" t="s">
        <v>230</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231</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s="57">
        <f>COUNTA($G$136,$AC$136)</f>
        <v>0</v>
      </c>
    </row>
    <row r="135" spans="1:51" ht="24.75" hidden="1" customHeight="1" x14ac:dyDescent="0.15">
      <c r="A135" s="886"/>
      <c r="B135" s="887"/>
      <c r="C135" s="887"/>
      <c r="D135" s="887"/>
      <c r="E135" s="887"/>
      <c r="F135" s="888"/>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c r="AY135" s="57">
        <f>$AY$134</f>
        <v>0</v>
      </c>
    </row>
    <row r="136" spans="1:51" ht="24.75" hidden="1" customHeight="1" x14ac:dyDescent="0.15">
      <c r="A136" s="886"/>
      <c r="B136" s="887"/>
      <c r="C136" s="887"/>
      <c r="D136" s="887"/>
      <c r="E136" s="887"/>
      <c r="F136" s="888"/>
      <c r="G136" s="299"/>
      <c r="H136" s="300"/>
      <c r="I136" s="300"/>
      <c r="J136" s="300"/>
      <c r="K136" s="301"/>
      <c r="L136" s="302"/>
      <c r="M136" s="308"/>
      <c r="N136" s="308"/>
      <c r="O136" s="308"/>
      <c r="P136" s="308"/>
      <c r="Q136" s="308"/>
      <c r="R136" s="308"/>
      <c r="S136" s="308"/>
      <c r="T136" s="308"/>
      <c r="U136" s="308"/>
      <c r="V136" s="308"/>
      <c r="W136" s="308"/>
      <c r="X136" s="309"/>
      <c r="Y136" s="305"/>
      <c r="Z136" s="306"/>
      <c r="AA136" s="306"/>
      <c r="AB136" s="307"/>
      <c r="AC136" s="299"/>
      <c r="AD136" s="300"/>
      <c r="AE136" s="300"/>
      <c r="AF136" s="300"/>
      <c r="AG136" s="301"/>
      <c r="AH136" s="302"/>
      <c r="AI136" s="308"/>
      <c r="AJ136" s="308"/>
      <c r="AK136" s="308"/>
      <c r="AL136" s="308"/>
      <c r="AM136" s="308"/>
      <c r="AN136" s="308"/>
      <c r="AO136" s="308"/>
      <c r="AP136" s="308"/>
      <c r="AQ136" s="308"/>
      <c r="AR136" s="308"/>
      <c r="AS136" s="308"/>
      <c r="AT136" s="309"/>
      <c r="AU136" s="305"/>
      <c r="AV136" s="306"/>
      <c r="AW136" s="306"/>
      <c r="AX136" s="310"/>
      <c r="AY136" s="57">
        <f t="shared" ref="AY136:AY146" si="10">$AY$134</f>
        <v>0</v>
      </c>
    </row>
    <row r="137" spans="1:51" ht="24.75" hidden="1" customHeight="1" x14ac:dyDescent="0.15">
      <c r="A137" s="886"/>
      <c r="B137" s="887"/>
      <c r="C137" s="887"/>
      <c r="D137" s="887"/>
      <c r="E137" s="887"/>
      <c r="F137" s="888"/>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c r="AY137" s="57">
        <f t="shared" si="10"/>
        <v>0</v>
      </c>
    </row>
    <row r="138" spans="1:51" ht="24.75" hidden="1" customHeight="1" x14ac:dyDescent="0.15">
      <c r="A138" s="886"/>
      <c r="B138" s="887"/>
      <c r="C138" s="887"/>
      <c r="D138" s="887"/>
      <c r="E138" s="887"/>
      <c r="F138" s="888"/>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c r="AY138" s="57">
        <f t="shared" si="10"/>
        <v>0</v>
      </c>
    </row>
    <row r="139" spans="1:51" ht="24.75" hidden="1" customHeight="1" x14ac:dyDescent="0.15">
      <c r="A139" s="886"/>
      <c r="B139" s="887"/>
      <c r="C139" s="887"/>
      <c r="D139" s="887"/>
      <c r="E139" s="887"/>
      <c r="F139" s="888"/>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c r="AY139" s="57">
        <f t="shared" si="10"/>
        <v>0</v>
      </c>
    </row>
    <row r="140" spans="1:51" ht="24.75" hidden="1" customHeight="1" x14ac:dyDescent="0.15">
      <c r="A140" s="886"/>
      <c r="B140" s="887"/>
      <c r="C140" s="887"/>
      <c r="D140" s="887"/>
      <c r="E140" s="887"/>
      <c r="F140" s="888"/>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c r="AY140" s="57">
        <f t="shared" si="10"/>
        <v>0</v>
      </c>
    </row>
    <row r="141" spans="1:51" ht="24.75" hidden="1" customHeight="1" x14ac:dyDescent="0.15">
      <c r="A141" s="886"/>
      <c r="B141" s="887"/>
      <c r="C141" s="887"/>
      <c r="D141" s="887"/>
      <c r="E141" s="887"/>
      <c r="F141" s="888"/>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c r="AY141" s="57">
        <f t="shared" si="10"/>
        <v>0</v>
      </c>
    </row>
    <row r="142" spans="1:51" ht="24.75" hidden="1" customHeight="1" x14ac:dyDescent="0.15">
      <c r="A142" s="886"/>
      <c r="B142" s="887"/>
      <c r="C142" s="887"/>
      <c r="D142" s="887"/>
      <c r="E142" s="887"/>
      <c r="F142" s="888"/>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c r="AY142" s="57">
        <f t="shared" si="10"/>
        <v>0</v>
      </c>
    </row>
    <row r="143" spans="1:51" ht="24.75" hidden="1" customHeight="1" x14ac:dyDescent="0.15">
      <c r="A143" s="886"/>
      <c r="B143" s="887"/>
      <c r="C143" s="887"/>
      <c r="D143" s="887"/>
      <c r="E143" s="887"/>
      <c r="F143" s="888"/>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c r="AY143" s="57">
        <f t="shared" si="10"/>
        <v>0</v>
      </c>
    </row>
    <row r="144" spans="1:51" ht="24.75" hidden="1" customHeight="1" x14ac:dyDescent="0.15">
      <c r="A144" s="886"/>
      <c r="B144" s="887"/>
      <c r="C144" s="887"/>
      <c r="D144" s="887"/>
      <c r="E144" s="887"/>
      <c r="F144" s="888"/>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c r="AY144" s="57">
        <f t="shared" si="10"/>
        <v>0</v>
      </c>
    </row>
    <row r="145" spans="1:51" ht="24.75" hidden="1" customHeight="1" x14ac:dyDescent="0.15">
      <c r="A145" s="886"/>
      <c r="B145" s="887"/>
      <c r="C145" s="887"/>
      <c r="D145" s="887"/>
      <c r="E145" s="887"/>
      <c r="F145" s="888"/>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c r="AY145" s="57">
        <f t="shared" si="10"/>
        <v>0</v>
      </c>
    </row>
    <row r="146" spans="1:51" ht="24.75" hidden="1" customHeight="1" thickBot="1" x14ac:dyDescent="0.2">
      <c r="A146" s="886"/>
      <c r="B146" s="887"/>
      <c r="C146" s="887"/>
      <c r="D146" s="887"/>
      <c r="E146" s="887"/>
      <c r="F146" s="888"/>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c r="AY146" s="57">
        <f t="shared" si="10"/>
        <v>0</v>
      </c>
    </row>
    <row r="147" spans="1:51" ht="30" hidden="1" customHeight="1" x14ac:dyDescent="0.15">
      <c r="A147" s="886"/>
      <c r="B147" s="887"/>
      <c r="C147" s="887"/>
      <c r="D147" s="887"/>
      <c r="E147" s="887"/>
      <c r="F147" s="888"/>
      <c r="G147" s="311" t="s">
        <v>232</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233</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s="57">
        <f>COUNTA($G$149,$AC$149)</f>
        <v>0</v>
      </c>
    </row>
    <row r="148" spans="1:51" ht="24.75" hidden="1" customHeight="1" x14ac:dyDescent="0.15">
      <c r="A148" s="886"/>
      <c r="B148" s="887"/>
      <c r="C148" s="887"/>
      <c r="D148" s="887"/>
      <c r="E148" s="887"/>
      <c r="F148" s="888"/>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c r="AY148" s="57">
        <f>$AY$147</f>
        <v>0</v>
      </c>
    </row>
    <row r="149" spans="1:51" ht="24.75" hidden="1" customHeight="1" x14ac:dyDescent="0.15">
      <c r="A149" s="886"/>
      <c r="B149" s="887"/>
      <c r="C149" s="887"/>
      <c r="D149" s="887"/>
      <c r="E149" s="887"/>
      <c r="F149" s="888"/>
      <c r="G149" s="299"/>
      <c r="H149" s="300"/>
      <c r="I149" s="300"/>
      <c r="J149" s="300"/>
      <c r="K149" s="301"/>
      <c r="L149" s="302"/>
      <c r="M149" s="308"/>
      <c r="N149" s="308"/>
      <c r="O149" s="308"/>
      <c r="P149" s="308"/>
      <c r="Q149" s="308"/>
      <c r="R149" s="308"/>
      <c r="S149" s="308"/>
      <c r="T149" s="308"/>
      <c r="U149" s="308"/>
      <c r="V149" s="308"/>
      <c r="W149" s="308"/>
      <c r="X149" s="309"/>
      <c r="Y149" s="305"/>
      <c r="Z149" s="306"/>
      <c r="AA149" s="306"/>
      <c r="AB149" s="307"/>
      <c r="AC149" s="299"/>
      <c r="AD149" s="300"/>
      <c r="AE149" s="300"/>
      <c r="AF149" s="300"/>
      <c r="AG149" s="301"/>
      <c r="AH149" s="302"/>
      <c r="AI149" s="308"/>
      <c r="AJ149" s="308"/>
      <c r="AK149" s="308"/>
      <c r="AL149" s="308"/>
      <c r="AM149" s="308"/>
      <c r="AN149" s="308"/>
      <c r="AO149" s="308"/>
      <c r="AP149" s="308"/>
      <c r="AQ149" s="308"/>
      <c r="AR149" s="308"/>
      <c r="AS149" s="308"/>
      <c r="AT149" s="309"/>
      <c r="AU149" s="305"/>
      <c r="AV149" s="306"/>
      <c r="AW149" s="306"/>
      <c r="AX149" s="310"/>
      <c r="AY149" s="57">
        <f t="shared" ref="AY149:AY159" si="11">$AY$147</f>
        <v>0</v>
      </c>
    </row>
    <row r="150" spans="1:51" ht="24.75" hidden="1" customHeight="1" x14ac:dyDescent="0.15">
      <c r="A150" s="886"/>
      <c r="B150" s="887"/>
      <c r="C150" s="887"/>
      <c r="D150" s="887"/>
      <c r="E150" s="887"/>
      <c r="F150" s="888"/>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c r="AY150" s="57">
        <f t="shared" si="11"/>
        <v>0</v>
      </c>
    </row>
    <row r="151" spans="1:51" ht="24.75" hidden="1" customHeight="1" x14ac:dyDescent="0.15">
      <c r="A151" s="886"/>
      <c r="B151" s="887"/>
      <c r="C151" s="887"/>
      <c r="D151" s="887"/>
      <c r="E151" s="887"/>
      <c r="F151" s="888"/>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c r="AY151" s="57">
        <f t="shared" si="11"/>
        <v>0</v>
      </c>
    </row>
    <row r="152" spans="1:51" ht="24.75" hidden="1" customHeight="1" x14ac:dyDescent="0.15">
      <c r="A152" s="886"/>
      <c r="B152" s="887"/>
      <c r="C152" s="887"/>
      <c r="D152" s="887"/>
      <c r="E152" s="887"/>
      <c r="F152" s="888"/>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c r="AY152" s="57">
        <f t="shared" si="11"/>
        <v>0</v>
      </c>
    </row>
    <row r="153" spans="1:51" ht="24.75" hidden="1" customHeight="1" x14ac:dyDescent="0.15">
      <c r="A153" s="886"/>
      <c r="B153" s="887"/>
      <c r="C153" s="887"/>
      <c r="D153" s="887"/>
      <c r="E153" s="887"/>
      <c r="F153" s="888"/>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c r="AY153" s="57">
        <f t="shared" si="11"/>
        <v>0</v>
      </c>
    </row>
    <row r="154" spans="1:51" ht="24.75" hidden="1" customHeight="1" x14ac:dyDescent="0.15">
      <c r="A154" s="886"/>
      <c r="B154" s="887"/>
      <c r="C154" s="887"/>
      <c r="D154" s="887"/>
      <c r="E154" s="887"/>
      <c r="F154" s="888"/>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c r="AY154" s="57">
        <f t="shared" si="11"/>
        <v>0</v>
      </c>
    </row>
    <row r="155" spans="1:51" ht="24.75" hidden="1" customHeight="1" x14ac:dyDescent="0.15">
      <c r="A155" s="886"/>
      <c r="B155" s="887"/>
      <c r="C155" s="887"/>
      <c r="D155" s="887"/>
      <c r="E155" s="887"/>
      <c r="F155" s="888"/>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c r="AY155" s="57">
        <f t="shared" si="11"/>
        <v>0</v>
      </c>
    </row>
    <row r="156" spans="1:51" ht="24.75" hidden="1" customHeight="1" x14ac:dyDescent="0.15">
      <c r="A156" s="886"/>
      <c r="B156" s="887"/>
      <c r="C156" s="887"/>
      <c r="D156" s="887"/>
      <c r="E156" s="887"/>
      <c r="F156" s="888"/>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c r="AY156" s="57">
        <f t="shared" si="11"/>
        <v>0</v>
      </c>
    </row>
    <row r="157" spans="1:51" ht="24.75" hidden="1" customHeight="1" x14ac:dyDescent="0.15">
      <c r="A157" s="886"/>
      <c r="B157" s="887"/>
      <c r="C157" s="887"/>
      <c r="D157" s="887"/>
      <c r="E157" s="887"/>
      <c r="F157" s="888"/>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c r="AY157" s="57">
        <f t="shared" si="11"/>
        <v>0</v>
      </c>
    </row>
    <row r="158" spans="1:51" ht="24.75" hidden="1" customHeight="1" x14ac:dyDescent="0.15">
      <c r="A158" s="886"/>
      <c r="B158" s="887"/>
      <c r="C158" s="887"/>
      <c r="D158" s="887"/>
      <c r="E158" s="887"/>
      <c r="F158" s="888"/>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c r="AY158" s="57">
        <f t="shared" si="11"/>
        <v>0</v>
      </c>
    </row>
    <row r="159" spans="1:51" ht="24.75" hidden="1"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c r="AY159" s="57">
        <f t="shared" si="11"/>
        <v>0</v>
      </c>
    </row>
    <row r="160" spans="1:51" s="60" customFormat="1" ht="24.75" hidden="1" customHeight="1" thickBot="1" x14ac:dyDescent="0.2"/>
    <row r="161" spans="1:51" ht="30" hidden="1" customHeight="1" x14ac:dyDescent="0.15">
      <c r="A161" s="883" t="s">
        <v>18</v>
      </c>
      <c r="B161" s="884"/>
      <c r="C161" s="884"/>
      <c r="D161" s="884"/>
      <c r="E161" s="884"/>
      <c r="F161" s="885"/>
      <c r="G161" s="311" t="s">
        <v>234</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235</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s="57">
        <f>COUNTA($G$163,$AC$163)</f>
        <v>0</v>
      </c>
    </row>
    <row r="162" spans="1:51" ht="24.75" hidden="1" customHeight="1" x14ac:dyDescent="0.15">
      <c r="A162" s="886"/>
      <c r="B162" s="887"/>
      <c r="C162" s="887"/>
      <c r="D162" s="887"/>
      <c r="E162" s="887"/>
      <c r="F162" s="888"/>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c r="AY162" s="57">
        <f>$AY$161</f>
        <v>0</v>
      </c>
    </row>
    <row r="163" spans="1:51" ht="24.75" hidden="1" customHeight="1" x14ac:dyDescent="0.15">
      <c r="A163" s="886"/>
      <c r="B163" s="887"/>
      <c r="C163" s="887"/>
      <c r="D163" s="887"/>
      <c r="E163" s="887"/>
      <c r="F163" s="888"/>
      <c r="G163" s="299"/>
      <c r="H163" s="300"/>
      <c r="I163" s="300"/>
      <c r="J163" s="300"/>
      <c r="K163" s="301"/>
      <c r="L163" s="302"/>
      <c r="M163" s="308"/>
      <c r="N163" s="308"/>
      <c r="O163" s="308"/>
      <c r="P163" s="308"/>
      <c r="Q163" s="308"/>
      <c r="R163" s="308"/>
      <c r="S163" s="308"/>
      <c r="T163" s="308"/>
      <c r="U163" s="308"/>
      <c r="V163" s="308"/>
      <c r="W163" s="308"/>
      <c r="X163" s="309"/>
      <c r="Y163" s="305"/>
      <c r="Z163" s="306"/>
      <c r="AA163" s="306"/>
      <c r="AB163" s="307"/>
      <c r="AC163" s="299"/>
      <c r="AD163" s="300"/>
      <c r="AE163" s="300"/>
      <c r="AF163" s="300"/>
      <c r="AG163" s="301"/>
      <c r="AH163" s="302"/>
      <c r="AI163" s="308"/>
      <c r="AJ163" s="308"/>
      <c r="AK163" s="308"/>
      <c r="AL163" s="308"/>
      <c r="AM163" s="308"/>
      <c r="AN163" s="308"/>
      <c r="AO163" s="308"/>
      <c r="AP163" s="308"/>
      <c r="AQ163" s="308"/>
      <c r="AR163" s="308"/>
      <c r="AS163" s="308"/>
      <c r="AT163" s="309"/>
      <c r="AU163" s="305"/>
      <c r="AV163" s="306"/>
      <c r="AW163" s="306"/>
      <c r="AX163" s="310"/>
      <c r="AY163" s="57">
        <f t="shared" ref="AY163:AY173" si="12">$AY$161</f>
        <v>0</v>
      </c>
    </row>
    <row r="164" spans="1:51" ht="24.75" hidden="1" customHeight="1" x14ac:dyDescent="0.15">
      <c r="A164" s="886"/>
      <c r="B164" s="887"/>
      <c r="C164" s="887"/>
      <c r="D164" s="887"/>
      <c r="E164" s="887"/>
      <c r="F164" s="888"/>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c r="AY164" s="57">
        <f t="shared" si="12"/>
        <v>0</v>
      </c>
    </row>
    <row r="165" spans="1:51" ht="24.75" hidden="1" customHeight="1" x14ac:dyDescent="0.15">
      <c r="A165" s="886"/>
      <c r="B165" s="887"/>
      <c r="C165" s="887"/>
      <c r="D165" s="887"/>
      <c r="E165" s="887"/>
      <c r="F165" s="888"/>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c r="AY165" s="57">
        <f t="shared" si="12"/>
        <v>0</v>
      </c>
    </row>
    <row r="166" spans="1:51" ht="24.75" hidden="1" customHeight="1" x14ac:dyDescent="0.15">
      <c r="A166" s="886"/>
      <c r="B166" s="887"/>
      <c r="C166" s="887"/>
      <c r="D166" s="887"/>
      <c r="E166" s="887"/>
      <c r="F166" s="888"/>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c r="AY166" s="57">
        <f t="shared" si="12"/>
        <v>0</v>
      </c>
    </row>
    <row r="167" spans="1:51" ht="24.75" hidden="1" customHeight="1" x14ac:dyDescent="0.15">
      <c r="A167" s="886"/>
      <c r="B167" s="887"/>
      <c r="C167" s="887"/>
      <c r="D167" s="887"/>
      <c r="E167" s="887"/>
      <c r="F167" s="888"/>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c r="AY167" s="57">
        <f t="shared" si="12"/>
        <v>0</v>
      </c>
    </row>
    <row r="168" spans="1:51" ht="24.75" hidden="1" customHeight="1" x14ac:dyDescent="0.15">
      <c r="A168" s="886"/>
      <c r="B168" s="887"/>
      <c r="C168" s="887"/>
      <c r="D168" s="887"/>
      <c r="E168" s="887"/>
      <c r="F168" s="888"/>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c r="AY168" s="57">
        <f t="shared" si="12"/>
        <v>0</v>
      </c>
    </row>
    <row r="169" spans="1:51" ht="24.75" hidden="1" customHeight="1" x14ac:dyDescent="0.15">
      <c r="A169" s="886"/>
      <c r="B169" s="887"/>
      <c r="C169" s="887"/>
      <c r="D169" s="887"/>
      <c r="E169" s="887"/>
      <c r="F169" s="888"/>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c r="AY169" s="57">
        <f t="shared" si="12"/>
        <v>0</v>
      </c>
    </row>
    <row r="170" spans="1:51" ht="24.75" hidden="1" customHeight="1" x14ac:dyDescent="0.15">
      <c r="A170" s="886"/>
      <c r="B170" s="887"/>
      <c r="C170" s="887"/>
      <c r="D170" s="887"/>
      <c r="E170" s="887"/>
      <c r="F170" s="888"/>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c r="AY170" s="57">
        <f t="shared" si="12"/>
        <v>0</v>
      </c>
    </row>
    <row r="171" spans="1:51" ht="24.75" hidden="1" customHeight="1" x14ac:dyDescent="0.15">
      <c r="A171" s="886"/>
      <c r="B171" s="887"/>
      <c r="C171" s="887"/>
      <c r="D171" s="887"/>
      <c r="E171" s="887"/>
      <c r="F171" s="888"/>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c r="AY171" s="57">
        <f t="shared" si="12"/>
        <v>0</v>
      </c>
    </row>
    <row r="172" spans="1:51" ht="24.75" hidden="1" customHeight="1" x14ac:dyDescent="0.15">
      <c r="A172" s="886"/>
      <c r="B172" s="887"/>
      <c r="C172" s="887"/>
      <c r="D172" s="887"/>
      <c r="E172" s="887"/>
      <c r="F172" s="888"/>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c r="AY172" s="57">
        <f t="shared" si="12"/>
        <v>0</v>
      </c>
    </row>
    <row r="173" spans="1:51" ht="24.75" hidden="1" customHeight="1" thickBot="1" x14ac:dyDescent="0.2">
      <c r="A173" s="886"/>
      <c r="B173" s="887"/>
      <c r="C173" s="887"/>
      <c r="D173" s="887"/>
      <c r="E173" s="887"/>
      <c r="F173" s="888"/>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c r="AY173" s="57">
        <f t="shared" si="12"/>
        <v>0</v>
      </c>
    </row>
    <row r="174" spans="1:51" ht="30" hidden="1" customHeight="1" x14ac:dyDescent="0.15">
      <c r="A174" s="886"/>
      <c r="B174" s="887"/>
      <c r="C174" s="887"/>
      <c r="D174" s="887"/>
      <c r="E174" s="887"/>
      <c r="F174" s="888"/>
      <c r="G174" s="311" t="s">
        <v>236</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237</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s="57">
        <f>COUNTA($G$176,$AC$176)</f>
        <v>0</v>
      </c>
    </row>
    <row r="175" spans="1:51" ht="25.5" hidden="1" customHeight="1" x14ac:dyDescent="0.15">
      <c r="A175" s="886"/>
      <c r="B175" s="887"/>
      <c r="C175" s="887"/>
      <c r="D175" s="887"/>
      <c r="E175" s="887"/>
      <c r="F175" s="888"/>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c r="AY175" s="57">
        <f>$AY$174</f>
        <v>0</v>
      </c>
    </row>
    <row r="176" spans="1:51" ht="24.75" hidden="1" customHeight="1" x14ac:dyDescent="0.15">
      <c r="A176" s="886"/>
      <c r="B176" s="887"/>
      <c r="C176" s="887"/>
      <c r="D176" s="887"/>
      <c r="E176" s="887"/>
      <c r="F176" s="888"/>
      <c r="G176" s="299"/>
      <c r="H176" s="300"/>
      <c r="I176" s="300"/>
      <c r="J176" s="300"/>
      <c r="K176" s="301"/>
      <c r="L176" s="302"/>
      <c r="M176" s="308"/>
      <c r="N176" s="308"/>
      <c r="O176" s="308"/>
      <c r="P176" s="308"/>
      <c r="Q176" s="308"/>
      <c r="R176" s="308"/>
      <c r="S176" s="308"/>
      <c r="T176" s="308"/>
      <c r="U176" s="308"/>
      <c r="V176" s="308"/>
      <c r="W176" s="308"/>
      <c r="X176" s="309"/>
      <c r="Y176" s="305"/>
      <c r="Z176" s="306"/>
      <c r="AA176" s="306"/>
      <c r="AB176" s="307"/>
      <c r="AC176" s="299"/>
      <c r="AD176" s="300"/>
      <c r="AE176" s="300"/>
      <c r="AF176" s="300"/>
      <c r="AG176" s="301"/>
      <c r="AH176" s="302"/>
      <c r="AI176" s="308"/>
      <c r="AJ176" s="308"/>
      <c r="AK176" s="308"/>
      <c r="AL176" s="308"/>
      <c r="AM176" s="308"/>
      <c r="AN176" s="308"/>
      <c r="AO176" s="308"/>
      <c r="AP176" s="308"/>
      <c r="AQ176" s="308"/>
      <c r="AR176" s="308"/>
      <c r="AS176" s="308"/>
      <c r="AT176" s="309"/>
      <c r="AU176" s="305"/>
      <c r="AV176" s="306"/>
      <c r="AW176" s="306"/>
      <c r="AX176" s="310"/>
      <c r="AY176" s="57">
        <f t="shared" ref="AY176:AY186" si="13">$AY$174</f>
        <v>0</v>
      </c>
    </row>
    <row r="177" spans="1:51" ht="24.75" hidden="1" customHeight="1" x14ac:dyDescent="0.15">
      <c r="A177" s="886"/>
      <c r="B177" s="887"/>
      <c r="C177" s="887"/>
      <c r="D177" s="887"/>
      <c r="E177" s="887"/>
      <c r="F177" s="888"/>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c r="AY177" s="57">
        <f t="shared" si="13"/>
        <v>0</v>
      </c>
    </row>
    <row r="178" spans="1:51" ht="24.75" hidden="1" customHeight="1" x14ac:dyDescent="0.15">
      <c r="A178" s="886"/>
      <c r="B178" s="887"/>
      <c r="C178" s="887"/>
      <c r="D178" s="887"/>
      <c r="E178" s="887"/>
      <c r="F178" s="888"/>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c r="AY178" s="57">
        <f t="shared" si="13"/>
        <v>0</v>
      </c>
    </row>
    <row r="179" spans="1:51" ht="24.75" hidden="1" customHeight="1" x14ac:dyDescent="0.15">
      <c r="A179" s="886"/>
      <c r="B179" s="887"/>
      <c r="C179" s="887"/>
      <c r="D179" s="887"/>
      <c r="E179" s="887"/>
      <c r="F179" s="888"/>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c r="AY179" s="57">
        <f t="shared" si="13"/>
        <v>0</v>
      </c>
    </row>
    <row r="180" spans="1:51" ht="24.75" hidden="1" customHeight="1" x14ac:dyDescent="0.15">
      <c r="A180" s="886"/>
      <c r="B180" s="887"/>
      <c r="C180" s="887"/>
      <c r="D180" s="887"/>
      <c r="E180" s="887"/>
      <c r="F180" s="888"/>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c r="AY180" s="57">
        <f t="shared" si="13"/>
        <v>0</v>
      </c>
    </row>
    <row r="181" spans="1:51" ht="24.75" hidden="1" customHeight="1" x14ac:dyDescent="0.15">
      <c r="A181" s="886"/>
      <c r="B181" s="887"/>
      <c r="C181" s="887"/>
      <c r="D181" s="887"/>
      <c r="E181" s="887"/>
      <c r="F181" s="888"/>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c r="AY181" s="57">
        <f t="shared" si="13"/>
        <v>0</v>
      </c>
    </row>
    <row r="182" spans="1:51" ht="24.75" hidden="1" customHeight="1" x14ac:dyDescent="0.15">
      <c r="A182" s="886"/>
      <c r="B182" s="887"/>
      <c r="C182" s="887"/>
      <c r="D182" s="887"/>
      <c r="E182" s="887"/>
      <c r="F182" s="888"/>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c r="AY182" s="57">
        <f t="shared" si="13"/>
        <v>0</v>
      </c>
    </row>
    <row r="183" spans="1:51" ht="24.75" hidden="1" customHeight="1" x14ac:dyDescent="0.15">
      <c r="A183" s="886"/>
      <c r="B183" s="887"/>
      <c r="C183" s="887"/>
      <c r="D183" s="887"/>
      <c r="E183" s="887"/>
      <c r="F183" s="888"/>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c r="AY183" s="57">
        <f t="shared" si="13"/>
        <v>0</v>
      </c>
    </row>
    <row r="184" spans="1:51" ht="24.75" hidden="1" customHeight="1" x14ac:dyDescent="0.15">
      <c r="A184" s="886"/>
      <c r="B184" s="887"/>
      <c r="C184" s="887"/>
      <c r="D184" s="887"/>
      <c r="E184" s="887"/>
      <c r="F184" s="888"/>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c r="AY184" s="57">
        <f t="shared" si="13"/>
        <v>0</v>
      </c>
    </row>
    <row r="185" spans="1:51" ht="24.75" hidden="1" customHeight="1" x14ac:dyDescent="0.15">
      <c r="A185" s="886"/>
      <c r="B185" s="887"/>
      <c r="C185" s="887"/>
      <c r="D185" s="887"/>
      <c r="E185" s="887"/>
      <c r="F185" s="888"/>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c r="AY185" s="57">
        <f t="shared" si="13"/>
        <v>0</v>
      </c>
    </row>
    <row r="186" spans="1:51" ht="24.75" hidden="1" customHeight="1" thickBot="1" x14ac:dyDescent="0.2">
      <c r="A186" s="886"/>
      <c r="B186" s="887"/>
      <c r="C186" s="887"/>
      <c r="D186" s="887"/>
      <c r="E186" s="887"/>
      <c r="F186" s="888"/>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c r="AY186" s="57">
        <f t="shared" si="13"/>
        <v>0</v>
      </c>
    </row>
    <row r="187" spans="1:51" ht="30" hidden="1" customHeight="1" x14ac:dyDescent="0.15">
      <c r="A187" s="886"/>
      <c r="B187" s="887"/>
      <c r="C187" s="887"/>
      <c r="D187" s="887"/>
      <c r="E187" s="887"/>
      <c r="F187" s="888"/>
      <c r="G187" s="311" t="s">
        <v>238</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239</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s="57">
        <f>COUNTA($G$189,$AC$189)</f>
        <v>0</v>
      </c>
    </row>
    <row r="188" spans="1:51" ht="24.75" hidden="1" customHeight="1" x14ac:dyDescent="0.15">
      <c r="A188" s="886"/>
      <c r="B188" s="887"/>
      <c r="C188" s="887"/>
      <c r="D188" s="887"/>
      <c r="E188" s="887"/>
      <c r="F188" s="888"/>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c r="AY188" s="57">
        <f>$AY$187</f>
        <v>0</v>
      </c>
    </row>
    <row r="189" spans="1:51" ht="24.75" hidden="1" customHeight="1" x14ac:dyDescent="0.15">
      <c r="A189" s="886"/>
      <c r="B189" s="887"/>
      <c r="C189" s="887"/>
      <c r="D189" s="887"/>
      <c r="E189" s="887"/>
      <c r="F189" s="888"/>
      <c r="G189" s="299"/>
      <c r="H189" s="300"/>
      <c r="I189" s="300"/>
      <c r="J189" s="300"/>
      <c r="K189" s="301"/>
      <c r="L189" s="302"/>
      <c r="M189" s="308"/>
      <c r="N189" s="308"/>
      <c r="O189" s="308"/>
      <c r="P189" s="308"/>
      <c r="Q189" s="308"/>
      <c r="R189" s="308"/>
      <c r="S189" s="308"/>
      <c r="T189" s="308"/>
      <c r="U189" s="308"/>
      <c r="V189" s="308"/>
      <c r="W189" s="308"/>
      <c r="X189" s="309"/>
      <c r="Y189" s="305"/>
      <c r="Z189" s="306"/>
      <c r="AA189" s="306"/>
      <c r="AB189" s="307"/>
      <c r="AC189" s="299"/>
      <c r="AD189" s="300"/>
      <c r="AE189" s="300"/>
      <c r="AF189" s="300"/>
      <c r="AG189" s="301"/>
      <c r="AH189" s="302"/>
      <c r="AI189" s="308"/>
      <c r="AJ189" s="308"/>
      <c r="AK189" s="308"/>
      <c r="AL189" s="308"/>
      <c r="AM189" s="308"/>
      <c r="AN189" s="308"/>
      <c r="AO189" s="308"/>
      <c r="AP189" s="308"/>
      <c r="AQ189" s="308"/>
      <c r="AR189" s="308"/>
      <c r="AS189" s="308"/>
      <c r="AT189" s="309"/>
      <c r="AU189" s="305"/>
      <c r="AV189" s="306"/>
      <c r="AW189" s="306"/>
      <c r="AX189" s="310"/>
      <c r="AY189" s="57">
        <f t="shared" ref="AY189:AY199" si="14">$AY$187</f>
        <v>0</v>
      </c>
    </row>
    <row r="190" spans="1:51" ht="24.75" hidden="1" customHeight="1" x14ac:dyDescent="0.15">
      <c r="A190" s="886"/>
      <c r="B190" s="887"/>
      <c r="C190" s="887"/>
      <c r="D190" s="887"/>
      <c r="E190" s="887"/>
      <c r="F190" s="888"/>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c r="AY190" s="57">
        <f t="shared" si="14"/>
        <v>0</v>
      </c>
    </row>
    <row r="191" spans="1:51" ht="24.75" hidden="1" customHeight="1" x14ac:dyDescent="0.15">
      <c r="A191" s="886"/>
      <c r="B191" s="887"/>
      <c r="C191" s="887"/>
      <c r="D191" s="887"/>
      <c r="E191" s="887"/>
      <c r="F191" s="888"/>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c r="AY191" s="57">
        <f t="shared" si="14"/>
        <v>0</v>
      </c>
    </row>
    <row r="192" spans="1:51" ht="24.75" hidden="1" customHeight="1" x14ac:dyDescent="0.15">
      <c r="A192" s="886"/>
      <c r="B192" s="887"/>
      <c r="C192" s="887"/>
      <c r="D192" s="887"/>
      <c r="E192" s="887"/>
      <c r="F192" s="888"/>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c r="AY192" s="57">
        <f t="shared" si="14"/>
        <v>0</v>
      </c>
    </row>
    <row r="193" spans="1:51" ht="24.75" hidden="1" customHeight="1" x14ac:dyDescent="0.15">
      <c r="A193" s="886"/>
      <c r="B193" s="887"/>
      <c r="C193" s="887"/>
      <c r="D193" s="887"/>
      <c r="E193" s="887"/>
      <c r="F193" s="888"/>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c r="AY193" s="57">
        <f t="shared" si="14"/>
        <v>0</v>
      </c>
    </row>
    <row r="194" spans="1:51" ht="24.75" hidden="1" customHeight="1" x14ac:dyDescent="0.15">
      <c r="A194" s="886"/>
      <c r="B194" s="887"/>
      <c r="C194" s="887"/>
      <c r="D194" s="887"/>
      <c r="E194" s="887"/>
      <c r="F194" s="888"/>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c r="AY194" s="57">
        <f t="shared" si="14"/>
        <v>0</v>
      </c>
    </row>
    <row r="195" spans="1:51" ht="24.75" hidden="1" customHeight="1" x14ac:dyDescent="0.15">
      <c r="A195" s="886"/>
      <c r="B195" s="887"/>
      <c r="C195" s="887"/>
      <c r="D195" s="887"/>
      <c r="E195" s="887"/>
      <c r="F195" s="888"/>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c r="AY195" s="57">
        <f t="shared" si="14"/>
        <v>0</v>
      </c>
    </row>
    <row r="196" spans="1:51" ht="24.75" hidden="1" customHeight="1" x14ac:dyDescent="0.15">
      <c r="A196" s="886"/>
      <c r="B196" s="887"/>
      <c r="C196" s="887"/>
      <c r="D196" s="887"/>
      <c r="E196" s="887"/>
      <c r="F196" s="888"/>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c r="AY196" s="57">
        <f t="shared" si="14"/>
        <v>0</v>
      </c>
    </row>
    <row r="197" spans="1:51" ht="24.75" hidden="1" customHeight="1" x14ac:dyDescent="0.15">
      <c r="A197" s="886"/>
      <c r="B197" s="887"/>
      <c r="C197" s="887"/>
      <c r="D197" s="887"/>
      <c r="E197" s="887"/>
      <c r="F197" s="888"/>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c r="AY197" s="57">
        <f t="shared" si="14"/>
        <v>0</v>
      </c>
    </row>
    <row r="198" spans="1:51" ht="24.75" hidden="1" customHeight="1" x14ac:dyDescent="0.15">
      <c r="A198" s="886"/>
      <c r="B198" s="887"/>
      <c r="C198" s="887"/>
      <c r="D198" s="887"/>
      <c r="E198" s="887"/>
      <c r="F198" s="888"/>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c r="AY198" s="57">
        <f t="shared" si="14"/>
        <v>0</v>
      </c>
    </row>
    <row r="199" spans="1:51" ht="24.75" hidden="1" customHeight="1" thickBot="1" x14ac:dyDescent="0.2">
      <c r="A199" s="886"/>
      <c r="B199" s="887"/>
      <c r="C199" s="887"/>
      <c r="D199" s="887"/>
      <c r="E199" s="887"/>
      <c r="F199" s="888"/>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c r="AY199" s="57">
        <f t="shared" si="14"/>
        <v>0</v>
      </c>
    </row>
    <row r="200" spans="1:51" ht="30" hidden="1" customHeight="1" x14ac:dyDescent="0.15">
      <c r="A200" s="886"/>
      <c r="B200" s="887"/>
      <c r="C200" s="887"/>
      <c r="D200" s="887"/>
      <c r="E200" s="887"/>
      <c r="F200" s="888"/>
      <c r="G200" s="311" t="s">
        <v>240</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241</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s="57">
        <f>COUNTA($G$202,$AC$202)</f>
        <v>0</v>
      </c>
    </row>
    <row r="201" spans="1:51" ht="24.75" hidden="1" customHeight="1" x14ac:dyDescent="0.15">
      <c r="A201" s="886"/>
      <c r="B201" s="887"/>
      <c r="C201" s="887"/>
      <c r="D201" s="887"/>
      <c r="E201" s="887"/>
      <c r="F201" s="888"/>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c r="AY201" s="57">
        <f>$AY$200</f>
        <v>0</v>
      </c>
    </row>
    <row r="202" spans="1:51" ht="24.75" hidden="1" customHeight="1" x14ac:dyDescent="0.15">
      <c r="A202" s="886"/>
      <c r="B202" s="887"/>
      <c r="C202" s="887"/>
      <c r="D202" s="887"/>
      <c r="E202" s="887"/>
      <c r="F202" s="888"/>
      <c r="G202" s="299"/>
      <c r="H202" s="300"/>
      <c r="I202" s="300"/>
      <c r="J202" s="300"/>
      <c r="K202" s="301"/>
      <c r="L202" s="302"/>
      <c r="M202" s="308"/>
      <c r="N202" s="308"/>
      <c r="O202" s="308"/>
      <c r="P202" s="308"/>
      <c r="Q202" s="308"/>
      <c r="R202" s="308"/>
      <c r="S202" s="308"/>
      <c r="T202" s="308"/>
      <c r="U202" s="308"/>
      <c r="V202" s="308"/>
      <c r="W202" s="308"/>
      <c r="X202" s="309"/>
      <c r="Y202" s="305"/>
      <c r="Z202" s="306"/>
      <c r="AA202" s="306"/>
      <c r="AB202" s="307"/>
      <c r="AC202" s="299"/>
      <c r="AD202" s="300"/>
      <c r="AE202" s="300"/>
      <c r="AF202" s="300"/>
      <c r="AG202" s="301"/>
      <c r="AH202" s="302"/>
      <c r="AI202" s="308"/>
      <c r="AJ202" s="308"/>
      <c r="AK202" s="308"/>
      <c r="AL202" s="308"/>
      <c r="AM202" s="308"/>
      <c r="AN202" s="308"/>
      <c r="AO202" s="308"/>
      <c r="AP202" s="308"/>
      <c r="AQ202" s="308"/>
      <c r="AR202" s="308"/>
      <c r="AS202" s="308"/>
      <c r="AT202" s="309"/>
      <c r="AU202" s="305"/>
      <c r="AV202" s="306"/>
      <c r="AW202" s="306"/>
      <c r="AX202" s="310"/>
      <c r="AY202" s="57">
        <f t="shared" ref="AY202:AY212" si="15">$AY$200</f>
        <v>0</v>
      </c>
    </row>
    <row r="203" spans="1:51" ht="24.75" hidden="1" customHeight="1" x14ac:dyDescent="0.15">
      <c r="A203" s="886"/>
      <c r="B203" s="887"/>
      <c r="C203" s="887"/>
      <c r="D203" s="887"/>
      <c r="E203" s="887"/>
      <c r="F203" s="888"/>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c r="AY203" s="57">
        <f t="shared" si="15"/>
        <v>0</v>
      </c>
    </row>
    <row r="204" spans="1:51" ht="24.75" hidden="1" customHeight="1" x14ac:dyDescent="0.15">
      <c r="A204" s="886"/>
      <c r="B204" s="887"/>
      <c r="C204" s="887"/>
      <c r="D204" s="887"/>
      <c r="E204" s="887"/>
      <c r="F204" s="888"/>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c r="AY204" s="57">
        <f t="shared" si="15"/>
        <v>0</v>
      </c>
    </row>
    <row r="205" spans="1:51" ht="24.75" hidden="1" customHeight="1" x14ac:dyDescent="0.15">
      <c r="A205" s="886"/>
      <c r="B205" s="887"/>
      <c r="C205" s="887"/>
      <c r="D205" s="887"/>
      <c r="E205" s="887"/>
      <c r="F205" s="888"/>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c r="AY205" s="57">
        <f t="shared" si="15"/>
        <v>0</v>
      </c>
    </row>
    <row r="206" spans="1:51" ht="24.75" hidden="1" customHeight="1" x14ac:dyDescent="0.15">
      <c r="A206" s="886"/>
      <c r="B206" s="887"/>
      <c r="C206" s="887"/>
      <c r="D206" s="887"/>
      <c r="E206" s="887"/>
      <c r="F206" s="888"/>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c r="AY206" s="57">
        <f t="shared" si="15"/>
        <v>0</v>
      </c>
    </row>
    <row r="207" spans="1:51" ht="24.75" hidden="1" customHeight="1" x14ac:dyDescent="0.15">
      <c r="A207" s="886"/>
      <c r="B207" s="887"/>
      <c r="C207" s="887"/>
      <c r="D207" s="887"/>
      <c r="E207" s="887"/>
      <c r="F207" s="888"/>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c r="AY207" s="57">
        <f t="shared" si="15"/>
        <v>0</v>
      </c>
    </row>
    <row r="208" spans="1:51" ht="24.75" hidden="1" customHeight="1" x14ac:dyDescent="0.15">
      <c r="A208" s="886"/>
      <c r="B208" s="887"/>
      <c r="C208" s="887"/>
      <c r="D208" s="887"/>
      <c r="E208" s="887"/>
      <c r="F208" s="888"/>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c r="AY208" s="57">
        <f t="shared" si="15"/>
        <v>0</v>
      </c>
    </row>
    <row r="209" spans="1:51" ht="24.75" hidden="1" customHeight="1" x14ac:dyDescent="0.15">
      <c r="A209" s="886"/>
      <c r="B209" s="887"/>
      <c r="C209" s="887"/>
      <c r="D209" s="887"/>
      <c r="E209" s="887"/>
      <c r="F209" s="888"/>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c r="AY209" s="57">
        <f t="shared" si="15"/>
        <v>0</v>
      </c>
    </row>
    <row r="210" spans="1:51" ht="24.75" hidden="1" customHeight="1" x14ac:dyDescent="0.15">
      <c r="A210" s="886"/>
      <c r="B210" s="887"/>
      <c r="C210" s="887"/>
      <c r="D210" s="887"/>
      <c r="E210" s="887"/>
      <c r="F210" s="888"/>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c r="AY210" s="57">
        <f t="shared" si="15"/>
        <v>0</v>
      </c>
    </row>
    <row r="211" spans="1:51" ht="24.75" hidden="1" customHeight="1" x14ac:dyDescent="0.15">
      <c r="A211" s="886"/>
      <c r="B211" s="887"/>
      <c r="C211" s="887"/>
      <c r="D211" s="887"/>
      <c r="E211" s="887"/>
      <c r="F211" s="888"/>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c r="AY211" s="57">
        <f t="shared" si="15"/>
        <v>0</v>
      </c>
    </row>
    <row r="212" spans="1:51" ht="24.75" hidden="1"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c r="AY212" s="57">
        <f t="shared" si="15"/>
        <v>0</v>
      </c>
    </row>
    <row r="213" spans="1:51" s="60" customFormat="1" ht="24.75" hidden="1" customHeight="1" thickBot="1" x14ac:dyDescent="0.2"/>
    <row r="214" spans="1:51" ht="30" hidden="1" customHeight="1" x14ac:dyDescent="0.15">
      <c r="A214" s="903" t="s">
        <v>18</v>
      </c>
      <c r="B214" s="904"/>
      <c r="C214" s="904"/>
      <c r="D214" s="904"/>
      <c r="E214" s="904"/>
      <c r="F214" s="905"/>
      <c r="G214" s="311" t="s">
        <v>242</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243</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s="57">
        <f>COUNTA($G$216,$AC$216)</f>
        <v>0</v>
      </c>
    </row>
    <row r="215" spans="1:51" ht="24.75" hidden="1" customHeight="1" x14ac:dyDescent="0.15">
      <c r="A215" s="886"/>
      <c r="B215" s="887"/>
      <c r="C215" s="887"/>
      <c r="D215" s="887"/>
      <c r="E215" s="887"/>
      <c r="F215" s="888"/>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c r="AY215" s="57">
        <f>$AY$214</f>
        <v>0</v>
      </c>
    </row>
    <row r="216" spans="1:51" ht="24.75" hidden="1" customHeight="1" x14ac:dyDescent="0.15">
      <c r="A216" s="886"/>
      <c r="B216" s="887"/>
      <c r="C216" s="887"/>
      <c r="D216" s="887"/>
      <c r="E216" s="887"/>
      <c r="F216" s="888"/>
      <c r="G216" s="299"/>
      <c r="H216" s="300"/>
      <c r="I216" s="300"/>
      <c r="J216" s="300"/>
      <c r="K216" s="301"/>
      <c r="L216" s="302"/>
      <c r="M216" s="308"/>
      <c r="N216" s="308"/>
      <c r="O216" s="308"/>
      <c r="P216" s="308"/>
      <c r="Q216" s="308"/>
      <c r="R216" s="308"/>
      <c r="S216" s="308"/>
      <c r="T216" s="308"/>
      <c r="U216" s="308"/>
      <c r="V216" s="308"/>
      <c r="W216" s="308"/>
      <c r="X216" s="309"/>
      <c r="Y216" s="305"/>
      <c r="Z216" s="306"/>
      <c r="AA216" s="306"/>
      <c r="AB216" s="307"/>
      <c r="AC216" s="299"/>
      <c r="AD216" s="300"/>
      <c r="AE216" s="300"/>
      <c r="AF216" s="300"/>
      <c r="AG216" s="301"/>
      <c r="AH216" s="302"/>
      <c r="AI216" s="308"/>
      <c r="AJ216" s="308"/>
      <c r="AK216" s="308"/>
      <c r="AL216" s="308"/>
      <c r="AM216" s="308"/>
      <c r="AN216" s="308"/>
      <c r="AO216" s="308"/>
      <c r="AP216" s="308"/>
      <c r="AQ216" s="308"/>
      <c r="AR216" s="308"/>
      <c r="AS216" s="308"/>
      <c r="AT216" s="309"/>
      <c r="AU216" s="305"/>
      <c r="AV216" s="306"/>
      <c r="AW216" s="306"/>
      <c r="AX216" s="310"/>
      <c r="AY216" s="57">
        <f t="shared" ref="AY216:AY226" si="16">$AY$214</f>
        <v>0</v>
      </c>
    </row>
    <row r="217" spans="1:51" ht="24.75" hidden="1" customHeight="1" x14ac:dyDescent="0.15">
      <c r="A217" s="886"/>
      <c r="B217" s="887"/>
      <c r="C217" s="887"/>
      <c r="D217" s="887"/>
      <c r="E217" s="887"/>
      <c r="F217" s="888"/>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c r="AY217" s="57">
        <f t="shared" si="16"/>
        <v>0</v>
      </c>
    </row>
    <row r="218" spans="1:51" ht="24.75" hidden="1" customHeight="1" x14ac:dyDescent="0.15">
      <c r="A218" s="886"/>
      <c r="B218" s="887"/>
      <c r="C218" s="887"/>
      <c r="D218" s="887"/>
      <c r="E218" s="887"/>
      <c r="F218" s="888"/>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c r="AY218" s="57">
        <f t="shared" si="16"/>
        <v>0</v>
      </c>
    </row>
    <row r="219" spans="1:51" ht="24.75" hidden="1" customHeight="1" x14ac:dyDescent="0.15">
      <c r="A219" s="886"/>
      <c r="B219" s="887"/>
      <c r="C219" s="887"/>
      <c r="D219" s="887"/>
      <c r="E219" s="887"/>
      <c r="F219" s="888"/>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c r="AY219" s="57">
        <f t="shared" si="16"/>
        <v>0</v>
      </c>
    </row>
    <row r="220" spans="1:51" ht="24.75" hidden="1" customHeight="1" x14ac:dyDescent="0.15">
      <c r="A220" s="886"/>
      <c r="B220" s="887"/>
      <c r="C220" s="887"/>
      <c r="D220" s="887"/>
      <c r="E220" s="887"/>
      <c r="F220" s="888"/>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c r="AY220" s="57">
        <f t="shared" si="16"/>
        <v>0</v>
      </c>
    </row>
    <row r="221" spans="1:51" ht="24.75" hidden="1" customHeight="1" x14ac:dyDescent="0.15">
      <c r="A221" s="886"/>
      <c r="B221" s="887"/>
      <c r="C221" s="887"/>
      <c r="D221" s="887"/>
      <c r="E221" s="887"/>
      <c r="F221" s="888"/>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c r="AY221" s="57">
        <f t="shared" si="16"/>
        <v>0</v>
      </c>
    </row>
    <row r="222" spans="1:51" ht="24.75" hidden="1" customHeight="1" x14ac:dyDescent="0.15">
      <c r="A222" s="886"/>
      <c r="B222" s="887"/>
      <c r="C222" s="887"/>
      <c r="D222" s="887"/>
      <c r="E222" s="887"/>
      <c r="F222" s="888"/>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c r="AY222" s="57">
        <f t="shared" si="16"/>
        <v>0</v>
      </c>
    </row>
    <row r="223" spans="1:51" ht="24.75" hidden="1" customHeight="1" x14ac:dyDescent="0.15">
      <c r="A223" s="886"/>
      <c r="B223" s="887"/>
      <c r="C223" s="887"/>
      <c r="D223" s="887"/>
      <c r="E223" s="887"/>
      <c r="F223" s="888"/>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c r="AY223" s="57">
        <f t="shared" si="16"/>
        <v>0</v>
      </c>
    </row>
    <row r="224" spans="1:51" ht="24.75" hidden="1" customHeight="1" x14ac:dyDescent="0.15">
      <c r="A224" s="886"/>
      <c r="B224" s="887"/>
      <c r="C224" s="887"/>
      <c r="D224" s="887"/>
      <c r="E224" s="887"/>
      <c r="F224" s="888"/>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c r="AY224" s="57">
        <f t="shared" si="16"/>
        <v>0</v>
      </c>
    </row>
    <row r="225" spans="1:51" ht="24.75" hidden="1" customHeight="1" x14ac:dyDescent="0.15">
      <c r="A225" s="886"/>
      <c r="B225" s="887"/>
      <c r="C225" s="887"/>
      <c r="D225" s="887"/>
      <c r="E225" s="887"/>
      <c r="F225" s="888"/>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c r="AY225" s="57">
        <f t="shared" si="16"/>
        <v>0</v>
      </c>
    </row>
    <row r="226" spans="1:51" ht="24.75" hidden="1" customHeight="1" thickBot="1" x14ac:dyDescent="0.2">
      <c r="A226" s="886"/>
      <c r="B226" s="887"/>
      <c r="C226" s="887"/>
      <c r="D226" s="887"/>
      <c r="E226" s="887"/>
      <c r="F226" s="888"/>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c r="AY226" s="57">
        <f t="shared" si="16"/>
        <v>0</v>
      </c>
    </row>
    <row r="227" spans="1:51" ht="30" hidden="1" customHeight="1" x14ac:dyDescent="0.15">
      <c r="A227" s="886"/>
      <c r="B227" s="887"/>
      <c r="C227" s="887"/>
      <c r="D227" s="887"/>
      <c r="E227" s="887"/>
      <c r="F227" s="888"/>
      <c r="G227" s="311" t="s">
        <v>244</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245</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s="57">
        <f>COUNTA($G$229,$AC$229)</f>
        <v>0</v>
      </c>
    </row>
    <row r="228" spans="1:51" ht="25.5" hidden="1" customHeight="1" x14ac:dyDescent="0.15">
      <c r="A228" s="886"/>
      <c r="B228" s="887"/>
      <c r="C228" s="887"/>
      <c r="D228" s="887"/>
      <c r="E228" s="887"/>
      <c r="F228" s="888"/>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c r="AY228" s="57">
        <f>$AY$227</f>
        <v>0</v>
      </c>
    </row>
    <row r="229" spans="1:51" ht="24.75" hidden="1" customHeight="1" x14ac:dyDescent="0.15">
      <c r="A229" s="886"/>
      <c r="B229" s="887"/>
      <c r="C229" s="887"/>
      <c r="D229" s="887"/>
      <c r="E229" s="887"/>
      <c r="F229" s="888"/>
      <c r="G229" s="299"/>
      <c r="H229" s="300"/>
      <c r="I229" s="300"/>
      <c r="J229" s="300"/>
      <c r="K229" s="301"/>
      <c r="L229" s="302"/>
      <c r="M229" s="308"/>
      <c r="N229" s="308"/>
      <c r="O229" s="308"/>
      <c r="P229" s="308"/>
      <c r="Q229" s="308"/>
      <c r="R229" s="308"/>
      <c r="S229" s="308"/>
      <c r="T229" s="308"/>
      <c r="U229" s="308"/>
      <c r="V229" s="308"/>
      <c r="W229" s="308"/>
      <c r="X229" s="309"/>
      <c r="Y229" s="305"/>
      <c r="Z229" s="306"/>
      <c r="AA229" s="306"/>
      <c r="AB229" s="307"/>
      <c r="AC229" s="299"/>
      <c r="AD229" s="300"/>
      <c r="AE229" s="300"/>
      <c r="AF229" s="300"/>
      <c r="AG229" s="301"/>
      <c r="AH229" s="302"/>
      <c r="AI229" s="308"/>
      <c r="AJ229" s="308"/>
      <c r="AK229" s="308"/>
      <c r="AL229" s="308"/>
      <c r="AM229" s="308"/>
      <c r="AN229" s="308"/>
      <c r="AO229" s="308"/>
      <c r="AP229" s="308"/>
      <c r="AQ229" s="308"/>
      <c r="AR229" s="308"/>
      <c r="AS229" s="308"/>
      <c r="AT229" s="309"/>
      <c r="AU229" s="305"/>
      <c r="AV229" s="306"/>
      <c r="AW229" s="306"/>
      <c r="AX229" s="310"/>
      <c r="AY229" s="57">
        <f t="shared" ref="AY229:AY239" si="17">$AY$227</f>
        <v>0</v>
      </c>
    </row>
    <row r="230" spans="1:51" ht="24.75" hidden="1" customHeight="1" x14ac:dyDescent="0.15">
      <c r="A230" s="886"/>
      <c r="B230" s="887"/>
      <c r="C230" s="887"/>
      <c r="D230" s="887"/>
      <c r="E230" s="887"/>
      <c r="F230" s="888"/>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c r="AY230" s="57">
        <f t="shared" si="17"/>
        <v>0</v>
      </c>
    </row>
    <row r="231" spans="1:51" ht="24.75" hidden="1" customHeight="1" x14ac:dyDescent="0.15">
      <c r="A231" s="886"/>
      <c r="B231" s="887"/>
      <c r="C231" s="887"/>
      <c r="D231" s="887"/>
      <c r="E231" s="887"/>
      <c r="F231" s="888"/>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c r="AY231" s="57">
        <f t="shared" si="17"/>
        <v>0</v>
      </c>
    </row>
    <row r="232" spans="1:51" ht="24.75" hidden="1" customHeight="1" x14ac:dyDescent="0.15">
      <c r="A232" s="886"/>
      <c r="B232" s="887"/>
      <c r="C232" s="887"/>
      <c r="D232" s="887"/>
      <c r="E232" s="887"/>
      <c r="F232" s="888"/>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c r="AY232" s="57">
        <f t="shared" si="17"/>
        <v>0</v>
      </c>
    </row>
    <row r="233" spans="1:51" ht="24.75" hidden="1" customHeight="1" x14ac:dyDescent="0.15">
      <c r="A233" s="886"/>
      <c r="B233" s="887"/>
      <c r="C233" s="887"/>
      <c r="D233" s="887"/>
      <c r="E233" s="887"/>
      <c r="F233" s="888"/>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c r="AY233" s="57">
        <f t="shared" si="17"/>
        <v>0</v>
      </c>
    </row>
    <row r="234" spans="1:51" ht="24.75" hidden="1" customHeight="1" x14ac:dyDescent="0.15">
      <c r="A234" s="886"/>
      <c r="B234" s="887"/>
      <c r="C234" s="887"/>
      <c r="D234" s="887"/>
      <c r="E234" s="887"/>
      <c r="F234" s="888"/>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c r="AY234" s="57">
        <f t="shared" si="17"/>
        <v>0</v>
      </c>
    </row>
    <row r="235" spans="1:51" ht="24.75" hidden="1" customHeight="1" x14ac:dyDescent="0.15">
      <c r="A235" s="886"/>
      <c r="B235" s="887"/>
      <c r="C235" s="887"/>
      <c r="D235" s="887"/>
      <c r="E235" s="887"/>
      <c r="F235" s="888"/>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c r="AY235" s="57">
        <f t="shared" si="17"/>
        <v>0</v>
      </c>
    </row>
    <row r="236" spans="1:51" ht="24.75" hidden="1" customHeight="1" x14ac:dyDescent="0.15">
      <c r="A236" s="886"/>
      <c r="B236" s="887"/>
      <c r="C236" s="887"/>
      <c r="D236" s="887"/>
      <c r="E236" s="887"/>
      <c r="F236" s="888"/>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c r="AY236" s="57">
        <f t="shared" si="17"/>
        <v>0</v>
      </c>
    </row>
    <row r="237" spans="1:51" ht="24.75" hidden="1" customHeight="1" x14ac:dyDescent="0.15">
      <c r="A237" s="886"/>
      <c r="B237" s="887"/>
      <c r="C237" s="887"/>
      <c r="D237" s="887"/>
      <c r="E237" s="887"/>
      <c r="F237" s="888"/>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c r="AY237" s="57">
        <f t="shared" si="17"/>
        <v>0</v>
      </c>
    </row>
    <row r="238" spans="1:51" ht="24.75" hidden="1" customHeight="1" x14ac:dyDescent="0.15">
      <c r="A238" s="886"/>
      <c r="B238" s="887"/>
      <c r="C238" s="887"/>
      <c r="D238" s="887"/>
      <c r="E238" s="887"/>
      <c r="F238" s="888"/>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c r="AY238" s="57">
        <f t="shared" si="17"/>
        <v>0</v>
      </c>
    </row>
    <row r="239" spans="1:51" ht="24.75" hidden="1" customHeight="1" thickBot="1" x14ac:dyDescent="0.2">
      <c r="A239" s="886"/>
      <c r="B239" s="887"/>
      <c r="C239" s="887"/>
      <c r="D239" s="887"/>
      <c r="E239" s="887"/>
      <c r="F239" s="888"/>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c r="AY239" s="57">
        <f t="shared" si="17"/>
        <v>0</v>
      </c>
    </row>
    <row r="240" spans="1:51" ht="30" hidden="1" customHeight="1" x14ac:dyDescent="0.15">
      <c r="A240" s="886"/>
      <c r="B240" s="887"/>
      <c r="C240" s="887"/>
      <c r="D240" s="887"/>
      <c r="E240" s="887"/>
      <c r="F240" s="888"/>
      <c r="G240" s="311" t="s">
        <v>246</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247</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s="57">
        <f>COUNTA($G$242,$AC$242)</f>
        <v>0</v>
      </c>
    </row>
    <row r="241" spans="1:51" ht="24.75" hidden="1" customHeight="1" x14ac:dyDescent="0.15">
      <c r="A241" s="886"/>
      <c r="B241" s="887"/>
      <c r="C241" s="887"/>
      <c r="D241" s="887"/>
      <c r="E241" s="887"/>
      <c r="F241" s="888"/>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c r="AY241" s="57">
        <f>$AY$240</f>
        <v>0</v>
      </c>
    </row>
    <row r="242" spans="1:51" ht="24.75" hidden="1" customHeight="1" x14ac:dyDescent="0.15">
      <c r="A242" s="886"/>
      <c r="B242" s="887"/>
      <c r="C242" s="887"/>
      <c r="D242" s="887"/>
      <c r="E242" s="887"/>
      <c r="F242" s="888"/>
      <c r="G242" s="299"/>
      <c r="H242" s="300"/>
      <c r="I242" s="300"/>
      <c r="J242" s="300"/>
      <c r="K242" s="301"/>
      <c r="L242" s="302"/>
      <c r="M242" s="308"/>
      <c r="N242" s="308"/>
      <c r="O242" s="308"/>
      <c r="P242" s="308"/>
      <c r="Q242" s="308"/>
      <c r="R242" s="308"/>
      <c r="S242" s="308"/>
      <c r="T242" s="308"/>
      <c r="U242" s="308"/>
      <c r="V242" s="308"/>
      <c r="W242" s="308"/>
      <c r="X242" s="309"/>
      <c r="Y242" s="305"/>
      <c r="Z242" s="306"/>
      <c r="AA242" s="306"/>
      <c r="AB242" s="307"/>
      <c r="AC242" s="299"/>
      <c r="AD242" s="300"/>
      <c r="AE242" s="300"/>
      <c r="AF242" s="300"/>
      <c r="AG242" s="301"/>
      <c r="AH242" s="302"/>
      <c r="AI242" s="308"/>
      <c r="AJ242" s="308"/>
      <c r="AK242" s="308"/>
      <c r="AL242" s="308"/>
      <c r="AM242" s="308"/>
      <c r="AN242" s="308"/>
      <c r="AO242" s="308"/>
      <c r="AP242" s="308"/>
      <c r="AQ242" s="308"/>
      <c r="AR242" s="308"/>
      <c r="AS242" s="308"/>
      <c r="AT242" s="309"/>
      <c r="AU242" s="305"/>
      <c r="AV242" s="306"/>
      <c r="AW242" s="306"/>
      <c r="AX242" s="310"/>
      <c r="AY242" s="57">
        <f t="shared" ref="AY242:AY252" si="18">$AY$240</f>
        <v>0</v>
      </c>
    </row>
    <row r="243" spans="1:51" ht="24.75" hidden="1" customHeight="1" x14ac:dyDescent="0.15">
      <c r="A243" s="886"/>
      <c r="B243" s="887"/>
      <c r="C243" s="887"/>
      <c r="D243" s="887"/>
      <c r="E243" s="887"/>
      <c r="F243" s="888"/>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c r="AY243" s="57">
        <f t="shared" si="18"/>
        <v>0</v>
      </c>
    </row>
    <row r="244" spans="1:51" ht="24.75" hidden="1" customHeight="1" x14ac:dyDescent="0.15">
      <c r="A244" s="886"/>
      <c r="B244" s="887"/>
      <c r="C244" s="887"/>
      <c r="D244" s="887"/>
      <c r="E244" s="887"/>
      <c r="F244" s="888"/>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c r="AY244" s="57">
        <f t="shared" si="18"/>
        <v>0</v>
      </c>
    </row>
    <row r="245" spans="1:51" ht="24.75" hidden="1" customHeight="1" x14ac:dyDescent="0.15">
      <c r="A245" s="886"/>
      <c r="B245" s="887"/>
      <c r="C245" s="887"/>
      <c r="D245" s="887"/>
      <c r="E245" s="887"/>
      <c r="F245" s="888"/>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c r="AY245" s="57">
        <f t="shared" si="18"/>
        <v>0</v>
      </c>
    </row>
    <row r="246" spans="1:51" ht="24.75" hidden="1" customHeight="1" x14ac:dyDescent="0.15">
      <c r="A246" s="886"/>
      <c r="B246" s="887"/>
      <c r="C246" s="887"/>
      <c r="D246" s="887"/>
      <c r="E246" s="887"/>
      <c r="F246" s="888"/>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c r="AY246" s="57">
        <f t="shared" si="18"/>
        <v>0</v>
      </c>
    </row>
    <row r="247" spans="1:51" ht="24.75" hidden="1" customHeight="1" x14ac:dyDescent="0.15">
      <c r="A247" s="886"/>
      <c r="B247" s="887"/>
      <c r="C247" s="887"/>
      <c r="D247" s="887"/>
      <c r="E247" s="887"/>
      <c r="F247" s="888"/>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c r="AY247" s="57">
        <f t="shared" si="18"/>
        <v>0</v>
      </c>
    </row>
    <row r="248" spans="1:51" ht="24.75" hidden="1" customHeight="1" x14ac:dyDescent="0.15">
      <c r="A248" s="886"/>
      <c r="B248" s="887"/>
      <c r="C248" s="887"/>
      <c r="D248" s="887"/>
      <c r="E248" s="887"/>
      <c r="F248" s="888"/>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c r="AY248" s="57">
        <f t="shared" si="18"/>
        <v>0</v>
      </c>
    </row>
    <row r="249" spans="1:51" ht="24.75" hidden="1" customHeight="1" x14ac:dyDescent="0.15">
      <c r="A249" s="886"/>
      <c r="B249" s="887"/>
      <c r="C249" s="887"/>
      <c r="D249" s="887"/>
      <c r="E249" s="887"/>
      <c r="F249" s="888"/>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c r="AY249" s="57">
        <f t="shared" si="18"/>
        <v>0</v>
      </c>
    </row>
    <row r="250" spans="1:51" ht="24.75" hidden="1" customHeight="1" x14ac:dyDescent="0.15">
      <c r="A250" s="886"/>
      <c r="B250" s="887"/>
      <c r="C250" s="887"/>
      <c r="D250" s="887"/>
      <c r="E250" s="887"/>
      <c r="F250" s="888"/>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c r="AY250" s="57">
        <f t="shared" si="18"/>
        <v>0</v>
      </c>
    </row>
    <row r="251" spans="1:51" ht="24.75" hidden="1" customHeight="1" x14ac:dyDescent="0.15">
      <c r="A251" s="886"/>
      <c r="B251" s="887"/>
      <c r="C251" s="887"/>
      <c r="D251" s="887"/>
      <c r="E251" s="887"/>
      <c r="F251" s="888"/>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c r="AY251" s="57">
        <f t="shared" si="18"/>
        <v>0</v>
      </c>
    </row>
    <row r="252" spans="1:51" ht="24.75" hidden="1" customHeight="1" thickBot="1" x14ac:dyDescent="0.2">
      <c r="A252" s="886"/>
      <c r="B252" s="887"/>
      <c r="C252" s="887"/>
      <c r="D252" s="887"/>
      <c r="E252" s="887"/>
      <c r="F252" s="888"/>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c r="AY252" s="57">
        <f t="shared" si="18"/>
        <v>0</v>
      </c>
    </row>
    <row r="253" spans="1:51" ht="30" hidden="1" customHeight="1" x14ac:dyDescent="0.15">
      <c r="A253" s="886"/>
      <c r="B253" s="887"/>
      <c r="C253" s="887"/>
      <c r="D253" s="887"/>
      <c r="E253" s="887"/>
      <c r="F253" s="888"/>
      <c r="G253" s="311" t="s">
        <v>248</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249</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s="57">
        <f>COUNTA($G$255,$AC$255)</f>
        <v>0</v>
      </c>
    </row>
    <row r="254" spans="1:51" ht="24.75" hidden="1" customHeight="1" x14ac:dyDescent="0.15">
      <c r="A254" s="886"/>
      <c r="B254" s="887"/>
      <c r="C254" s="887"/>
      <c r="D254" s="887"/>
      <c r="E254" s="887"/>
      <c r="F254" s="888"/>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c r="AY254" s="57">
        <f>$AY$253</f>
        <v>0</v>
      </c>
    </row>
    <row r="255" spans="1:51" ht="24.75" hidden="1" customHeight="1" x14ac:dyDescent="0.15">
      <c r="A255" s="886"/>
      <c r="B255" s="887"/>
      <c r="C255" s="887"/>
      <c r="D255" s="887"/>
      <c r="E255" s="887"/>
      <c r="F255" s="888"/>
      <c r="G255" s="299"/>
      <c r="H255" s="300"/>
      <c r="I255" s="300"/>
      <c r="J255" s="300"/>
      <c r="K255" s="301"/>
      <c r="L255" s="302"/>
      <c r="M255" s="308"/>
      <c r="N255" s="308"/>
      <c r="O255" s="308"/>
      <c r="P255" s="308"/>
      <c r="Q255" s="308"/>
      <c r="R255" s="308"/>
      <c r="S255" s="308"/>
      <c r="T255" s="308"/>
      <c r="U255" s="308"/>
      <c r="V255" s="308"/>
      <c r="W255" s="308"/>
      <c r="X255" s="309"/>
      <c r="Y255" s="305"/>
      <c r="Z255" s="306"/>
      <c r="AA255" s="306"/>
      <c r="AB255" s="307"/>
      <c r="AC255" s="299"/>
      <c r="AD255" s="300"/>
      <c r="AE255" s="300"/>
      <c r="AF255" s="300"/>
      <c r="AG255" s="301"/>
      <c r="AH255" s="302"/>
      <c r="AI255" s="308"/>
      <c r="AJ255" s="308"/>
      <c r="AK255" s="308"/>
      <c r="AL255" s="308"/>
      <c r="AM255" s="308"/>
      <c r="AN255" s="308"/>
      <c r="AO255" s="308"/>
      <c r="AP255" s="308"/>
      <c r="AQ255" s="308"/>
      <c r="AR255" s="308"/>
      <c r="AS255" s="308"/>
      <c r="AT255" s="309"/>
      <c r="AU255" s="305"/>
      <c r="AV255" s="306"/>
      <c r="AW255" s="306"/>
      <c r="AX255" s="310"/>
      <c r="AY255" s="57">
        <f t="shared" ref="AY255:AY265" si="19">$AY$253</f>
        <v>0</v>
      </c>
    </row>
    <row r="256" spans="1:51" ht="24.75" hidden="1" customHeight="1" x14ac:dyDescent="0.15">
      <c r="A256" s="886"/>
      <c r="B256" s="887"/>
      <c r="C256" s="887"/>
      <c r="D256" s="887"/>
      <c r="E256" s="887"/>
      <c r="F256" s="888"/>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c r="AY256" s="57">
        <f t="shared" si="19"/>
        <v>0</v>
      </c>
    </row>
    <row r="257" spans="1:51" ht="24.75" hidden="1" customHeight="1" x14ac:dyDescent="0.15">
      <c r="A257" s="886"/>
      <c r="B257" s="887"/>
      <c r="C257" s="887"/>
      <c r="D257" s="887"/>
      <c r="E257" s="887"/>
      <c r="F257" s="888"/>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c r="AY257" s="57">
        <f t="shared" si="19"/>
        <v>0</v>
      </c>
    </row>
    <row r="258" spans="1:51" ht="24.75" hidden="1" customHeight="1" x14ac:dyDescent="0.15">
      <c r="A258" s="886"/>
      <c r="B258" s="887"/>
      <c r="C258" s="887"/>
      <c r="D258" s="887"/>
      <c r="E258" s="887"/>
      <c r="F258" s="888"/>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c r="AY258" s="57">
        <f t="shared" si="19"/>
        <v>0</v>
      </c>
    </row>
    <row r="259" spans="1:51" ht="24.75" hidden="1" customHeight="1" x14ac:dyDescent="0.15">
      <c r="A259" s="886"/>
      <c r="B259" s="887"/>
      <c r="C259" s="887"/>
      <c r="D259" s="887"/>
      <c r="E259" s="887"/>
      <c r="F259" s="888"/>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c r="AY259" s="57">
        <f t="shared" si="19"/>
        <v>0</v>
      </c>
    </row>
    <row r="260" spans="1:51" ht="24.75" hidden="1" customHeight="1" x14ac:dyDescent="0.15">
      <c r="A260" s="886"/>
      <c r="B260" s="887"/>
      <c r="C260" s="887"/>
      <c r="D260" s="887"/>
      <c r="E260" s="887"/>
      <c r="F260" s="888"/>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c r="AY260" s="57">
        <f t="shared" si="19"/>
        <v>0</v>
      </c>
    </row>
    <row r="261" spans="1:51" ht="24.75" hidden="1" customHeight="1" x14ac:dyDescent="0.15">
      <c r="A261" s="886"/>
      <c r="B261" s="887"/>
      <c r="C261" s="887"/>
      <c r="D261" s="887"/>
      <c r="E261" s="887"/>
      <c r="F261" s="888"/>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c r="AY261" s="57">
        <f t="shared" si="19"/>
        <v>0</v>
      </c>
    </row>
    <row r="262" spans="1:51" ht="24.75" hidden="1" customHeight="1" x14ac:dyDescent="0.15">
      <c r="A262" s="886"/>
      <c r="B262" s="887"/>
      <c r="C262" s="887"/>
      <c r="D262" s="887"/>
      <c r="E262" s="887"/>
      <c r="F262" s="888"/>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c r="AY262" s="57">
        <f t="shared" si="19"/>
        <v>0</v>
      </c>
    </row>
    <row r="263" spans="1:51" ht="24.75" hidden="1" customHeight="1" x14ac:dyDescent="0.15">
      <c r="A263" s="886"/>
      <c r="B263" s="887"/>
      <c r="C263" s="887"/>
      <c r="D263" s="887"/>
      <c r="E263" s="887"/>
      <c r="F263" s="888"/>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c r="AY263" s="57">
        <f t="shared" si="19"/>
        <v>0</v>
      </c>
    </row>
    <row r="264" spans="1:51" ht="24.75" hidden="1" customHeight="1" x14ac:dyDescent="0.15">
      <c r="A264" s="886"/>
      <c r="B264" s="887"/>
      <c r="C264" s="887"/>
      <c r="D264" s="887"/>
      <c r="E264" s="887"/>
      <c r="F264" s="888"/>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c r="AY264" s="57">
        <f t="shared" si="19"/>
        <v>0</v>
      </c>
    </row>
    <row r="265" spans="1:51" ht="24.75" hidden="1"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c r="AY265" s="57">
        <f t="shared" si="19"/>
        <v>0</v>
      </c>
    </row>
    <row r="266" spans="1:51" ht="24.75" customHeight="1" x14ac:dyDescent="0.15">
      <c r="A266" s="61"/>
      <c r="B266" s="61"/>
      <c r="C266" s="61"/>
      <c r="D266" s="61"/>
      <c r="E266" s="61"/>
      <c r="F266" s="61"/>
      <c r="G266" s="62"/>
      <c r="H266" s="62"/>
      <c r="I266" s="62"/>
      <c r="J266" s="62"/>
      <c r="K266" s="62"/>
      <c r="L266" s="63"/>
      <c r="M266" s="62"/>
      <c r="N266" s="62"/>
      <c r="O266" s="62"/>
      <c r="P266" s="62"/>
      <c r="Q266" s="62"/>
      <c r="R266" s="62"/>
      <c r="S266" s="62"/>
      <c r="T266" s="62"/>
      <c r="U266" s="62"/>
      <c r="V266" s="62"/>
      <c r="W266" s="62"/>
      <c r="X266" s="62"/>
      <c r="Y266" s="64"/>
      <c r="Z266" s="64"/>
      <c r="AA266" s="64"/>
      <c r="AB266" s="64"/>
      <c r="AC266" s="62"/>
      <c r="AD266" s="62"/>
      <c r="AE266" s="62"/>
      <c r="AF266" s="62"/>
      <c r="AG266" s="62"/>
      <c r="AH266" s="63"/>
      <c r="AI266" s="62"/>
      <c r="AJ266" s="62"/>
      <c r="AK266" s="62"/>
      <c r="AL266" s="62"/>
      <c r="AM266" s="62"/>
      <c r="AN266" s="62"/>
      <c r="AO266" s="62"/>
      <c r="AP266" s="62"/>
      <c r="AQ266" s="62"/>
      <c r="AR266" s="62"/>
      <c r="AS266" s="62"/>
      <c r="AT266" s="62"/>
      <c r="AU266" s="64"/>
      <c r="AV266" s="64"/>
      <c r="AW266" s="64"/>
      <c r="AX266" s="64"/>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9" priority="239">
      <formula>IF(RIGHT(TEXT(Y4,"0.#"),1)=".",FALSE,TRUE)</formula>
    </cfRule>
    <cfRule type="expression" dxfId="25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C46" sqref="C46:I4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7"/>
      <c r="B1" s="57"/>
      <c r="C1" s="65"/>
      <c r="D1" s="65"/>
      <c r="E1" s="65"/>
      <c r="F1" s="65"/>
      <c r="G1" s="65"/>
      <c r="H1" s="65"/>
      <c r="I1" s="65"/>
      <c r="J1" s="65"/>
      <c r="K1" s="65"/>
      <c r="L1" s="65"/>
      <c r="M1" s="65"/>
      <c r="N1" s="65"/>
      <c r="O1" s="65"/>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c r="AX1" s="66"/>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6"/>
      <c r="B3" s="906"/>
      <c r="C3" s="500" t="s">
        <v>80</v>
      </c>
      <c r="D3" s="500"/>
      <c r="E3" s="500"/>
      <c r="F3" s="500"/>
      <c r="G3" s="500"/>
      <c r="H3" s="500"/>
      <c r="I3" s="500"/>
      <c r="J3" s="910" t="s">
        <v>64</v>
      </c>
      <c r="K3" s="910"/>
      <c r="L3" s="910"/>
      <c r="M3" s="910"/>
      <c r="N3" s="910"/>
      <c r="O3" s="910"/>
      <c r="P3" s="500" t="s">
        <v>81</v>
      </c>
      <c r="Q3" s="500"/>
      <c r="R3" s="500"/>
      <c r="S3" s="500"/>
      <c r="T3" s="500"/>
      <c r="U3" s="500"/>
      <c r="V3" s="500"/>
      <c r="W3" s="500"/>
      <c r="X3" s="500"/>
      <c r="Y3" s="500" t="s">
        <v>251</v>
      </c>
      <c r="Z3" s="500"/>
      <c r="AA3" s="500"/>
      <c r="AB3" s="500"/>
      <c r="AC3" s="911" t="s">
        <v>209</v>
      </c>
      <c r="AD3" s="911"/>
      <c r="AE3" s="911"/>
      <c r="AF3" s="911"/>
      <c r="AG3" s="911"/>
      <c r="AH3" s="500" t="s">
        <v>63</v>
      </c>
      <c r="AI3" s="500"/>
      <c r="AJ3" s="500"/>
      <c r="AK3" s="500"/>
      <c r="AL3" s="500" t="s">
        <v>17</v>
      </c>
      <c r="AM3" s="500"/>
      <c r="AN3" s="500"/>
      <c r="AO3" s="908"/>
      <c r="AP3" s="909" t="s">
        <v>293</v>
      </c>
      <c r="AQ3" s="909"/>
      <c r="AR3" s="909"/>
      <c r="AS3" s="909"/>
      <c r="AT3" s="909"/>
      <c r="AU3" s="909"/>
      <c r="AV3" s="909"/>
      <c r="AW3" s="909"/>
      <c r="AX3" s="909"/>
      <c r="AY3">
        <f>$AY$2</f>
        <v>1</v>
      </c>
    </row>
    <row r="4" spans="1:51" ht="32.25" customHeight="1" x14ac:dyDescent="0.15">
      <c r="A4" s="906">
        <v>1</v>
      </c>
      <c r="B4" s="906">
        <v>1</v>
      </c>
      <c r="C4" s="912" t="s">
        <v>788</v>
      </c>
      <c r="D4" s="245"/>
      <c r="E4" s="245"/>
      <c r="F4" s="245"/>
      <c r="G4" s="245"/>
      <c r="H4" s="245"/>
      <c r="I4" s="245"/>
      <c r="J4" s="230">
        <v>4290001032745</v>
      </c>
      <c r="K4" s="231"/>
      <c r="L4" s="231"/>
      <c r="M4" s="231"/>
      <c r="N4" s="231"/>
      <c r="O4" s="231"/>
      <c r="P4" s="250" t="s">
        <v>789</v>
      </c>
      <c r="Q4" s="232"/>
      <c r="R4" s="232"/>
      <c r="S4" s="232"/>
      <c r="T4" s="232"/>
      <c r="U4" s="232"/>
      <c r="V4" s="232"/>
      <c r="W4" s="232"/>
      <c r="X4" s="232"/>
      <c r="Y4" s="251">
        <v>12</v>
      </c>
      <c r="Z4" s="252"/>
      <c r="AA4" s="252"/>
      <c r="AB4" s="253"/>
      <c r="AC4" s="214" t="s">
        <v>319</v>
      </c>
      <c r="AD4" s="214"/>
      <c r="AE4" s="214"/>
      <c r="AF4" s="214"/>
      <c r="AG4" s="214"/>
      <c r="AH4" s="907" t="s">
        <v>365</v>
      </c>
      <c r="AI4" s="269"/>
      <c r="AJ4" s="269"/>
      <c r="AK4" s="269"/>
      <c r="AL4" s="907" t="s">
        <v>365</v>
      </c>
      <c r="AM4" s="269"/>
      <c r="AN4" s="269"/>
      <c r="AO4" s="269"/>
      <c r="AP4" s="220" t="s">
        <v>857</v>
      </c>
      <c r="AQ4" s="220"/>
      <c r="AR4" s="220"/>
      <c r="AS4" s="220"/>
      <c r="AT4" s="220"/>
      <c r="AU4" s="220"/>
      <c r="AV4" s="220"/>
      <c r="AW4" s="220"/>
      <c r="AX4" s="220"/>
      <c r="AY4">
        <f>$AY$2</f>
        <v>1</v>
      </c>
    </row>
    <row r="5" spans="1:51" ht="24.75" hidden="1" customHeight="1" x14ac:dyDescent="0.15">
      <c r="A5" s="906">
        <v>2</v>
      </c>
      <c r="B5" s="906">
        <v>1</v>
      </c>
      <c r="C5" s="912"/>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07"/>
      <c r="AI5" s="269"/>
      <c r="AJ5" s="269"/>
      <c r="AK5" s="269"/>
      <c r="AL5" s="217"/>
      <c r="AM5" s="218"/>
      <c r="AN5" s="218"/>
      <c r="AO5" s="219"/>
      <c r="AP5" s="220"/>
      <c r="AQ5" s="220"/>
      <c r="AR5" s="220"/>
      <c r="AS5" s="220"/>
      <c r="AT5" s="220"/>
      <c r="AU5" s="220"/>
      <c r="AV5" s="220"/>
      <c r="AW5" s="220"/>
      <c r="AX5" s="220"/>
      <c r="AY5">
        <f>COUNTA($C$5)</f>
        <v>0</v>
      </c>
    </row>
    <row r="6" spans="1:51" ht="24.75" hidden="1" customHeight="1" x14ac:dyDescent="0.15">
      <c r="A6" s="906">
        <v>3</v>
      </c>
      <c r="B6" s="906">
        <v>1</v>
      </c>
      <c r="C6" s="912"/>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07"/>
      <c r="AI6" s="269"/>
      <c r="AJ6" s="269"/>
      <c r="AK6" s="269"/>
      <c r="AL6" s="217"/>
      <c r="AM6" s="218"/>
      <c r="AN6" s="218"/>
      <c r="AO6" s="219"/>
      <c r="AP6" s="220"/>
      <c r="AQ6" s="220"/>
      <c r="AR6" s="220"/>
      <c r="AS6" s="220"/>
      <c r="AT6" s="220"/>
      <c r="AU6" s="220"/>
      <c r="AV6" s="220"/>
      <c r="AW6" s="220"/>
      <c r="AX6" s="220"/>
      <c r="AY6">
        <f>COUNTA($C$6)</f>
        <v>0</v>
      </c>
    </row>
    <row r="7" spans="1:51" ht="24.75" hidden="1" customHeight="1" x14ac:dyDescent="0.15">
      <c r="A7" s="906">
        <v>4</v>
      </c>
      <c r="B7" s="906">
        <v>1</v>
      </c>
      <c r="C7" s="912"/>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07"/>
      <c r="AI7" s="269"/>
      <c r="AJ7" s="269"/>
      <c r="AK7" s="269"/>
      <c r="AL7" s="217"/>
      <c r="AM7" s="218"/>
      <c r="AN7" s="218"/>
      <c r="AO7" s="219"/>
      <c r="AP7" s="220"/>
      <c r="AQ7" s="220"/>
      <c r="AR7" s="220"/>
      <c r="AS7" s="220"/>
      <c r="AT7" s="220"/>
      <c r="AU7" s="220"/>
      <c r="AV7" s="220"/>
      <c r="AW7" s="220"/>
      <c r="AX7" s="220"/>
      <c r="AY7">
        <f>COUNTA($C$7)</f>
        <v>0</v>
      </c>
    </row>
    <row r="8" spans="1:51" ht="24.75" hidden="1" customHeight="1" x14ac:dyDescent="0.15">
      <c r="A8" s="906">
        <v>5</v>
      </c>
      <c r="B8" s="906">
        <v>1</v>
      </c>
      <c r="C8" s="912"/>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07"/>
      <c r="AI8" s="269"/>
      <c r="AJ8" s="269"/>
      <c r="AK8" s="269"/>
      <c r="AL8" s="217"/>
      <c r="AM8" s="218"/>
      <c r="AN8" s="218"/>
      <c r="AO8" s="219"/>
      <c r="AP8" s="220"/>
      <c r="AQ8" s="220"/>
      <c r="AR8" s="220"/>
      <c r="AS8" s="220"/>
      <c r="AT8" s="220"/>
      <c r="AU8" s="220"/>
      <c r="AV8" s="220"/>
      <c r="AW8" s="220"/>
      <c r="AX8" s="220"/>
      <c r="AY8">
        <f>COUNTA($C$8)</f>
        <v>0</v>
      </c>
    </row>
    <row r="9" spans="1:51" ht="24.75" hidden="1" customHeight="1" x14ac:dyDescent="0.15">
      <c r="A9" s="906">
        <v>6</v>
      </c>
      <c r="B9" s="906">
        <v>1</v>
      </c>
      <c r="C9" s="912"/>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07"/>
      <c r="AI9" s="269"/>
      <c r="AJ9" s="269"/>
      <c r="AK9" s="269"/>
      <c r="AL9" s="217"/>
      <c r="AM9" s="218"/>
      <c r="AN9" s="218"/>
      <c r="AO9" s="219"/>
      <c r="AP9" s="220"/>
      <c r="AQ9" s="220"/>
      <c r="AR9" s="220"/>
      <c r="AS9" s="220"/>
      <c r="AT9" s="220"/>
      <c r="AU9" s="220"/>
      <c r="AV9" s="220"/>
      <c r="AW9" s="220"/>
      <c r="AX9" s="220"/>
      <c r="AY9">
        <f>COUNTA($C$9)</f>
        <v>0</v>
      </c>
    </row>
    <row r="10" spans="1:51" ht="24.75" hidden="1" customHeight="1" x14ac:dyDescent="0.15">
      <c r="A10" s="906">
        <v>7</v>
      </c>
      <c r="B10" s="906">
        <v>1</v>
      </c>
      <c r="C10" s="912"/>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07"/>
      <c r="AI10" s="269"/>
      <c r="AJ10" s="269"/>
      <c r="AK10" s="269"/>
      <c r="AL10" s="217"/>
      <c r="AM10" s="218"/>
      <c r="AN10" s="218"/>
      <c r="AO10" s="219"/>
      <c r="AP10" s="220"/>
      <c r="AQ10" s="220"/>
      <c r="AR10" s="220"/>
      <c r="AS10" s="220"/>
      <c r="AT10" s="220"/>
      <c r="AU10" s="220"/>
      <c r="AV10" s="220"/>
      <c r="AW10" s="220"/>
      <c r="AX10" s="220"/>
      <c r="AY10">
        <f>COUNTA($C$10)</f>
        <v>0</v>
      </c>
    </row>
    <row r="11" spans="1:51" ht="24.75" hidden="1" customHeight="1" x14ac:dyDescent="0.15">
      <c r="A11" s="906">
        <v>8</v>
      </c>
      <c r="B11" s="906">
        <v>1</v>
      </c>
      <c r="C11" s="912"/>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07"/>
      <c r="AI11" s="269"/>
      <c r="AJ11" s="269"/>
      <c r="AK11" s="269"/>
      <c r="AL11" s="217"/>
      <c r="AM11" s="218"/>
      <c r="AN11" s="218"/>
      <c r="AO11" s="219"/>
      <c r="AP11" s="220"/>
      <c r="AQ11" s="220"/>
      <c r="AR11" s="220"/>
      <c r="AS11" s="220"/>
      <c r="AT11" s="220"/>
      <c r="AU11" s="220"/>
      <c r="AV11" s="220"/>
      <c r="AW11" s="220"/>
      <c r="AX11" s="220"/>
      <c r="AY11">
        <f>COUNTA($C$11)</f>
        <v>0</v>
      </c>
    </row>
    <row r="12" spans="1:51" ht="24.75" hidden="1" customHeight="1" x14ac:dyDescent="0.15">
      <c r="A12" s="906">
        <v>9</v>
      </c>
      <c r="B12" s="906">
        <v>1</v>
      </c>
      <c r="C12" s="912"/>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07"/>
      <c r="AI12" s="269"/>
      <c r="AJ12" s="269"/>
      <c r="AK12" s="269"/>
      <c r="AL12" s="217"/>
      <c r="AM12" s="218"/>
      <c r="AN12" s="218"/>
      <c r="AO12" s="219"/>
      <c r="AP12" s="220"/>
      <c r="AQ12" s="220"/>
      <c r="AR12" s="220"/>
      <c r="AS12" s="220"/>
      <c r="AT12" s="220"/>
      <c r="AU12" s="220"/>
      <c r="AV12" s="220"/>
      <c r="AW12" s="220"/>
      <c r="AX12" s="220"/>
      <c r="AY12">
        <f>COUNTA($C$12)</f>
        <v>0</v>
      </c>
    </row>
    <row r="13" spans="1:51" ht="24.75" hidden="1" customHeight="1" x14ac:dyDescent="0.15">
      <c r="A13" s="906">
        <v>10</v>
      </c>
      <c r="B13" s="906">
        <v>1</v>
      </c>
      <c r="C13" s="912"/>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07"/>
      <c r="AI13" s="269"/>
      <c r="AJ13" s="269"/>
      <c r="AK13" s="269"/>
      <c r="AL13" s="217"/>
      <c r="AM13" s="218"/>
      <c r="AN13" s="218"/>
      <c r="AO13" s="219"/>
      <c r="AP13" s="220"/>
      <c r="AQ13" s="220"/>
      <c r="AR13" s="220"/>
      <c r="AS13" s="220"/>
      <c r="AT13" s="220"/>
      <c r="AU13" s="220"/>
      <c r="AV13" s="220"/>
      <c r="AW13" s="220"/>
      <c r="AX13" s="220"/>
      <c r="AY13">
        <f>COUNTA($C$13)</f>
        <v>0</v>
      </c>
    </row>
    <row r="14" spans="1:51" ht="24.75" hidden="1" customHeight="1" x14ac:dyDescent="0.15">
      <c r="A14" s="906">
        <v>11</v>
      </c>
      <c r="B14" s="906">
        <v>1</v>
      </c>
      <c r="C14" s="912"/>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07"/>
      <c r="AI14" s="269"/>
      <c r="AJ14" s="269"/>
      <c r="AK14" s="269"/>
      <c r="AL14" s="217"/>
      <c r="AM14" s="218"/>
      <c r="AN14" s="218"/>
      <c r="AO14" s="219"/>
      <c r="AP14" s="220"/>
      <c r="AQ14" s="220"/>
      <c r="AR14" s="220"/>
      <c r="AS14" s="220"/>
      <c r="AT14" s="220"/>
      <c r="AU14" s="220"/>
      <c r="AV14" s="220"/>
      <c r="AW14" s="220"/>
      <c r="AX14" s="220"/>
      <c r="AY14">
        <f>COUNTA($C$14)</f>
        <v>0</v>
      </c>
    </row>
    <row r="15" spans="1:51" ht="24.75" hidden="1" customHeight="1" x14ac:dyDescent="0.15">
      <c r="A15" s="906">
        <v>12</v>
      </c>
      <c r="B15" s="906">
        <v>1</v>
      </c>
      <c r="C15" s="912"/>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07"/>
      <c r="AI15" s="269"/>
      <c r="AJ15" s="269"/>
      <c r="AK15" s="269"/>
      <c r="AL15" s="217"/>
      <c r="AM15" s="218"/>
      <c r="AN15" s="218"/>
      <c r="AO15" s="219"/>
      <c r="AP15" s="220"/>
      <c r="AQ15" s="220"/>
      <c r="AR15" s="220"/>
      <c r="AS15" s="220"/>
      <c r="AT15" s="220"/>
      <c r="AU15" s="220"/>
      <c r="AV15" s="220"/>
      <c r="AW15" s="220"/>
      <c r="AX15" s="220"/>
      <c r="AY15">
        <f>COUNTA($C$15)</f>
        <v>0</v>
      </c>
    </row>
    <row r="16" spans="1:51" ht="24.75" hidden="1" customHeight="1" x14ac:dyDescent="0.15">
      <c r="A16" s="906">
        <v>13</v>
      </c>
      <c r="B16" s="906">
        <v>1</v>
      </c>
      <c r="C16" s="912"/>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07"/>
      <c r="AI16" s="269"/>
      <c r="AJ16" s="269"/>
      <c r="AK16" s="269"/>
      <c r="AL16" s="217"/>
      <c r="AM16" s="218"/>
      <c r="AN16" s="218"/>
      <c r="AO16" s="219"/>
      <c r="AP16" s="220"/>
      <c r="AQ16" s="220"/>
      <c r="AR16" s="220"/>
      <c r="AS16" s="220"/>
      <c r="AT16" s="220"/>
      <c r="AU16" s="220"/>
      <c r="AV16" s="220"/>
      <c r="AW16" s="220"/>
      <c r="AX16" s="220"/>
      <c r="AY16">
        <f>COUNTA($C$16)</f>
        <v>0</v>
      </c>
    </row>
    <row r="17" spans="1:51" ht="24.75" hidden="1" customHeight="1" x14ac:dyDescent="0.15">
      <c r="A17" s="906">
        <v>14</v>
      </c>
      <c r="B17" s="906">
        <v>1</v>
      </c>
      <c r="C17" s="912"/>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07"/>
      <c r="AI17" s="269"/>
      <c r="AJ17" s="269"/>
      <c r="AK17" s="269"/>
      <c r="AL17" s="217"/>
      <c r="AM17" s="218"/>
      <c r="AN17" s="218"/>
      <c r="AO17" s="219"/>
      <c r="AP17" s="220"/>
      <c r="AQ17" s="220"/>
      <c r="AR17" s="220"/>
      <c r="AS17" s="220"/>
      <c r="AT17" s="220"/>
      <c r="AU17" s="220"/>
      <c r="AV17" s="220"/>
      <c r="AW17" s="220"/>
      <c r="AX17" s="220"/>
      <c r="AY17">
        <f>COUNTA($C$17)</f>
        <v>0</v>
      </c>
    </row>
    <row r="18" spans="1:51" ht="24.75" hidden="1" customHeight="1" x14ac:dyDescent="0.15">
      <c r="A18" s="906">
        <v>15</v>
      </c>
      <c r="B18" s="906">
        <v>1</v>
      </c>
      <c r="C18" s="912"/>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07"/>
      <c r="AI18" s="269"/>
      <c r="AJ18" s="269"/>
      <c r="AK18" s="269"/>
      <c r="AL18" s="217"/>
      <c r="AM18" s="218"/>
      <c r="AN18" s="218"/>
      <c r="AO18" s="219"/>
      <c r="AP18" s="220"/>
      <c r="AQ18" s="220"/>
      <c r="AR18" s="220"/>
      <c r="AS18" s="220"/>
      <c r="AT18" s="220"/>
      <c r="AU18" s="220"/>
      <c r="AV18" s="220"/>
      <c r="AW18" s="220"/>
      <c r="AX18" s="220"/>
      <c r="AY18">
        <f>COUNTA($C$18)</f>
        <v>0</v>
      </c>
    </row>
    <row r="19" spans="1:51" ht="24.75" hidden="1" customHeight="1" x14ac:dyDescent="0.15">
      <c r="A19" s="906">
        <v>16</v>
      </c>
      <c r="B19" s="906">
        <v>1</v>
      </c>
      <c r="C19" s="912"/>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07"/>
      <c r="AI19" s="269"/>
      <c r="AJ19" s="269"/>
      <c r="AK19" s="269"/>
      <c r="AL19" s="217"/>
      <c r="AM19" s="218"/>
      <c r="AN19" s="218"/>
      <c r="AO19" s="219"/>
      <c r="AP19" s="220"/>
      <c r="AQ19" s="220"/>
      <c r="AR19" s="220"/>
      <c r="AS19" s="220"/>
      <c r="AT19" s="220"/>
      <c r="AU19" s="220"/>
      <c r="AV19" s="220"/>
      <c r="AW19" s="220"/>
      <c r="AX19" s="220"/>
      <c r="AY19">
        <f>COUNTA($C$19)</f>
        <v>0</v>
      </c>
    </row>
    <row r="20" spans="1:51" ht="24.75" hidden="1" customHeight="1" x14ac:dyDescent="0.15">
      <c r="A20" s="906">
        <v>17</v>
      </c>
      <c r="B20" s="906">
        <v>1</v>
      </c>
      <c r="C20" s="912"/>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07"/>
      <c r="AI20" s="269"/>
      <c r="AJ20" s="269"/>
      <c r="AK20" s="269"/>
      <c r="AL20" s="217"/>
      <c r="AM20" s="218"/>
      <c r="AN20" s="218"/>
      <c r="AO20" s="219"/>
      <c r="AP20" s="220"/>
      <c r="AQ20" s="220"/>
      <c r="AR20" s="220"/>
      <c r="AS20" s="220"/>
      <c r="AT20" s="220"/>
      <c r="AU20" s="220"/>
      <c r="AV20" s="220"/>
      <c r="AW20" s="220"/>
      <c r="AX20" s="220"/>
      <c r="AY20">
        <f>COUNTA($C$20)</f>
        <v>0</v>
      </c>
    </row>
    <row r="21" spans="1:51" ht="24.75" hidden="1" customHeight="1" x14ac:dyDescent="0.15">
      <c r="A21" s="906">
        <v>18</v>
      </c>
      <c r="B21" s="906">
        <v>1</v>
      </c>
      <c r="C21" s="912"/>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07"/>
      <c r="AI21" s="269"/>
      <c r="AJ21" s="269"/>
      <c r="AK21" s="269"/>
      <c r="AL21" s="217"/>
      <c r="AM21" s="218"/>
      <c r="AN21" s="218"/>
      <c r="AO21" s="219"/>
      <c r="AP21" s="220"/>
      <c r="AQ21" s="220"/>
      <c r="AR21" s="220"/>
      <c r="AS21" s="220"/>
      <c r="AT21" s="220"/>
      <c r="AU21" s="220"/>
      <c r="AV21" s="220"/>
      <c r="AW21" s="220"/>
      <c r="AX21" s="220"/>
      <c r="AY21">
        <f>COUNTA($C$21)</f>
        <v>0</v>
      </c>
    </row>
    <row r="22" spans="1:51" ht="24.75" hidden="1" customHeight="1" x14ac:dyDescent="0.15">
      <c r="A22" s="906">
        <v>19</v>
      </c>
      <c r="B22" s="906">
        <v>1</v>
      </c>
      <c r="C22" s="912"/>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07"/>
      <c r="AI22" s="269"/>
      <c r="AJ22" s="269"/>
      <c r="AK22" s="269"/>
      <c r="AL22" s="217"/>
      <c r="AM22" s="218"/>
      <c r="AN22" s="218"/>
      <c r="AO22" s="219"/>
      <c r="AP22" s="220"/>
      <c r="AQ22" s="220"/>
      <c r="AR22" s="220"/>
      <c r="AS22" s="220"/>
      <c r="AT22" s="220"/>
      <c r="AU22" s="220"/>
      <c r="AV22" s="220"/>
      <c r="AW22" s="220"/>
      <c r="AX22" s="220"/>
      <c r="AY22">
        <f>COUNTA($C$22)</f>
        <v>0</v>
      </c>
    </row>
    <row r="23" spans="1:51" ht="24.75" hidden="1" customHeight="1" x14ac:dyDescent="0.15">
      <c r="A23" s="906">
        <v>20</v>
      </c>
      <c r="B23" s="906">
        <v>1</v>
      </c>
      <c r="C23" s="912"/>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07"/>
      <c r="AI23" s="269"/>
      <c r="AJ23" s="269"/>
      <c r="AK23" s="269"/>
      <c r="AL23" s="217"/>
      <c r="AM23" s="218"/>
      <c r="AN23" s="218"/>
      <c r="AO23" s="219"/>
      <c r="AP23" s="220"/>
      <c r="AQ23" s="220"/>
      <c r="AR23" s="220"/>
      <c r="AS23" s="220"/>
      <c r="AT23" s="220"/>
      <c r="AU23" s="220"/>
      <c r="AV23" s="220"/>
      <c r="AW23" s="220"/>
      <c r="AX23" s="220"/>
      <c r="AY23">
        <f>COUNTA($C$23)</f>
        <v>0</v>
      </c>
    </row>
    <row r="24" spans="1:51" ht="24.75" hidden="1" customHeight="1" x14ac:dyDescent="0.15">
      <c r="A24" s="906">
        <v>21</v>
      </c>
      <c r="B24" s="906">
        <v>1</v>
      </c>
      <c r="C24" s="912"/>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07"/>
      <c r="AI24" s="269"/>
      <c r="AJ24" s="269"/>
      <c r="AK24" s="269"/>
      <c r="AL24" s="217"/>
      <c r="AM24" s="218"/>
      <c r="AN24" s="218"/>
      <c r="AO24" s="219"/>
      <c r="AP24" s="220"/>
      <c r="AQ24" s="220"/>
      <c r="AR24" s="220"/>
      <c r="AS24" s="220"/>
      <c r="AT24" s="220"/>
      <c r="AU24" s="220"/>
      <c r="AV24" s="220"/>
      <c r="AW24" s="220"/>
      <c r="AX24" s="220"/>
      <c r="AY24">
        <f>COUNTA($C$24)</f>
        <v>0</v>
      </c>
    </row>
    <row r="25" spans="1:51" ht="24.75" hidden="1" customHeight="1" x14ac:dyDescent="0.15">
      <c r="A25" s="906">
        <v>22</v>
      </c>
      <c r="B25" s="906">
        <v>1</v>
      </c>
      <c r="C25" s="912"/>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07"/>
      <c r="AI25" s="269"/>
      <c r="AJ25" s="269"/>
      <c r="AK25" s="269"/>
      <c r="AL25" s="217"/>
      <c r="AM25" s="218"/>
      <c r="AN25" s="218"/>
      <c r="AO25" s="219"/>
      <c r="AP25" s="220"/>
      <c r="AQ25" s="220"/>
      <c r="AR25" s="220"/>
      <c r="AS25" s="220"/>
      <c r="AT25" s="220"/>
      <c r="AU25" s="220"/>
      <c r="AV25" s="220"/>
      <c r="AW25" s="220"/>
      <c r="AX25" s="220"/>
      <c r="AY25">
        <f>COUNTA($C$25)</f>
        <v>0</v>
      </c>
    </row>
    <row r="26" spans="1:51" ht="24.75" hidden="1" customHeight="1" x14ac:dyDescent="0.15">
      <c r="A26" s="906">
        <v>23</v>
      </c>
      <c r="B26" s="906">
        <v>1</v>
      </c>
      <c r="C26" s="912"/>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07"/>
      <c r="AI26" s="269"/>
      <c r="AJ26" s="269"/>
      <c r="AK26" s="269"/>
      <c r="AL26" s="217"/>
      <c r="AM26" s="218"/>
      <c r="AN26" s="218"/>
      <c r="AO26" s="219"/>
      <c r="AP26" s="220"/>
      <c r="AQ26" s="220"/>
      <c r="AR26" s="220"/>
      <c r="AS26" s="220"/>
      <c r="AT26" s="220"/>
      <c r="AU26" s="220"/>
      <c r="AV26" s="220"/>
      <c r="AW26" s="220"/>
      <c r="AX26" s="220"/>
      <c r="AY26">
        <f>COUNTA($C$26)</f>
        <v>0</v>
      </c>
    </row>
    <row r="27" spans="1:51" ht="24.75" hidden="1" customHeight="1" x14ac:dyDescent="0.15">
      <c r="A27" s="906">
        <v>24</v>
      </c>
      <c r="B27" s="906">
        <v>1</v>
      </c>
      <c r="C27" s="912"/>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07"/>
      <c r="AI27" s="269"/>
      <c r="AJ27" s="269"/>
      <c r="AK27" s="269"/>
      <c r="AL27" s="217"/>
      <c r="AM27" s="218"/>
      <c r="AN27" s="218"/>
      <c r="AO27" s="219"/>
      <c r="AP27" s="220"/>
      <c r="AQ27" s="220"/>
      <c r="AR27" s="220"/>
      <c r="AS27" s="220"/>
      <c r="AT27" s="220"/>
      <c r="AU27" s="220"/>
      <c r="AV27" s="220"/>
      <c r="AW27" s="220"/>
      <c r="AX27" s="220"/>
      <c r="AY27">
        <f>COUNTA($C$27)</f>
        <v>0</v>
      </c>
    </row>
    <row r="28" spans="1:51" ht="24.75" hidden="1" customHeight="1" x14ac:dyDescent="0.15">
      <c r="A28" s="906">
        <v>25</v>
      </c>
      <c r="B28" s="906">
        <v>1</v>
      </c>
      <c r="C28" s="912"/>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07"/>
      <c r="AI28" s="269"/>
      <c r="AJ28" s="269"/>
      <c r="AK28" s="269"/>
      <c r="AL28" s="217"/>
      <c r="AM28" s="218"/>
      <c r="AN28" s="218"/>
      <c r="AO28" s="219"/>
      <c r="AP28" s="220"/>
      <c r="AQ28" s="220"/>
      <c r="AR28" s="220"/>
      <c r="AS28" s="220"/>
      <c r="AT28" s="220"/>
      <c r="AU28" s="220"/>
      <c r="AV28" s="220"/>
      <c r="AW28" s="220"/>
      <c r="AX28" s="220"/>
      <c r="AY28">
        <f>COUNTA($C$28)</f>
        <v>0</v>
      </c>
    </row>
    <row r="29" spans="1:51" ht="24.75" hidden="1" customHeight="1" x14ac:dyDescent="0.15">
      <c r="A29" s="906">
        <v>26</v>
      </c>
      <c r="B29" s="906">
        <v>1</v>
      </c>
      <c r="C29" s="912"/>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07"/>
      <c r="AI29" s="269"/>
      <c r="AJ29" s="269"/>
      <c r="AK29" s="269"/>
      <c r="AL29" s="217"/>
      <c r="AM29" s="218"/>
      <c r="AN29" s="218"/>
      <c r="AO29" s="219"/>
      <c r="AP29" s="220"/>
      <c r="AQ29" s="220"/>
      <c r="AR29" s="220"/>
      <c r="AS29" s="220"/>
      <c r="AT29" s="220"/>
      <c r="AU29" s="220"/>
      <c r="AV29" s="220"/>
      <c r="AW29" s="220"/>
      <c r="AX29" s="220"/>
      <c r="AY29">
        <f>COUNTA($C$29)</f>
        <v>0</v>
      </c>
    </row>
    <row r="30" spans="1:51" ht="24.75" hidden="1" customHeight="1" x14ac:dyDescent="0.15">
      <c r="A30" s="906">
        <v>27</v>
      </c>
      <c r="B30" s="906">
        <v>1</v>
      </c>
      <c r="C30" s="912"/>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07"/>
      <c r="AI30" s="269"/>
      <c r="AJ30" s="269"/>
      <c r="AK30" s="269"/>
      <c r="AL30" s="217"/>
      <c r="AM30" s="218"/>
      <c r="AN30" s="218"/>
      <c r="AO30" s="219"/>
      <c r="AP30" s="220"/>
      <c r="AQ30" s="220"/>
      <c r="AR30" s="220"/>
      <c r="AS30" s="220"/>
      <c r="AT30" s="220"/>
      <c r="AU30" s="220"/>
      <c r="AV30" s="220"/>
      <c r="AW30" s="220"/>
      <c r="AX30" s="220"/>
      <c r="AY30">
        <f>COUNTA($C$30)</f>
        <v>0</v>
      </c>
    </row>
    <row r="31" spans="1:51" ht="24.75" hidden="1" customHeight="1" x14ac:dyDescent="0.15">
      <c r="A31" s="906">
        <v>28</v>
      </c>
      <c r="B31" s="906">
        <v>1</v>
      </c>
      <c r="C31" s="912"/>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07"/>
      <c r="AI31" s="269"/>
      <c r="AJ31" s="269"/>
      <c r="AK31" s="269"/>
      <c r="AL31" s="217"/>
      <c r="AM31" s="218"/>
      <c r="AN31" s="218"/>
      <c r="AO31" s="219"/>
      <c r="AP31" s="220"/>
      <c r="AQ31" s="220"/>
      <c r="AR31" s="220"/>
      <c r="AS31" s="220"/>
      <c r="AT31" s="220"/>
      <c r="AU31" s="220"/>
      <c r="AV31" s="220"/>
      <c r="AW31" s="220"/>
      <c r="AX31" s="220"/>
      <c r="AY31">
        <f>COUNTA($C$31)</f>
        <v>0</v>
      </c>
    </row>
    <row r="32" spans="1:51" ht="24.75" hidden="1" customHeight="1" x14ac:dyDescent="0.15">
      <c r="A32" s="906">
        <v>29</v>
      </c>
      <c r="B32" s="906">
        <v>1</v>
      </c>
      <c r="C32" s="912"/>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07"/>
      <c r="AI32" s="269"/>
      <c r="AJ32" s="269"/>
      <c r="AK32" s="269"/>
      <c r="AL32" s="217"/>
      <c r="AM32" s="218"/>
      <c r="AN32" s="218"/>
      <c r="AO32" s="219"/>
      <c r="AP32" s="220"/>
      <c r="AQ32" s="220"/>
      <c r="AR32" s="220"/>
      <c r="AS32" s="220"/>
      <c r="AT32" s="220"/>
      <c r="AU32" s="220"/>
      <c r="AV32" s="220"/>
      <c r="AW32" s="220"/>
      <c r="AX32" s="220"/>
      <c r="AY32">
        <f>COUNTA($C$32)</f>
        <v>0</v>
      </c>
    </row>
    <row r="33" spans="1:51" ht="24.75" hidden="1" customHeight="1" x14ac:dyDescent="0.15">
      <c r="A33" s="906">
        <v>30</v>
      </c>
      <c r="B33" s="906">
        <v>1</v>
      </c>
      <c r="C33" s="912"/>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07"/>
      <c r="AI33" s="269"/>
      <c r="AJ33" s="269"/>
      <c r="AK33" s="269"/>
      <c r="AL33" s="217"/>
      <c r="AM33" s="218"/>
      <c r="AN33" s="218"/>
      <c r="AO33" s="219"/>
      <c r="AP33" s="220"/>
      <c r="AQ33" s="220"/>
      <c r="AR33" s="220"/>
      <c r="AS33" s="220"/>
      <c r="AT33" s="220"/>
      <c r="AU33" s="220"/>
      <c r="AV33" s="220"/>
      <c r="AW33" s="220"/>
      <c r="AX33" s="220"/>
      <c r="AY33">
        <f>COUNTA($C$33)</f>
        <v>0</v>
      </c>
    </row>
    <row r="34" spans="1:51" x14ac:dyDescent="0.15">
      <c r="A34" s="70"/>
      <c r="B34" s="70"/>
      <c r="C34" s="65"/>
      <c r="D34" s="65"/>
      <c r="E34" s="65"/>
      <c r="F34" s="65"/>
      <c r="G34" s="65"/>
      <c r="H34" s="65"/>
      <c r="I34" s="65"/>
      <c r="J34" s="65"/>
      <c r="K34" s="65"/>
      <c r="L34" s="65"/>
      <c r="M34" s="65"/>
      <c r="N34" s="65"/>
      <c r="O34" s="65"/>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c r="AP34" s="66"/>
      <c r="AQ34" s="66"/>
      <c r="AR34" s="66"/>
      <c r="AS34" s="66"/>
      <c r="AT34" s="66"/>
      <c r="AU34" s="66"/>
      <c r="AV34" s="66"/>
      <c r="AW34" s="66"/>
      <c r="AX34" s="66"/>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6"/>
      <c r="B36" s="906"/>
      <c r="C36" s="500" t="s">
        <v>80</v>
      </c>
      <c r="D36" s="500"/>
      <c r="E36" s="500"/>
      <c r="F36" s="500"/>
      <c r="G36" s="500"/>
      <c r="H36" s="500"/>
      <c r="I36" s="500"/>
      <c r="J36" s="910" t="s">
        <v>64</v>
      </c>
      <c r="K36" s="910"/>
      <c r="L36" s="910"/>
      <c r="M36" s="910"/>
      <c r="N36" s="910"/>
      <c r="O36" s="910"/>
      <c r="P36" s="500" t="s">
        <v>81</v>
      </c>
      <c r="Q36" s="500"/>
      <c r="R36" s="500"/>
      <c r="S36" s="500"/>
      <c r="T36" s="500"/>
      <c r="U36" s="500"/>
      <c r="V36" s="500"/>
      <c r="W36" s="500"/>
      <c r="X36" s="500"/>
      <c r="Y36" s="500" t="s">
        <v>82</v>
      </c>
      <c r="Z36" s="500"/>
      <c r="AA36" s="500"/>
      <c r="AB36" s="500"/>
      <c r="AC36" s="911" t="s">
        <v>209</v>
      </c>
      <c r="AD36" s="911"/>
      <c r="AE36" s="911"/>
      <c r="AF36" s="911"/>
      <c r="AG36" s="911"/>
      <c r="AH36" s="500" t="s">
        <v>63</v>
      </c>
      <c r="AI36" s="500"/>
      <c r="AJ36" s="500"/>
      <c r="AK36" s="500"/>
      <c r="AL36" s="500" t="s">
        <v>17</v>
      </c>
      <c r="AM36" s="500"/>
      <c r="AN36" s="500"/>
      <c r="AO36" s="908"/>
      <c r="AP36" s="909" t="s">
        <v>293</v>
      </c>
      <c r="AQ36" s="909"/>
      <c r="AR36" s="909"/>
      <c r="AS36" s="909"/>
      <c r="AT36" s="909"/>
      <c r="AU36" s="909"/>
      <c r="AV36" s="909"/>
      <c r="AW36" s="909"/>
      <c r="AX36" s="909"/>
      <c r="AY36">
        <f t="shared" ref="AY36:AY37" si="0">$AY$34</f>
        <v>1</v>
      </c>
    </row>
    <row r="37" spans="1:51" ht="28.5" customHeight="1" x14ac:dyDescent="0.15">
      <c r="A37" s="906">
        <v>1</v>
      </c>
      <c r="B37" s="906">
        <v>1</v>
      </c>
      <c r="C37" s="248" t="s">
        <v>878</v>
      </c>
      <c r="D37" s="245"/>
      <c r="E37" s="245"/>
      <c r="F37" s="245"/>
      <c r="G37" s="245"/>
      <c r="H37" s="245"/>
      <c r="I37" s="245"/>
      <c r="J37" s="249">
        <v>9120101002288</v>
      </c>
      <c r="K37" s="231"/>
      <c r="L37" s="231"/>
      <c r="M37" s="231"/>
      <c r="N37" s="231"/>
      <c r="O37" s="231"/>
      <c r="P37" s="250" t="s">
        <v>790</v>
      </c>
      <c r="Q37" s="232"/>
      <c r="R37" s="232"/>
      <c r="S37" s="232"/>
      <c r="T37" s="232"/>
      <c r="U37" s="232"/>
      <c r="V37" s="232"/>
      <c r="W37" s="232"/>
      <c r="X37" s="232"/>
      <c r="Y37" s="251">
        <v>12</v>
      </c>
      <c r="Z37" s="252"/>
      <c r="AA37" s="252"/>
      <c r="AB37" s="253"/>
      <c r="AC37" s="262" t="s">
        <v>323</v>
      </c>
      <c r="AD37" s="262"/>
      <c r="AE37" s="262"/>
      <c r="AF37" s="262"/>
      <c r="AG37" s="262"/>
      <c r="AH37" s="254" t="s">
        <v>365</v>
      </c>
      <c r="AI37" s="255"/>
      <c r="AJ37" s="255"/>
      <c r="AK37" s="255"/>
      <c r="AL37" s="256" t="s">
        <v>365</v>
      </c>
      <c r="AM37" s="257"/>
      <c r="AN37" s="257"/>
      <c r="AO37" s="258"/>
      <c r="AP37" s="220" t="s">
        <v>857</v>
      </c>
      <c r="AQ37" s="220"/>
      <c r="AR37" s="220"/>
      <c r="AS37" s="220"/>
      <c r="AT37" s="220"/>
      <c r="AU37" s="220"/>
      <c r="AV37" s="220"/>
      <c r="AW37" s="220"/>
      <c r="AX37" s="220"/>
      <c r="AY37">
        <f t="shared" si="0"/>
        <v>1</v>
      </c>
    </row>
    <row r="38" spans="1:51" ht="24.75" hidden="1" customHeight="1" x14ac:dyDescent="0.15">
      <c r="A38" s="906">
        <v>2</v>
      </c>
      <c r="B38" s="906">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907"/>
      <c r="AI38" s="269"/>
      <c r="AJ38" s="269"/>
      <c r="AK38" s="269"/>
      <c r="AL38" s="217"/>
      <c r="AM38" s="218"/>
      <c r="AN38" s="218"/>
      <c r="AO38" s="219"/>
      <c r="AP38" s="220"/>
      <c r="AQ38" s="220"/>
      <c r="AR38" s="220"/>
      <c r="AS38" s="220"/>
      <c r="AT38" s="220"/>
      <c r="AU38" s="220"/>
      <c r="AV38" s="220"/>
      <c r="AW38" s="220"/>
      <c r="AX38" s="220"/>
      <c r="AY38">
        <f>COUNTA($C$38)</f>
        <v>0</v>
      </c>
    </row>
    <row r="39" spans="1:51" ht="24.75" hidden="1" customHeight="1" x14ac:dyDescent="0.15">
      <c r="A39" s="906">
        <v>3</v>
      </c>
      <c r="B39" s="906">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907"/>
      <c r="AI39" s="269"/>
      <c r="AJ39" s="269"/>
      <c r="AK39" s="269"/>
      <c r="AL39" s="217"/>
      <c r="AM39" s="218"/>
      <c r="AN39" s="218"/>
      <c r="AO39" s="219"/>
      <c r="AP39" s="220"/>
      <c r="AQ39" s="220"/>
      <c r="AR39" s="220"/>
      <c r="AS39" s="220"/>
      <c r="AT39" s="220"/>
      <c r="AU39" s="220"/>
      <c r="AV39" s="220"/>
      <c r="AW39" s="220"/>
      <c r="AX39" s="220"/>
      <c r="AY39">
        <f>COUNTA($C$39)</f>
        <v>0</v>
      </c>
    </row>
    <row r="40" spans="1:51" ht="24.75" hidden="1" customHeight="1" x14ac:dyDescent="0.15">
      <c r="A40" s="906">
        <v>4</v>
      </c>
      <c r="B40" s="906">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07"/>
      <c r="AI40" s="269"/>
      <c r="AJ40" s="269"/>
      <c r="AK40" s="269"/>
      <c r="AL40" s="217"/>
      <c r="AM40" s="218"/>
      <c r="AN40" s="218"/>
      <c r="AO40" s="219"/>
      <c r="AP40" s="220"/>
      <c r="AQ40" s="220"/>
      <c r="AR40" s="220"/>
      <c r="AS40" s="220"/>
      <c r="AT40" s="220"/>
      <c r="AU40" s="220"/>
      <c r="AV40" s="220"/>
      <c r="AW40" s="220"/>
      <c r="AX40" s="220"/>
      <c r="AY40">
        <f>COUNTA($C$40)</f>
        <v>0</v>
      </c>
    </row>
    <row r="41" spans="1:51" ht="24.75" hidden="1" customHeight="1" x14ac:dyDescent="0.15">
      <c r="A41" s="906">
        <v>5</v>
      </c>
      <c r="B41" s="906">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07"/>
      <c r="AI41" s="269"/>
      <c r="AJ41" s="269"/>
      <c r="AK41" s="269"/>
      <c r="AL41" s="217"/>
      <c r="AM41" s="218"/>
      <c r="AN41" s="218"/>
      <c r="AO41" s="219"/>
      <c r="AP41" s="220"/>
      <c r="AQ41" s="220"/>
      <c r="AR41" s="220"/>
      <c r="AS41" s="220"/>
      <c r="AT41" s="220"/>
      <c r="AU41" s="220"/>
      <c r="AV41" s="220"/>
      <c r="AW41" s="220"/>
      <c r="AX41" s="220"/>
      <c r="AY41">
        <f>COUNTA($C$41)</f>
        <v>0</v>
      </c>
    </row>
    <row r="42" spans="1:51" ht="24.75" hidden="1" customHeight="1" x14ac:dyDescent="0.15">
      <c r="A42" s="906">
        <v>6</v>
      </c>
      <c r="B42" s="906">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07"/>
      <c r="AI42" s="269"/>
      <c r="AJ42" s="269"/>
      <c r="AK42" s="269"/>
      <c r="AL42" s="217"/>
      <c r="AM42" s="218"/>
      <c r="AN42" s="218"/>
      <c r="AO42" s="219"/>
      <c r="AP42" s="220"/>
      <c r="AQ42" s="220"/>
      <c r="AR42" s="220"/>
      <c r="AS42" s="220"/>
      <c r="AT42" s="220"/>
      <c r="AU42" s="220"/>
      <c r="AV42" s="220"/>
      <c r="AW42" s="220"/>
      <c r="AX42" s="220"/>
      <c r="AY42">
        <f>COUNTA($C$42)</f>
        <v>0</v>
      </c>
    </row>
    <row r="43" spans="1:51" ht="24.75" hidden="1" customHeight="1" x14ac:dyDescent="0.15">
      <c r="A43" s="906">
        <v>7</v>
      </c>
      <c r="B43" s="906">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07"/>
      <c r="AI43" s="269"/>
      <c r="AJ43" s="269"/>
      <c r="AK43" s="269"/>
      <c r="AL43" s="217"/>
      <c r="AM43" s="218"/>
      <c r="AN43" s="218"/>
      <c r="AO43" s="219"/>
      <c r="AP43" s="220"/>
      <c r="AQ43" s="220"/>
      <c r="AR43" s="220"/>
      <c r="AS43" s="220"/>
      <c r="AT43" s="220"/>
      <c r="AU43" s="220"/>
      <c r="AV43" s="220"/>
      <c r="AW43" s="220"/>
      <c r="AX43" s="220"/>
      <c r="AY43">
        <f>COUNTA($C$43)</f>
        <v>0</v>
      </c>
    </row>
    <row r="44" spans="1:51" ht="24.75" hidden="1" customHeight="1" x14ac:dyDescent="0.15">
      <c r="A44" s="906">
        <v>8</v>
      </c>
      <c r="B44" s="906">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07"/>
      <c r="AI44" s="269"/>
      <c r="AJ44" s="269"/>
      <c r="AK44" s="269"/>
      <c r="AL44" s="217"/>
      <c r="AM44" s="218"/>
      <c r="AN44" s="218"/>
      <c r="AO44" s="219"/>
      <c r="AP44" s="220"/>
      <c r="AQ44" s="220"/>
      <c r="AR44" s="220"/>
      <c r="AS44" s="220"/>
      <c r="AT44" s="220"/>
      <c r="AU44" s="220"/>
      <c r="AV44" s="220"/>
      <c r="AW44" s="220"/>
      <c r="AX44" s="220"/>
      <c r="AY44">
        <f>COUNTA($C$44)</f>
        <v>0</v>
      </c>
    </row>
    <row r="45" spans="1:51" ht="24.75" hidden="1" customHeight="1" x14ac:dyDescent="0.15">
      <c r="A45" s="906">
        <v>9</v>
      </c>
      <c r="B45" s="906">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07"/>
      <c r="AI45" s="269"/>
      <c r="AJ45" s="269"/>
      <c r="AK45" s="269"/>
      <c r="AL45" s="217"/>
      <c r="AM45" s="218"/>
      <c r="AN45" s="218"/>
      <c r="AO45" s="219"/>
      <c r="AP45" s="220"/>
      <c r="AQ45" s="220"/>
      <c r="AR45" s="220"/>
      <c r="AS45" s="220"/>
      <c r="AT45" s="220"/>
      <c r="AU45" s="220"/>
      <c r="AV45" s="220"/>
      <c r="AW45" s="220"/>
      <c r="AX45" s="220"/>
      <c r="AY45">
        <f>COUNTA($C$45)</f>
        <v>0</v>
      </c>
    </row>
    <row r="46" spans="1:51" ht="24.75" hidden="1" customHeight="1" x14ac:dyDescent="0.15">
      <c r="A46" s="906">
        <v>10</v>
      </c>
      <c r="B46" s="906">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07"/>
      <c r="AI46" s="269"/>
      <c r="AJ46" s="269"/>
      <c r="AK46" s="269"/>
      <c r="AL46" s="217"/>
      <c r="AM46" s="218"/>
      <c r="AN46" s="218"/>
      <c r="AO46" s="219"/>
      <c r="AP46" s="220"/>
      <c r="AQ46" s="220"/>
      <c r="AR46" s="220"/>
      <c r="AS46" s="220"/>
      <c r="AT46" s="220"/>
      <c r="AU46" s="220"/>
      <c r="AV46" s="220"/>
      <c r="AW46" s="220"/>
      <c r="AX46" s="220"/>
      <c r="AY46">
        <f>COUNTA($C$46)</f>
        <v>0</v>
      </c>
    </row>
    <row r="47" spans="1:51" ht="24.75" hidden="1" customHeight="1" x14ac:dyDescent="0.15">
      <c r="A47" s="906">
        <v>11</v>
      </c>
      <c r="B47" s="906">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07"/>
      <c r="AI47" s="269"/>
      <c r="AJ47" s="269"/>
      <c r="AK47" s="269"/>
      <c r="AL47" s="217"/>
      <c r="AM47" s="218"/>
      <c r="AN47" s="218"/>
      <c r="AO47" s="219"/>
      <c r="AP47" s="220"/>
      <c r="AQ47" s="220"/>
      <c r="AR47" s="220"/>
      <c r="AS47" s="220"/>
      <c r="AT47" s="220"/>
      <c r="AU47" s="220"/>
      <c r="AV47" s="220"/>
      <c r="AW47" s="220"/>
      <c r="AX47" s="220"/>
      <c r="AY47">
        <f>COUNTA($C$47)</f>
        <v>0</v>
      </c>
    </row>
    <row r="48" spans="1:51" ht="24.75" hidden="1" customHeight="1" x14ac:dyDescent="0.15">
      <c r="A48" s="906">
        <v>12</v>
      </c>
      <c r="B48" s="906">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07"/>
      <c r="AI48" s="269"/>
      <c r="AJ48" s="269"/>
      <c r="AK48" s="269"/>
      <c r="AL48" s="217"/>
      <c r="AM48" s="218"/>
      <c r="AN48" s="218"/>
      <c r="AO48" s="219"/>
      <c r="AP48" s="220"/>
      <c r="AQ48" s="220"/>
      <c r="AR48" s="220"/>
      <c r="AS48" s="220"/>
      <c r="AT48" s="220"/>
      <c r="AU48" s="220"/>
      <c r="AV48" s="220"/>
      <c r="AW48" s="220"/>
      <c r="AX48" s="220"/>
      <c r="AY48">
        <f>COUNTA($C$48)</f>
        <v>0</v>
      </c>
    </row>
    <row r="49" spans="1:51" ht="24.75" hidden="1" customHeight="1" x14ac:dyDescent="0.15">
      <c r="A49" s="906">
        <v>13</v>
      </c>
      <c r="B49" s="906">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07"/>
      <c r="AI49" s="269"/>
      <c r="AJ49" s="269"/>
      <c r="AK49" s="269"/>
      <c r="AL49" s="217"/>
      <c r="AM49" s="218"/>
      <c r="AN49" s="218"/>
      <c r="AO49" s="219"/>
      <c r="AP49" s="220"/>
      <c r="AQ49" s="220"/>
      <c r="AR49" s="220"/>
      <c r="AS49" s="220"/>
      <c r="AT49" s="220"/>
      <c r="AU49" s="220"/>
      <c r="AV49" s="220"/>
      <c r="AW49" s="220"/>
      <c r="AX49" s="220"/>
      <c r="AY49">
        <f>COUNTA($C$49)</f>
        <v>0</v>
      </c>
    </row>
    <row r="50" spans="1:51" ht="24.75" hidden="1" customHeight="1" x14ac:dyDescent="0.15">
      <c r="A50" s="906">
        <v>14</v>
      </c>
      <c r="B50" s="906">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07"/>
      <c r="AI50" s="269"/>
      <c r="AJ50" s="269"/>
      <c r="AK50" s="269"/>
      <c r="AL50" s="217"/>
      <c r="AM50" s="218"/>
      <c r="AN50" s="218"/>
      <c r="AO50" s="219"/>
      <c r="AP50" s="220"/>
      <c r="AQ50" s="220"/>
      <c r="AR50" s="220"/>
      <c r="AS50" s="220"/>
      <c r="AT50" s="220"/>
      <c r="AU50" s="220"/>
      <c r="AV50" s="220"/>
      <c r="AW50" s="220"/>
      <c r="AX50" s="220"/>
      <c r="AY50">
        <f>COUNTA($C$50)</f>
        <v>0</v>
      </c>
    </row>
    <row r="51" spans="1:51" ht="24.75" hidden="1" customHeight="1" x14ac:dyDescent="0.15">
      <c r="A51" s="906">
        <v>15</v>
      </c>
      <c r="B51" s="906">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07"/>
      <c r="AI51" s="269"/>
      <c r="AJ51" s="269"/>
      <c r="AK51" s="269"/>
      <c r="AL51" s="217"/>
      <c r="AM51" s="218"/>
      <c r="AN51" s="218"/>
      <c r="AO51" s="219"/>
      <c r="AP51" s="220"/>
      <c r="AQ51" s="220"/>
      <c r="AR51" s="220"/>
      <c r="AS51" s="220"/>
      <c r="AT51" s="220"/>
      <c r="AU51" s="220"/>
      <c r="AV51" s="220"/>
      <c r="AW51" s="220"/>
      <c r="AX51" s="220"/>
      <c r="AY51">
        <f>COUNTA($C$51)</f>
        <v>0</v>
      </c>
    </row>
    <row r="52" spans="1:51" ht="24.75" hidden="1" customHeight="1" x14ac:dyDescent="0.15">
      <c r="A52" s="906">
        <v>16</v>
      </c>
      <c r="B52" s="906">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07"/>
      <c r="AI52" s="269"/>
      <c r="AJ52" s="269"/>
      <c r="AK52" s="269"/>
      <c r="AL52" s="217"/>
      <c r="AM52" s="218"/>
      <c r="AN52" s="218"/>
      <c r="AO52" s="219"/>
      <c r="AP52" s="220"/>
      <c r="AQ52" s="220"/>
      <c r="AR52" s="220"/>
      <c r="AS52" s="220"/>
      <c r="AT52" s="220"/>
      <c r="AU52" s="220"/>
      <c r="AV52" s="220"/>
      <c r="AW52" s="220"/>
      <c r="AX52" s="220"/>
      <c r="AY52">
        <f>COUNTA($C$52)</f>
        <v>0</v>
      </c>
    </row>
    <row r="53" spans="1:51" ht="24.75" hidden="1" customHeight="1" x14ac:dyDescent="0.15">
      <c r="A53" s="906">
        <v>17</v>
      </c>
      <c r="B53" s="906">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07"/>
      <c r="AI53" s="269"/>
      <c r="AJ53" s="269"/>
      <c r="AK53" s="269"/>
      <c r="AL53" s="217"/>
      <c r="AM53" s="218"/>
      <c r="AN53" s="218"/>
      <c r="AO53" s="219"/>
      <c r="AP53" s="220"/>
      <c r="AQ53" s="220"/>
      <c r="AR53" s="220"/>
      <c r="AS53" s="220"/>
      <c r="AT53" s="220"/>
      <c r="AU53" s="220"/>
      <c r="AV53" s="220"/>
      <c r="AW53" s="220"/>
      <c r="AX53" s="220"/>
      <c r="AY53">
        <f>COUNTA($C$53)</f>
        <v>0</v>
      </c>
    </row>
    <row r="54" spans="1:51" ht="24.75" hidden="1" customHeight="1" x14ac:dyDescent="0.15">
      <c r="A54" s="906">
        <v>18</v>
      </c>
      <c r="B54" s="906">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07"/>
      <c r="AI54" s="269"/>
      <c r="AJ54" s="269"/>
      <c r="AK54" s="269"/>
      <c r="AL54" s="217"/>
      <c r="AM54" s="218"/>
      <c r="AN54" s="218"/>
      <c r="AO54" s="219"/>
      <c r="AP54" s="220"/>
      <c r="AQ54" s="220"/>
      <c r="AR54" s="220"/>
      <c r="AS54" s="220"/>
      <c r="AT54" s="220"/>
      <c r="AU54" s="220"/>
      <c r="AV54" s="220"/>
      <c r="AW54" s="220"/>
      <c r="AX54" s="220"/>
      <c r="AY54">
        <f>COUNTA($C$54)</f>
        <v>0</v>
      </c>
    </row>
    <row r="55" spans="1:51" ht="24.75" hidden="1" customHeight="1" x14ac:dyDescent="0.15">
      <c r="A55" s="906">
        <v>19</v>
      </c>
      <c r="B55" s="906">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07"/>
      <c r="AI55" s="269"/>
      <c r="AJ55" s="269"/>
      <c r="AK55" s="269"/>
      <c r="AL55" s="217"/>
      <c r="AM55" s="218"/>
      <c r="AN55" s="218"/>
      <c r="AO55" s="219"/>
      <c r="AP55" s="220"/>
      <c r="AQ55" s="220"/>
      <c r="AR55" s="220"/>
      <c r="AS55" s="220"/>
      <c r="AT55" s="220"/>
      <c r="AU55" s="220"/>
      <c r="AV55" s="220"/>
      <c r="AW55" s="220"/>
      <c r="AX55" s="220"/>
      <c r="AY55">
        <f>COUNTA($C$55)</f>
        <v>0</v>
      </c>
    </row>
    <row r="56" spans="1:51" ht="24.75" hidden="1" customHeight="1" x14ac:dyDescent="0.15">
      <c r="A56" s="906">
        <v>20</v>
      </c>
      <c r="B56" s="906">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07"/>
      <c r="AI56" s="269"/>
      <c r="AJ56" s="269"/>
      <c r="AK56" s="269"/>
      <c r="AL56" s="217"/>
      <c r="AM56" s="218"/>
      <c r="AN56" s="218"/>
      <c r="AO56" s="219"/>
      <c r="AP56" s="220"/>
      <c r="AQ56" s="220"/>
      <c r="AR56" s="220"/>
      <c r="AS56" s="220"/>
      <c r="AT56" s="220"/>
      <c r="AU56" s="220"/>
      <c r="AV56" s="220"/>
      <c r="AW56" s="220"/>
      <c r="AX56" s="220"/>
      <c r="AY56">
        <f>COUNTA($C$56)</f>
        <v>0</v>
      </c>
    </row>
    <row r="57" spans="1:51" ht="24.75" hidden="1" customHeight="1" x14ac:dyDescent="0.15">
      <c r="A57" s="906">
        <v>21</v>
      </c>
      <c r="B57" s="906">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07"/>
      <c r="AI57" s="269"/>
      <c r="AJ57" s="269"/>
      <c r="AK57" s="269"/>
      <c r="AL57" s="217"/>
      <c r="AM57" s="218"/>
      <c r="AN57" s="218"/>
      <c r="AO57" s="219"/>
      <c r="AP57" s="220"/>
      <c r="AQ57" s="220"/>
      <c r="AR57" s="220"/>
      <c r="AS57" s="220"/>
      <c r="AT57" s="220"/>
      <c r="AU57" s="220"/>
      <c r="AV57" s="220"/>
      <c r="AW57" s="220"/>
      <c r="AX57" s="220"/>
      <c r="AY57">
        <f>COUNTA($C$57)</f>
        <v>0</v>
      </c>
    </row>
    <row r="58" spans="1:51" ht="24.75" hidden="1" customHeight="1" x14ac:dyDescent="0.15">
      <c r="A58" s="906">
        <v>22</v>
      </c>
      <c r="B58" s="906">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07"/>
      <c r="AI58" s="269"/>
      <c r="AJ58" s="269"/>
      <c r="AK58" s="269"/>
      <c r="AL58" s="217"/>
      <c r="AM58" s="218"/>
      <c r="AN58" s="218"/>
      <c r="AO58" s="219"/>
      <c r="AP58" s="220"/>
      <c r="AQ58" s="220"/>
      <c r="AR58" s="220"/>
      <c r="AS58" s="220"/>
      <c r="AT58" s="220"/>
      <c r="AU58" s="220"/>
      <c r="AV58" s="220"/>
      <c r="AW58" s="220"/>
      <c r="AX58" s="220"/>
      <c r="AY58">
        <f>COUNTA($C$58)</f>
        <v>0</v>
      </c>
    </row>
    <row r="59" spans="1:51" ht="24.75" hidden="1" customHeight="1" x14ac:dyDescent="0.15">
      <c r="A59" s="906">
        <v>23</v>
      </c>
      <c r="B59" s="906">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07"/>
      <c r="AI59" s="269"/>
      <c r="AJ59" s="269"/>
      <c r="AK59" s="269"/>
      <c r="AL59" s="217"/>
      <c r="AM59" s="218"/>
      <c r="AN59" s="218"/>
      <c r="AO59" s="219"/>
      <c r="AP59" s="220"/>
      <c r="AQ59" s="220"/>
      <c r="AR59" s="220"/>
      <c r="AS59" s="220"/>
      <c r="AT59" s="220"/>
      <c r="AU59" s="220"/>
      <c r="AV59" s="220"/>
      <c r="AW59" s="220"/>
      <c r="AX59" s="220"/>
      <c r="AY59">
        <f>COUNTA($C$59)</f>
        <v>0</v>
      </c>
    </row>
    <row r="60" spans="1:51" ht="24.75" hidden="1" customHeight="1" x14ac:dyDescent="0.15">
      <c r="A60" s="906">
        <v>24</v>
      </c>
      <c r="B60" s="906">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07"/>
      <c r="AI60" s="269"/>
      <c r="AJ60" s="269"/>
      <c r="AK60" s="269"/>
      <c r="AL60" s="217"/>
      <c r="AM60" s="218"/>
      <c r="AN60" s="218"/>
      <c r="AO60" s="219"/>
      <c r="AP60" s="220"/>
      <c r="AQ60" s="220"/>
      <c r="AR60" s="220"/>
      <c r="AS60" s="220"/>
      <c r="AT60" s="220"/>
      <c r="AU60" s="220"/>
      <c r="AV60" s="220"/>
      <c r="AW60" s="220"/>
      <c r="AX60" s="220"/>
      <c r="AY60">
        <f>COUNTA($C$60)</f>
        <v>0</v>
      </c>
    </row>
    <row r="61" spans="1:51" ht="24.75" hidden="1" customHeight="1" x14ac:dyDescent="0.15">
      <c r="A61" s="906">
        <v>25</v>
      </c>
      <c r="B61" s="906">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07"/>
      <c r="AI61" s="269"/>
      <c r="AJ61" s="269"/>
      <c r="AK61" s="269"/>
      <c r="AL61" s="217"/>
      <c r="AM61" s="218"/>
      <c r="AN61" s="218"/>
      <c r="AO61" s="219"/>
      <c r="AP61" s="220"/>
      <c r="AQ61" s="220"/>
      <c r="AR61" s="220"/>
      <c r="AS61" s="220"/>
      <c r="AT61" s="220"/>
      <c r="AU61" s="220"/>
      <c r="AV61" s="220"/>
      <c r="AW61" s="220"/>
      <c r="AX61" s="220"/>
      <c r="AY61">
        <f>COUNTA($C$61)</f>
        <v>0</v>
      </c>
    </row>
    <row r="62" spans="1:51" ht="24.75" hidden="1" customHeight="1" x14ac:dyDescent="0.15">
      <c r="A62" s="906">
        <v>26</v>
      </c>
      <c r="B62" s="906">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07"/>
      <c r="AI62" s="269"/>
      <c r="AJ62" s="269"/>
      <c r="AK62" s="269"/>
      <c r="AL62" s="217"/>
      <c r="AM62" s="218"/>
      <c r="AN62" s="218"/>
      <c r="AO62" s="219"/>
      <c r="AP62" s="220"/>
      <c r="AQ62" s="220"/>
      <c r="AR62" s="220"/>
      <c r="AS62" s="220"/>
      <c r="AT62" s="220"/>
      <c r="AU62" s="220"/>
      <c r="AV62" s="220"/>
      <c r="AW62" s="220"/>
      <c r="AX62" s="220"/>
      <c r="AY62">
        <f>COUNTA($C$62)</f>
        <v>0</v>
      </c>
    </row>
    <row r="63" spans="1:51" ht="24.75" hidden="1" customHeight="1" x14ac:dyDescent="0.15">
      <c r="A63" s="906">
        <v>27</v>
      </c>
      <c r="B63" s="906">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07"/>
      <c r="AI63" s="269"/>
      <c r="AJ63" s="269"/>
      <c r="AK63" s="269"/>
      <c r="AL63" s="217"/>
      <c r="AM63" s="218"/>
      <c r="AN63" s="218"/>
      <c r="AO63" s="219"/>
      <c r="AP63" s="220"/>
      <c r="AQ63" s="220"/>
      <c r="AR63" s="220"/>
      <c r="AS63" s="220"/>
      <c r="AT63" s="220"/>
      <c r="AU63" s="220"/>
      <c r="AV63" s="220"/>
      <c r="AW63" s="220"/>
      <c r="AX63" s="220"/>
      <c r="AY63">
        <f>COUNTA($C$63)</f>
        <v>0</v>
      </c>
    </row>
    <row r="64" spans="1:51" ht="24.75" hidden="1" customHeight="1" x14ac:dyDescent="0.15">
      <c r="A64" s="906">
        <v>28</v>
      </c>
      <c r="B64" s="906">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07"/>
      <c r="AI64" s="269"/>
      <c r="AJ64" s="269"/>
      <c r="AK64" s="269"/>
      <c r="AL64" s="217"/>
      <c r="AM64" s="218"/>
      <c r="AN64" s="218"/>
      <c r="AO64" s="219"/>
      <c r="AP64" s="220"/>
      <c r="AQ64" s="220"/>
      <c r="AR64" s="220"/>
      <c r="AS64" s="220"/>
      <c r="AT64" s="220"/>
      <c r="AU64" s="220"/>
      <c r="AV64" s="220"/>
      <c r="AW64" s="220"/>
      <c r="AX64" s="220"/>
      <c r="AY64">
        <f>COUNTA($C$64)</f>
        <v>0</v>
      </c>
    </row>
    <row r="65" spans="1:51" ht="24.75" hidden="1" customHeight="1" x14ac:dyDescent="0.15">
      <c r="A65" s="906">
        <v>29</v>
      </c>
      <c r="B65" s="906">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07"/>
      <c r="AI65" s="269"/>
      <c r="AJ65" s="269"/>
      <c r="AK65" s="269"/>
      <c r="AL65" s="217"/>
      <c r="AM65" s="218"/>
      <c r="AN65" s="218"/>
      <c r="AO65" s="219"/>
      <c r="AP65" s="220"/>
      <c r="AQ65" s="220"/>
      <c r="AR65" s="220"/>
      <c r="AS65" s="220"/>
      <c r="AT65" s="220"/>
      <c r="AU65" s="220"/>
      <c r="AV65" s="220"/>
      <c r="AW65" s="220"/>
      <c r="AX65" s="220"/>
      <c r="AY65">
        <f>COUNTA($C$65)</f>
        <v>0</v>
      </c>
    </row>
    <row r="66" spans="1:51" ht="24.75" hidden="1" customHeight="1" x14ac:dyDescent="0.15">
      <c r="A66" s="906">
        <v>30</v>
      </c>
      <c r="B66" s="906">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07"/>
      <c r="AI66" s="269"/>
      <c r="AJ66" s="269"/>
      <c r="AK66" s="269"/>
      <c r="AL66" s="217"/>
      <c r="AM66" s="218"/>
      <c r="AN66" s="218"/>
      <c r="AO66" s="219"/>
      <c r="AP66" s="220"/>
      <c r="AQ66" s="220"/>
      <c r="AR66" s="220"/>
      <c r="AS66" s="220"/>
      <c r="AT66" s="220"/>
      <c r="AU66" s="220"/>
      <c r="AV66" s="220"/>
      <c r="AW66" s="220"/>
      <c r="AX66" s="220"/>
      <c r="AY66">
        <f>COUNTA($C$66)</f>
        <v>0</v>
      </c>
    </row>
    <row r="67" spans="1:51" x14ac:dyDescent="0.15">
      <c r="A67" s="57"/>
      <c r="B67" s="57"/>
      <c r="C67" s="65"/>
      <c r="D67" s="65"/>
      <c r="E67" s="65"/>
      <c r="F67" s="65"/>
      <c r="G67" s="65"/>
      <c r="H67" s="65"/>
      <c r="I67" s="65"/>
      <c r="J67" s="65"/>
      <c r="K67" s="65"/>
      <c r="L67" s="65"/>
      <c r="M67" s="65"/>
      <c r="N67" s="65"/>
      <c r="O67" s="65"/>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c r="AP67" s="66"/>
      <c r="AQ67" s="66"/>
      <c r="AR67" s="66"/>
      <c r="AS67" s="66"/>
      <c r="AT67" s="66"/>
      <c r="AU67" s="66"/>
      <c r="AV67" s="66"/>
      <c r="AW67" s="66"/>
      <c r="AX67" s="66"/>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6"/>
      <c r="B69" s="906"/>
      <c r="C69" s="500" t="s">
        <v>80</v>
      </c>
      <c r="D69" s="500"/>
      <c r="E69" s="500"/>
      <c r="F69" s="500"/>
      <c r="G69" s="500"/>
      <c r="H69" s="500"/>
      <c r="I69" s="500"/>
      <c r="J69" s="910" t="s">
        <v>64</v>
      </c>
      <c r="K69" s="910"/>
      <c r="L69" s="910"/>
      <c r="M69" s="910"/>
      <c r="N69" s="910"/>
      <c r="O69" s="910"/>
      <c r="P69" s="500" t="s">
        <v>81</v>
      </c>
      <c r="Q69" s="500"/>
      <c r="R69" s="500"/>
      <c r="S69" s="500"/>
      <c r="T69" s="500"/>
      <c r="U69" s="500"/>
      <c r="V69" s="500"/>
      <c r="W69" s="500"/>
      <c r="X69" s="500"/>
      <c r="Y69" s="500" t="s">
        <v>82</v>
      </c>
      <c r="Z69" s="500"/>
      <c r="AA69" s="500"/>
      <c r="AB69" s="500"/>
      <c r="AC69" s="911" t="s">
        <v>209</v>
      </c>
      <c r="AD69" s="911"/>
      <c r="AE69" s="911"/>
      <c r="AF69" s="911"/>
      <c r="AG69" s="911"/>
      <c r="AH69" s="500" t="s">
        <v>63</v>
      </c>
      <c r="AI69" s="500"/>
      <c r="AJ69" s="500"/>
      <c r="AK69" s="500"/>
      <c r="AL69" s="500" t="s">
        <v>17</v>
      </c>
      <c r="AM69" s="500"/>
      <c r="AN69" s="500"/>
      <c r="AO69" s="908"/>
      <c r="AP69" s="909" t="s">
        <v>293</v>
      </c>
      <c r="AQ69" s="909"/>
      <c r="AR69" s="909"/>
      <c r="AS69" s="909"/>
      <c r="AT69" s="909"/>
      <c r="AU69" s="909"/>
      <c r="AV69" s="909"/>
      <c r="AW69" s="909"/>
      <c r="AX69" s="909"/>
      <c r="AY69">
        <f t="shared" ref="AY69:AY70" si="1">$AY$67</f>
        <v>1</v>
      </c>
    </row>
    <row r="70" spans="1:51" ht="30" customHeight="1" x14ac:dyDescent="0.15">
      <c r="A70" s="906">
        <v>1</v>
      </c>
      <c r="B70" s="906">
        <v>1</v>
      </c>
      <c r="C70" s="248" t="s">
        <v>791</v>
      </c>
      <c r="D70" s="245"/>
      <c r="E70" s="245"/>
      <c r="F70" s="245"/>
      <c r="G70" s="245"/>
      <c r="H70" s="245"/>
      <c r="I70" s="245"/>
      <c r="J70" s="249">
        <v>4120001009438</v>
      </c>
      <c r="K70" s="231"/>
      <c r="L70" s="231"/>
      <c r="M70" s="231"/>
      <c r="N70" s="231"/>
      <c r="O70" s="231"/>
      <c r="P70" s="250" t="s">
        <v>792</v>
      </c>
      <c r="Q70" s="232"/>
      <c r="R70" s="232"/>
      <c r="S70" s="232"/>
      <c r="T70" s="232"/>
      <c r="U70" s="232"/>
      <c r="V70" s="232"/>
      <c r="W70" s="232"/>
      <c r="X70" s="232"/>
      <c r="Y70" s="251">
        <v>8</v>
      </c>
      <c r="Z70" s="252"/>
      <c r="AA70" s="252"/>
      <c r="AB70" s="253"/>
      <c r="AC70" s="214" t="s">
        <v>319</v>
      </c>
      <c r="AD70" s="214"/>
      <c r="AE70" s="214"/>
      <c r="AF70" s="214"/>
      <c r="AG70" s="214"/>
      <c r="AH70" s="907">
        <v>3</v>
      </c>
      <c r="AI70" s="269"/>
      <c r="AJ70" s="269"/>
      <c r="AK70" s="269"/>
      <c r="AL70" s="217" t="s">
        <v>365</v>
      </c>
      <c r="AM70" s="218"/>
      <c r="AN70" s="218"/>
      <c r="AO70" s="219"/>
      <c r="AP70" s="220" t="s">
        <v>857</v>
      </c>
      <c r="AQ70" s="220"/>
      <c r="AR70" s="220"/>
      <c r="AS70" s="220"/>
      <c r="AT70" s="220"/>
      <c r="AU70" s="220"/>
      <c r="AV70" s="220"/>
      <c r="AW70" s="220"/>
      <c r="AX70" s="220"/>
      <c r="AY70">
        <f t="shared" si="1"/>
        <v>1</v>
      </c>
    </row>
    <row r="71" spans="1:51" ht="24.75" customHeight="1" x14ac:dyDescent="0.15">
      <c r="A71" s="906">
        <v>2</v>
      </c>
      <c r="B71" s="906">
        <v>1</v>
      </c>
      <c r="C71" s="248" t="s">
        <v>865</v>
      </c>
      <c r="D71" s="245"/>
      <c r="E71" s="245"/>
      <c r="F71" s="245"/>
      <c r="G71" s="245"/>
      <c r="H71" s="245"/>
      <c r="I71" s="245"/>
      <c r="J71" s="249"/>
      <c r="K71" s="231"/>
      <c r="L71" s="231"/>
      <c r="M71" s="231"/>
      <c r="N71" s="231"/>
      <c r="O71" s="231"/>
      <c r="P71" s="250" t="s">
        <v>793</v>
      </c>
      <c r="Q71" s="232"/>
      <c r="R71" s="232"/>
      <c r="S71" s="232"/>
      <c r="T71" s="232"/>
      <c r="U71" s="232"/>
      <c r="V71" s="232"/>
      <c r="W71" s="232"/>
      <c r="X71" s="232"/>
      <c r="Y71" s="251">
        <v>0.5</v>
      </c>
      <c r="Z71" s="252"/>
      <c r="AA71" s="252"/>
      <c r="AB71" s="253"/>
      <c r="AC71" s="214" t="s">
        <v>325</v>
      </c>
      <c r="AD71" s="214"/>
      <c r="AE71" s="214"/>
      <c r="AF71" s="214"/>
      <c r="AG71" s="214"/>
      <c r="AH71" s="254" t="s">
        <v>365</v>
      </c>
      <c r="AI71" s="255"/>
      <c r="AJ71" s="255"/>
      <c r="AK71" s="255"/>
      <c r="AL71" s="256" t="s">
        <v>365</v>
      </c>
      <c r="AM71" s="257"/>
      <c r="AN71" s="257"/>
      <c r="AO71" s="258"/>
      <c r="AP71" s="220" t="s">
        <v>857</v>
      </c>
      <c r="AQ71" s="220"/>
      <c r="AR71" s="220"/>
      <c r="AS71" s="220"/>
      <c r="AT71" s="220"/>
      <c r="AU71" s="220"/>
      <c r="AV71" s="220"/>
      <c r="AW71" s="220"/>
      <c r="AX71" s="220"/>
      <c r="AY71">
        <f>COUNTA($C$71)</f>
        <v>1</v>
      </c>
    </row>
    <row r="72" spans="1:51" ht="24.75" customHeight="1" x14ac:dyDescent="0.15">
      <c r="A72" s="906">
        <v>3</v>
      </c>
      <c r="B72" s="906">
        <v>1</v>
      </c>
      <c r="C72" s="248"/>
      <c r="D72" s="245"/>
      <c r="E72" s="245"/>
      <c r="F72" s="245"/>
      <c r="G72" s="245"/>
      <c r="H72" s="245"/>
      <c r="I72" s="245"/>
      <c r="J72" s="249"/>
      <c r="K72" s="231"/>
      <c r="L72" s="231"/>
      <c r="M72" s="231"/>
      <c r="N72" s="231"/>
      <c r="O72" s="231"/>
      <c r="P72" s="250" t="s">
        <v>794</v>
      </c>
      <c r="Q72" s="232"/>
      <c r="R72" s="232"/>
      <c r="S72" s="232"/>
      <c r="T72" s="232"/>
      <c r="U72" s="232"/>
      <c r="V72" s="232"/>
      <c r="W72" s="232"/>
      <c r="X72" s="232"/>
      <c r="Y72" s="251">
        <v>0.3</v>
      </c>
      <c r="Z72" s="252"/>
      <c r="AA72" s="252"/>
      <c r="AB72" s="253"/>
      <c r="AC72" s="214" t="s">
        <v>325</v>
      </c>
      <c r="AD72" s="214"/>
      <c r="AE72" s="214"/>
      <c r="AF72" s="214"/>
      <c r="AG72" s="214"/>
      <c r="AH72" s="254" t="s">
        <v>365</v>
      </c>
      <c r="AI72" s="255"/>
      <c r="AJ72" s="255"/>
      <c r="AK72" s="255"/>
      <c r="AL72" s="256" t="s">
        <v>365</v>
      </c>
      <c r="AM72" s="257"/>
      <c r="AN72" s="257"/>
      <c r="AO72" s="258"/>
      <c r="AP72" s="220" t="s">
        <v>857</v>
      </c>
      <c r="AQ72" s="220"/>
      <c r="AR72" s="220"/>
      <c r="AS72" s="220"/>
      <c r="AT72" s="220"/>
      <c r="AU72" s="220"/>
      <c r="AV72" s="220"/>
      <c r="AW72" s="220"/>
      <c r="AX72" s="220"/>
      <c r="AY72">
        <f>COUNTA($C$72)</f>
        <v>0</v>
      </c>
    </row>
    <row r="73" spans="1:51" ht="24.75" hidden="1" customHeight="1" x14ac:dyDescent="0.15">
      <c r="A73" s="906">
        <v>4</v>
      </c>
      <c r="B73" s="906">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07"/>
      <c r="AI73" s="269"/>
      <c r="AJ73" s="269"/>
      <c r="AK73" s="269"/>
      <c r="AL73" s="217"/>
      <c r="AM73" s="218"/>
      <c r="AN73" s="218"/>
      <c r="AO73" s="219"/>
      <c r="AP73" s="220"/>
      <c r="AQ73" s="220"/>
      <c r="AR73" s="220"/>
      <c r="AS73" s="220"/>
      <c r="AT73" s="220"/>
      <c r="AU73" s="220"/>
      <c r="AV73" s="220"/>
      <c r="AW73" s="220"/>
      <c r="AX73" s="220"/>
      <c r="AY73">
        <f>COUNTA($C$73)</f>
        <v>0</v>
      </c>
    </row>
    <row r="74" spans="1:51" ht="24.75" hidden="1" customHeight="1" x14ac:dyDescent="0.15">
      <c r="A74" s="906">
        <v>5</v>
      </c>
      <c r="B74" s="906">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07"/>
      <c r="AI74" s="269"/>
      <c r="AJ74" s="269"/>
      <c r="AK74" s="269"/>
      <c r="AL74" s="217"/>
      <c r="AM74" s="218"/>
      <c r="AN74" s="218"/>
      <c r="AO74" s="219"/>
      <c r="AP74" s="220"/>
      <c r="AQ74" s="220"/>
      <c r="AR74" s="220"/>
      <c r="AS74" s="220"/>
      <c r="AT74" s="220"/>
      <c r="AU74" s="220"/>
      <c r="AV74" s="220"/>
      <c r="AW74" s="220"/>
      <c r="AX74" s="220"/>
      <c r="AY74">
        <f>COUNTA($C$74)</f>
        <v>0</v>
      </c>
    </row>
    <row r="75" spans="1:51" ht="24.75" hidden="1" customHeight="1" x14ac:dyDescent="0.15">
      <c r="A75" s="906">
        <v>6</v>
      </c>
      <c r="B75" s="906">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07"/>
      <c r="AI75" s="269"/>
      <c r="AJ75" s="269"/>
      <c r="AK75" s="269"/>
      <c r="AL75" s="217"/>
      <c r="AM75" s="218"/>
      <c r="AN75" s="218"/>
      <c r="AO75" s="219"/>
      <c r="AP75" s="220"/>
      <c r="AQ75" s="220"/>
      <c r="AR75" s="220"/>
      <c r="AS75" s="220"/>
      <c r="AT75" s="220"/>
      <c r="AU75" s="220"/>
      <c r="AV75" s="220"/>
      <c r="AW75" s="220"/>
      <c r="AX75" s="220"/>
      <c r="AY75">
        <f>COUNTA($C$75)</f>
        <v>0</v>
      </c>
    </row>
    <row r="76" spans="1:51" ht="24.75" hidden="1" customHeight="1" x14ac:dyDescent="0.15">
      <c r="A76" s="906">
        <v>7</v>
      </c>
      <c r="B76" s="906">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07"/>
      <c r="AI76" s="269"/>
      <c r="AJ76" s="269"/>
      <c r="AK76" s="269"/>
      <c r="AL76" s="217"/>
      <c r="AM76" s="218"/>
      <c r="AN76" s="218"/>
      <c r="AO76" s="219"/>
      <c r="AP76" s="220"/>
      <c r="AQ76" s="220"/>
      <c r="AR76" s="220"/>
      <c r="AS76" s="220"/>
      <c r="AT76" s="220"/>
      <c r="AU76" s="220"/>
      <c r="AV76" s="220"/>
      <c r="AW76" s="220"/>
      <c r="AX76" s="220"/>
      <c r="AY76">
        <f>COUNTA($C$76)</f>
        <v>0</v>
      </c>
    </row>
    <row r="77" spans="1:51" ht="24.75" hidden="1" customHeight="1" x14ac:dyDescent="0.15">
      <c r="A77" s="906">
        <v>8</v>
      </c>
      <c r="B77" s="906">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07"/>
      <c r="AI77" s="269"/>
      <c r="AJ77" s="269"/>
      <c r="AK77" s="269"/>
      <c r="AL77" s="217"/>
      <c r="AM77" s="218"/>
      <c r="AN77" s="218"/>
      <c r="AO77" s="219"/>
      <c r="AP77" s="220"/>
      <c r="AQ77" s="220"/>
      <c r="AR77" s="220"/>
      <c r="AS77" s="220"/>
      <c r="AT77" s="220"/>
      <c r="AU77" s="220"/>
      <c r="AV77" s="220"/>
      <c r="AW77" s="220"/>
      <c r="AX77" s="220"/>
      <c r="AY77">
        <f>COUNTA($C$77)</f>
        <v>0</v>
      </c>
    </row>
    <row r="78" spans="1:51" ht="24.75" hidden="1" customHeight="1" x14ac:dyDescent="0.15">
      <c r="A78" s="906">
        <v>9</v>
      </c>
      <c r="B78" s="906">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07"/>
      <c r="AI78" s="269"/>
      <c r="AJ78" s="269"/>
      <c r="AK78" s="269"/>
      <c r="AL78" s="217"/>
      <c r="AM78" s="218"/>
      <c r="AN78" s="218"/>
      <c r="AO78" s="219"/>
      <c r="AP78" s="220"/>
      <c r="AQ78" s="220"/>
      <c r="AR78" s="220"/>
      <c r="AS78" s="220"/>
      <c r="AT78" s="220"/>
      <c r="AU78" s="220"/>
      <c r="AV78" s="220"/>
      <c r="AW78" s="220"/>
      <c r="AX78" s="220"/>
      <c r="AY78">
        <f>COUNTA($C$78)</f>
        <v>0</v>
      </c>
    </row>
    <row r="79" spans="1:51" ht="24.75" hidden="1" customHeight="1" x14ac:dyDescent="0.15">
      <c r="A79" s="906">
        <v>10</v>
      </c>
      <c r="B79" s="906">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07"/>
      <c r="AI79" s="269"/>
      <c r="AJ79" s="269"/>
      <c r="AK79" s="269"/>
      <c r="AL79" s="217"/>
      <c r="AM79" s="218"/>
      <c r="AN79" s="218"/>
      <c r="AO79" s="219"/>
      <c r="AP79" s="220"/>
      <c r="AQ79" s="220"/>
      <c r="AR79" s="220"/>
      <c r="AS79" s="220"/>
      <c r="AT79" s="220"/>
      <c r="AU79" s="220"/>
      <c r="AV79" s="220"/>
      <c r="AW79" s="220"/>
      <c r="AX79" s="220"/>
      <c r="AY79">
        <f>COUNTA($C$79)</f>
        <v>0</v>
      </c>
    </row>
    <row r="80" spans="1:51" ht="24.75" hidden="1" customHeight="1" x14ac:dyDescent="0.15">
      <c r="A80" s="906">
        <v>11</v>
      </c>
      <c r="B80" s="906">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07"/>
      <c r="AI80" s="269"/>
      <c r="AJ80" s="269"/>
      <c r="AK80" s="269"/>
      <c r="AL80" s="217"/>
      <c r="AM80" s="218"/>
      <c r="AN80" s="218"/>
      <c r="AO80" s="219"/>
      <c r="AP80" s="220"/>
      <c r="AQ80" s="220"/>
      <c r="AR80" s="220"/>
      <c r="AS80" s="220"/>
      <c r="AT80" s="220"/>
      <c r="AU80" s="220"/>
      <c r="AV80" s="220"/>
      <c r="AW80" s="220"/>
      <c r="AX80" s="220"/>
      <c r="AY80">
        <f>COUNTA($C$80)</f>
        <v>0</v>
      </c>
    </row>
    <row r="81" spans="1:51" ht="24.75" hidden="1" customHeight="1" x14ac:dyDescent="0.15">
      <c r="A81" s="906">
        <v>12</v>
      </c>
      <c r="B81" s="906">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07"/>
      <c r="AI81" s="269"/>
      <c r="AJ81" s="269"/>
      <c r="AK81" s="269"/>
      <c r="AL81" s="217"/>
      <c r="AM81" s="218"/>
      <c r="AN81" s="218"/>
      <c r="AO81" s="219"/>
      <c r="AP81" s="220"/>
      <c r="AQ81" s="220"/>
      <c r="AR81" s="220"/>
      <c r="AS81" s="220"/>
      <c r="AT81" s="220"/>
      <c r="AU81" s="220"/>
      <c r="AV81" s="220"/>
      <c r="AW81" s="220"/>
      <c r="AX81" s="220"/>
      <c r="AY81">
        <f>COUNTA($C$81)</f>
        <v>0</v>
      </c>
    </row>
    <row r="82" spans="1:51" ht="24.75" hidden="1" customHeight="1" x14ac:dyDescent="0.15">
      <c r="A82" s="906">
        <v>13</v>
      </c>
      <c r="B82" s="906">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07"/>
      <c r="AI82" s="269"/>
      <c r="AJ82" s="269"/>
      <c r="AK82" s="269"/>
      <c r="AL82" s="217"/>
      <c r="AM82" s="218"/>
      <c r="AN82" s="218"/>
      <c r="AO82" s="219"/>
      <c r="AP82" s="220"/>
      <c r="AQ82" s="220"/>
      <c r="AR82" s="220"/>
      <c r="AS82" s="220"/>
      <c r="AT82" s="220"/>
      <c r="AU82" s="220"/>
      <c r="AV82" s="220"/>
      <c r="AW82" s="220"/>
      <c r="AX82" s="220"/>
      <c r="AY82">
        <f>COUNTA($C$82)</f>
        <v>0</v>
      </c>
    </row>
    <row r="83" spans="1:51" ht="24.75" hidden="1" customHeight="1" x14ac:dyDescent="0.15">
      <c r="A83" s="906">
        <v>14</v>
      </c>
      <c r="B83" s="906">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07"/>
      <c r="AI83" s="269"/>
      <c r="AJ83" s="269"/>
      <c r="AK83" s="269"/>
      <c r="AL83" s="217"/>
      <c r="AM83" s="218"/>
      <c r="AN83" s="218"/>
      <c r="AO83" s="219"/>
      <c r="AP83" s="220"/>
      <c r="AQ83" s="220"/>
      <c r="AR83" s="220"/>
      <c r="AS83" s="220"/>
      <c r="AT83" s="220"/>
      <c r="AU83" s="220"/>
      <c r="AV83" s="220"/>
      <c r="AW83" s="220"/>
      <c r="AX83" s="220"/>
      <c r="AY83">
        <f>COUNTA($C$83)</f>
        <v>0</v>
      </c>
    </row>
    <row r="84" spans="1:51" ht="24.75" hidden="1" customHeight="1" x14ac:dyDescent="0.15">
      <c r="A84" s="906">
        <v>15</v>
      </c>
      <c r="B84" s="906">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07"/>
      <c r="AI84" s="269"/>
      <c r="AJ84" s="269"/>
      <c r="AK84" s="269"/>
      <c r="AL84" s="217"/>
      <c r="AM84" s="218"/>
      <c r="AN84" s="218"/>
      <c r="AO84" s="219"/>
      <c r="AP84" s="220"/>
      <c r="AQ84" s="220"/>
      <c r="AR84" s="220"/>
      <c r="AS84" s="220"/>
      <c r="AT84" s="220"/>
      <c r="AU84" s="220"/>
      <c r="AV84" s="220"/>
      <c r="AW84" s="220"/>
      <c r="AX84" s="220"/>
      <c r="AY84">
        <f>COUNTA($C$84)</f>
        <v>0</v>
      </c>
    </row>
    <row r="85" spans="1:51" ht="24.75" hidden="1" customHeight="1" x14ac:dyDescent="0.15">
      <c r="A85" s="906">
        <v>16</v>
      </c>
      <c r="B85" s="906">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07"/>
      <c r="AI85" s="269"/>
      <c r="AJ85" s="269"/>
      <c r="AK85" s="269"/>
      <c r="AL85" s="217"/>
      <c r="AM85" s="218"/>
      <c r="AN85" s="218"/>
      <c r="AO85" s="219"/>
      <c r="AP85" s="220"/>
      <c r="AQ85" s="220"/>
      <c r="AR85" s="220"/>
      <c r="AS85" s="220"/>
      <c r="AT85" s="220"/>
      <c r="AU85" s="220"/>
      <c r="AV85" s="220"/>
      <c r="AW85" s="220"/>
      <c r="AX85" s="220"/>
      <c r="AY85">
        <f>COUNTA($C$85)</f>
        <v>0</v>
      </c>
    </row>
    <row r="86" spans="1:51" ht="24.75" hidden="1" customHeight="1" x14ac:dyDescent="0.15">
      <c r="A86" s="906">
        <v>17</v>
      </c>
      <c r="B86" s="906">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07"/>
      <c r="AI86" s="269"/>
      <c r="AJ86" s="269"/>
      <c r="AK86" s="269"/>
      <c r="AL86" s="217"/>
      <c r="AM86" s="218"/>
      <c r="AN86" s="218"/>
      <c r="AO86" s="219"/>
      <c r="AP86" s="220"/>
      <c r="AQ86" s="220"/>
      <c r="AR86" s="220"/>
      <c r="AS86" s="220"/>
      <c r="AT86" s="220"/>
      <c r="AU86" s="220"/>
      <c r="AV86" s="220"/>
      <c r="AW86" s="220"/>
      <c r="AX86" s="220"/>
      <c r="AY86">
        <f>COUNTA($C$86)</f>
        <v>0</v>
      </c>
    </row>
    <row r="87" spans="1:51" ht="24.75" hidden="1" customHeight="1" x14ac:dyDescent="0.15">
      <c r="A87" s="906">
        <v>18</v>
      </c>
      <c r="B87" s="906">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07"/>
      <c r="AI87" s="269"/>
      <c r="AJ87" s="269"/>
      <c r="AK87" s="269"/>
      <c r="AL87" s="217"/>
      <c r="AM87" s="218"/>
      <c r="AN87" s="218"/>
      <c r="AO87" s="219"/>
      <c r="AP87" s="220"/>
      <c r="AQ87" s="220"/>
      <c r="AR87" s="220"/>
      <c r="AS87" s="220"/>
      <c r="AT87" s="220"/>
      <c r="AU87" s="220"/>
      <c r="AV87" s="220"/>
      <c r="AW87" s="220"/>
      <c r="AX87" s="220"/>
      <c r="AY87">
        <f>COUNTA($C$87)</f>
        <v>0</v>
      </c>
    </row>
    <row r="88" spans="1:51" ht="24.75" hidden="1" customHeight="1" x14ac:dyDescent="0.15">
      <c r="A88" s="906">
        <v>19</v>
      </c>
      <c r="B88" s="906">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07"/>
      <c r="AI88" s="269"/>
      <c r="AJ88" s="269"/>
      <c r="AK88" s="269"/>
      <c r="AL88" s="217"/>
      <c r="AM88" s="218"/>
      <c r="AN88" s="218"/>
      <c r="AO88" s="219"/>
      <c r="AP88" s="220"/>
      <c r="AQ88" s="220"/>
      <c r="AR88" s="220"/>
      <c r="AS88" s="220"/>
      <c r="AT88" s="220"/>
      <c r="AU88" s="220"/>
      <c r="AV88" s="220"/>
      <c r="AW88" s="220"/>
      <c r="AX88" s="220"/>
      <c r="AY88">
        <f>COUNTA($C$88)</f>
        <v>0</v>
      </c>
    </row>
    <row r="89" spans="1:51" ht="24.75" hidden="1" customHeight="1" x14ac:dyDescent="0.15">
      <c r="A89" s="906">
        <v>20</v>
      </c>
      <c r="B89" s="906">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07"/>
      <c r="AI89" s="269"/>
      <c r="AJ89" s="269"/>
      <c r="AK89" s="269"/>
      <c r="AL89" s="217"/>
      <c r="AM89" s="218"/>
      <c r="AN89" s="218"/>
      <c r="AO89" s="219"/>
      <c r="AP89" s="220"/>
      <c r="AQ89" s="220"/>
      <c r="AR89" s="220"/>
      <c r="AS89" s="220"/>
      <c r="AT89" s="220"/>
      <c r="AU89" s="220"/>
      <c r="AV89" s="220"/>
      <c r="AW89" s="220"/>
      <c r="AX89" s="220"/>
      <c r="AY89">
        <f>COUNTA($C$89)</f>
        <v>0</v>
      </c>
    </row>
    <row r="90" spans="1:51" ht="24.75" hidden="1" customHeight="1" x14ac:dyDescent="0.15">
      <c r="A90" s="906">
        <v>21</v>
      </c>
      <c r="B90" s="906">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07"/>
      <c r="AI90" s="269"/>
      <c r="AJ90" s="269"/>
      <c r="AK90" s="269"/>
      <c r="AL90" s="217"/>
      <c r="AM90" s="218"/>
      <c r="AN90" s="218"/>
      <c r="AO90" s="219"/>
      <c r="AP90" s="220"/>
      <c r="AQ90" s="220"/>
      <c r="AR90" s="220"/>
      <c r="AS90" s="220"/>
      <c r="AT90" s="220"/>
      <c r="AU90" s="220"/>
      <c r="AV90" s="220"/>
      <c r="AW90" s="220"/>
      <c r="AX90" s="220"/>
      <c r="AY90">
        <f>COUNTA($C$90)</f>
        <v>0</v>
      </c>
    </row>
    <row r="91" spans="1:51" ht="24.75" hidden="1" customHeight="1" x14ac:dyDescent="0.15">
      <c r="A91" s="906">
        <v>22</v>
      </c>
      <c r="B91" s="906">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07"/>
      <c r="AI91" s="269"/>
      <c r="AJ91" s="269"/>
      <c r="AK91" s="269"/>
      <c r="AL91" s="217"/>
      <c r="AM91" s="218"/>
      <c r="AN91" s="218"/>
      <c r="AO91" s="219"/>
      <c r="AP91" s="220"/>
      <c r="AQ91" s="220"/>
      <c r="AR91" s="220"/>
      <c r="AS91" s="220"/>
      <c r="AT91" s="220"/>
      <c r="AU91" s="220"/>
      <c r="AV91" s="220"/>
      <c r="AW91" s="220"/>
      <c r="AX91" s="220"/>
      <c r="AY91">
        <f>COUNTA($C$91)</f>
        <v>0</v>
      </c>
    </row>
    <row r="92" spans="1:51" ht="24.75" hidden="1" customHeight="1" x14ac:dyDescent="0.15">
      <c r="A92" s="906">
        <v>23</v>
      </c>
      <c r="B92" s="906">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07"/>
      <c r="AI92" s="269"/>
      <c r="AJ92" s="269"/>
      <c r="AK92" s="269"/>
      <c r="AL92" s="217"/>
      <c r="AM92" s="218"/>
      <c r="AN92" s="218"/>
      <c r="AO92" s="219"/>
      <c r="AP92" s="220"/>
      <c r="AQ92" s="220"/>
      <c r="AR92" s="220"/>
      <c r="AS92" s="220"/>
      <c r="AT92" s="220"/>
      <c r="AU92" s="220"/>
      <c r="AV92" s="220"/>
      <c r="AW92" s="220"/>
      <c r="AX92" s="220"/>
      <c r="AY92">
        <f>COUNTA($C$92)</f>
        <v>0</v>
      </c>
    </row>
    <row r="93" spans="1:51" ht="24.75" hidden="1" customHeight="1" x14ac:dyDescent="0.15">
      <c r="A93" s="906">
        <v>24</v>
      </c>
      <c r="B93" s="906">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07"/>
      <c r="AI93" s="269"/>
      <c r="AJ93" s="269"/>
      <c r="AK93" s="269"/>
      <c r="AL93" s="217"/>
      <c r="AM93" s="218"/>
      <c r="AN93" s="218"/>
      <c r="AO93" s="219"/>
      <c r="AP93" s="220"/>
      <c r="AQ93" s="220"/>
      <c r="AR93" s="220"/>
      <c r="AS93" s="220"/>
      <c r="AT93" s="220"/>
      <c r="AU93" s="220"/>
      <c r="AV93" s="220"/>
      <c r="AW93" s="220"/>
      <c r="AX93" s="220"/>
      <c r="AY93">
        <f>COUNTA($C$93)</f>
        <v>0</v>
      </c>
    </row>
    <row r="94" spans="1:51" ht="24.75" hidden="1" customHeight="1" x14ac:dyDescent="0.15">
      <c r="A94" s="906">
        <v>25</v>
      </c>
      <c r="B94" s="906">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07"/>
      <c r="AI94" s="269"/>
      <c r="AJ94" s="269"/>
      <c r="AK94" s="269"/>
      <c r="AL94" s="217"/>
      <c r="AM94" s="218"/>
      <c r="AN94" s="218"/>
      <c r="AO94" s="219"/>
      <c r="AP94" s="220"/>
      <c r="AQ94" s="220"/>
      <c r="AR94" s="220"/>
      <c r="AS94" s="220"/>
      <c r="AT94" s="220"/>
      <c r="AU94" s="220"/>
      <c r="AV94" s="220"/>
      <c r="AW94" s="220"/>
      <c r="AX94" s="220"/>
      <c r="AY94">
        <f>COUNTA($C$94)</f>
        <v>0</v>
      </c>
    </row>
    <row r="95" spans="1:51" ht="24.75" hidden="1" customHeight="1" x14ac:dyDescent="0.15">
      <c r="A95" s="906">
        <v>26</v>
      </c>
      <c r="B95" s="906">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07"/>
      <c r="AI95" s="269"/>
      <c r="AJ95" s="269"/>
      <c r="AK95" s="269"/>
      <c r="AL95" s="217"/>
      <c r="AM95" s="218"/>
      <c r="AN95" s="218"/>
      <c r="AO95" s="219"/>
      <c r="AP95" s="220"/>
      <c r="AQ95" s="220"/>
      <c r="AR95" s="220"/>
      <c r="AS95" s="220"/>
      <c r="AT95" s="220"/>
      <c r="AU95" s="220"/>
      <c r="AV95" s="220"/>
      <c r="AW95" s="220"/>
      <c r="AX95" s="220"/>
      <c r="AY95">
        <f>COUNTA($C$95)</f>
        <v>0</v>
      </c>
    </row>
    <row r="96" spans="1:51" ht="24.75" hidden="1" customHeight="1" x14ac:dyDescent="0.15">
      <c r="A96" s="906">
        <v>27</v>
      </c>
      <c r="B96" s="906">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07"/>
      <c r="AI96" s="269"/>
      <c r="AJ96" s="269"/>
      <c r="AK96" s="269"/>
      <c r="AL96" s="217"/>
      <c r="AM96" s="218"/>
      <c r="AN96" s="218"/>
      <c r="AO96" s="219"/>
      <c r="AP96" s="220"/>
      <c r="AQ96" s="220"/>
      <c r="AR96" s="220"/>
      <c r="AS96" s="220"/>
      <c r="AT96" s="220"/>
      <c r="AU96" s="220"/>
      <c r="AV96" s="220"/>
      <c r="AW96" s="220"/>
      <c r="AX96" s="220"/>
      <c r="AY96">
        <f>COUNTA($C$96)</f>
        <v>0</v>
      </c>
    </row>
    <row r="97" spans="1:51" ht="24.75" hidden="1" customHeight="1" x14ac:dyDescent="0.15">
      <c r="A97" s="906">
        <v>28</v>
      </c>
      <c r="B97" s="906">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07"/>
      <c r="AI97" s="269"/>
      <c r="AJ97" s="269"/>
      <c r="AK97" s="269"/>
      <c r="AL97" s="217"/>
      <c r="AM97" s="218"/>
      <c r="AN97" s="218"/>
      <c r="AO97" s="219"/>
      <c r="AP97" s="220"/>
      <c r="AQ97" s="220"/>
      <c r="AR97" s="220"/>
      <c r="AS97" s="220"/>
      <c r="AT97" s="220"/>
      <c r="AU97" s="220"/>
      <c r="AV97" s="220"/>
      <c r="AW97" s="220"/>
      <c r="AX97" s="220"/>
      <c r="AY97">
        <f>COUNTA($C$97)</f>
        <v>0</v>
      </c>
    </row>
    <row r="98" spans="1:51" ht="24.75" hidden="1" customHeight="1" x14ac:dyDescent="0.15">
      <c r="A98" s="906">
        <v>29</v>
      </c>
      <c r="B98" s="906">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07"/>
      <c r="AI98" s="269"/>
      <c r="AJ98" s="269"/>
      <c r="AK98" s="269"/>
      <c r="AL98" s="217"/>
      <c r="AM98" s="218"/>
      <c r="AN98" s="218"/>
      <c r="AO98" s="219"/>
      <c r="AP98" s="220"/>
      <c r="AQ98" s="220"/>
      <c r="AR98" s="220"/>
      <c r="AS98" s="220"/>
      <c r="AT98" s="220"/>
      <c r="AU98" s="220"/>
      <c r="AV98" s="220"/>
      <c r="AW98" s="220"/>
      <c r="AX98" s="220"/>
      <c r="AY98">
        <f>COUNTA($C$98)</f>
        <v>0</v>
      </c>
    </row>
    <row r="99" spans="1:51" ht="24.75" hidden="1" customHeight="1" x14ac:dyDescent="0.15">
      <c r="A99" s="906">
        <v>30</v>
      </c>
      <c r="B99" s="906">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07"/>
      <c r="AI99" s="269"/>
      <c r="AJ99" s="269"/>
      <c r="AK99" s="269"/>
      <c r="AL99" s="217"/>
      <c r="AM99" s="218"/>
      <c r="AN99" s="218"/>
      <c r="AO99" s="219"/>
      <c r="AP99" s="220"/>
      <c r="AQ99" s="220"/>
      <c r="AR99" s="220"/>
      <c r="AS99" s="220"/>
      <c r="AT99" s="220"/>
      <c r="AU99" s="220"/>
      <c r="AV99" s="220"/>
      <c r="AW99" s="220"/>
      <c r="AX99" s="220"/>
      <c r="AY99">
        <f>COUNTA($C$99)</f>
        <v>0</v>
      </c>
    </row>
    <row r="100" spans="1:51" hidden="1" x14ac:dyDescent="0.15">
      <c r="A100" s="57"/>
      <c r="B100" s="57"/>
      <c r="C100" s="65"/>
      <c r="D100" s="65"/>
      <c r="E100" s="65"/>
      <c r="F100" s="65"/>
      <c r="G100" s="65"/>
      <c r="H100" s="65"/>
      <c r="I100" s="65"/>
      <c r="J100" s="65"/>
      <c r="K100" s="65"/>
      <c r="L100" s="65"/>
      <c r="M100" s="65"/>
      <c r="N100" s="65"/>
      <c r="O100" s="65"/>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c r="AP100" s="66"/>
      <c r="AQ100" s="66"/>
      <c r="AR100" s="66"/>
      <c r="AS100" s="66"/>
      <c r="AT100" s="66"/>
      <c r="AU100" s="66"/>
      <c r="AV100" s="66"/>
      <c r="AW100" s="66"/>
      <c r="AX100" s="66"/>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6"/>
      <c r="B102" s="906"/>
      <c r="C102" s="500" t="s">
        <v>80</v>
      </c>
      <c r="D102" s="500"/>
      <c r="E102" s="500"/>
      <c r="F102" s="500"/>
      <c r="G102" s="500"/>
      <c r="H102" s="500"/>
      <c r="I102" s="500"/>
      <c r="J102" s="910" t="s">
        <v>64</v>
      </c>
      <c r="K102" s="910"/>
      <c r="L102" s="910"/>
      <c r="M102" s="910"/>
      <c r="N102" s="910"/>
      <c r="O102" s="910"/>
      <c r="P102" s="500" t="s">
        <v>81</v>
      </c>
      <c r="Q102" s="500"/>
      <c r="R102" s="500"/>
      <c r="S102" s="500"/>
      <c r="T102" s="500"/>
      <c r="U102" s="500"/>
      <c r="V102" s="500"/>
      <c r="W102" s="500"/>
      <c r="X102" s="500"/>
      <c r="Y102" s="500" t="s">
        <v>82</v>
      </c>
      <c r="Z102" s="500"/>
      <c r="AA102" s="500"/>
      <c r="AB102" s="500"/>
      <c r="AC102" s="911" t="s">
        <v>209</v>
      </c>
      <c r="AD102" s="911"/>
      <c r="AE102" s="911"/>
      <c r="AF102" s="911"/>
      <c r="AG102" s="911"/>
      <c r="AH102" s="500" t="s">
        <v>63</v>
      </c>
      <c r="AI102" s="500"/>
      <c r="AJ102" s="500"/>
      <c r="AK102" s="500"/>
      <c r="AL102" s="500" t="s">
        <v>17</v>
      </c>
      <c r="AM102" s="500"/>
      <c r="AN102" s="500"/>
      <c r="AO102" s="908"/>
      <c r="AP102" s="909" t="s">
        <v>293</v>
      </c>
      <c r="AQ102" s="909"/>
      <c r="AR102" s="909"/>
      <c r="AS102" s="909"/>
      <c r="AT102" s="909"/>
      <c r="AU102" s="909"/>
      <c r="AV102" s="909"/>
      <c r="AW102" s="909"/>
      <c r="AX102" s="909"/>
      <c r="AY102">
        <f t="shared" ref="AY102:AY103" si="2">$AY$100</f>
        <v>0</v>
      </c>
    </row>
    <row r="103" spans="1:51" ht="24.75" hidden="1" customHeight="1" x14ac:dyDescent="0.15">
      <c r="A103" s="906">
        <v>1</v>
      </c>
      <c r="B103" s="906">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07"/>
      <c r="AI103" s="269"/>
      <c r="AJ103" s="269"/>
      <c r="AK103" s="269"/>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06">
        <v>2</v>
      </c>
      <c r="B104" s="906">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07"/>
      <c r="AI104" s="269"/>
      <c r="AJ104" s="269"/>
      <c r="AK104" s="269"/>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06">
        <v>3</v>
      </c>
      <c r="B105" s="906">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07"/>
      <c r="AI105" s="269"/>
      <c r="AJ105" s="269"/>
      <c r="AK105" s="269"/>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06">
        <v>4</v>
      </c>
      <c r="B106" s="906">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07"/>
      <c r="AI106" s="269"/>
      <c r="AJ106" s="269"/>
      <c r="AK106" s="269"/>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06">
        <v>5</v>
      </c>
      <c r="B107" s="906">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07"/>
      <c r="AI107" s="269"/>
      <c r="AJ107" s="269"/>
      <c r="AK107" s="269"/>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06">
        <v>6</v>
      </c>
      <c r="B108" s="906">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07"/>
      <c r="AI108" s="269"/>
      <c r="AJ108" s="269"/>
      <c r="AK108" s="269"/>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06">
        <v>7</v>
      </c>
      <c r="B109" s="906">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07"/>
      <c r="AI109" s="269"/>
      <c r="AJ109" s="269"/>
      <c r="AK109" s="269"/>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06">
        <v>8</v>
      </c>
      <c r="B110" s="906">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07"/>
      <c r="AI110" s="269"/>
      <c r="AJ110" s="269"/>
      <c r="AK110" s="269"/>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06">
        <v>9</v>
      </c>
      <c r="B111" s="906">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07"/>
      <c r="AI111" s="269"/>
      <c r="AJ111" s="269"/>
      <c r="AK111" s="269"/>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06">
        <v>10</v>
      </c>
      <c r="B112" s="906">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07"/>
      <c r="AI112" s="269"/>
      <c r="AJ112" s="269"/>
      <c r="AK112" s="269"/>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06">
        <v>11</v>
      </c>
      <c r="B113" s="906">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07"/>
      <c r="AI113" s="269"/>
      <c r="AJ113" s="269"/>
      <c r="AK113" s="269"/>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06">
        <v>12</v>
      </c>
      <c r="B114" s="906">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07"/>
      <c r="AI114" s="269"/>
      <c r="AJ114" s="269"/>
      <c r="AK114" s="269"/>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06">
        <v>13</v>
      </c>
      <c r="B115" s="906">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07"/>
      <c r="AI115" s="269"/>
      <c r="AJ115" s="269"/>
      <c r="AK115" s="269"/>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06">
        <v>14</v>
      </c>
      <c r="B116" s="906">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07"/>
      <c r="AI116" s="269"/>
      <c r="AJ116" s="269"/>
      <c r="AK116" s="269"/>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06">
        <v>15</v>
      </c>
      <c r="B117" s="906">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07"/>
      <c r="AI117" s="269"/>
      <c r="AJ117" s="269"/>
      <c r="AK117" s="269"/>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06">
        <v>16</v>
      </c>
      <c r="B118" s="906">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07"/>
      <c r="AI118" s="269"/>
      <c r="AJ118" s="269"/>
      <c r="AK118" s="269"/>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06">
        <v>17</v>
      </c>
      <c r="B119" s="906">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07"/>
      <c r="AI119" s="269"/>
      <c r="AJ119" s="269"/>
      <c r="AK119" s="269"/>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06">
        <v>18</v>
      </c>
      <c r="B120" s="906">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07"/>
      <c r="AI120" s="269"/>
      <c r="AJ120" s="269"/>
      <c r="AK120" s="269"/>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06">
        <v>19</v>
      </c>
      <c r="B121" s="906">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07"/>
      <c r="AI121" s="269"/>
      <c r="AJ121" s="269"/>
      <c r="AK121" s="269"/>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06">
        <v>20</v>
      </c>
      <c r="B122" s="906">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07"/>
      <c r="AI122" s="269"/>
      <c r="AJ122" s="269"/>
      <c r="AK122" s="269"/>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06">
        <v>21</v>
      </c>
      <c r="B123" s="906">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07"/>
      <c r="AI123" s="269"/>
      <c r="AJ123" s="269"/>
      <c r="AK123" s="269"/>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06">
        <v>22</v>
      </c>
      <c r="B124" s="906">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07"/>
      <c r="AI124" s="269"/>
      <c r="AJ124" s="269"/>
      <c r="AK124" s="269"/>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06">
        <v>23</v>
      </c>
      <c r="B125" s="906">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07"/>
      <c r="AI125" s="269"/>
      <c r="AJ125" s="269"/>
      <c r="AK125" s="269"/>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06">
        <v>24</v>
      </c>
      <c r="B126" s="906">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07"/>
      <c r="AI126" s="269"/>
      <c r="AJ126" s="269"/>
      <c r="AK126" s="269"/>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06">
        <v>25</v>
      </c>
      <c r="B127" s="906">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07"/>
      <c r="AI127" s="269"/>
      <c r="AJ127" s="269"/>
      <c r="AK127" s="269"/>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06">
        <v>26</v>
      </c>
      <c r="B128" s="906">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07"/>
      <c r="AI128" s="269"/>
      <c r="AJ128" s="269"/>
      <c r="AK128" s="269"/>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06">
        <v>27</v>
      </c>
      <c r="B129" s="906">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07"/>
      <c r="AI129" s="269"/>
      <c r="AJ129" s="269"/>
      <c r="AK129" s="269"/>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06">
        <v>28</v>
      </c>
      <c r="B130" s="906">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07"/>
      <c r="AI130" s="269"/>
      <c r="AJ130" s="269"/>
      <c r="AK130" s="269"/>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06">
        <v>29</v>
      </c>
      <c r="B131" s="906">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07"/>
      <c r="AI131" s="269"/>
      <c r="AJ131" s="269"/>
      <c r="AK131" s="269"/>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06">
        <v>30</v>
      </c>
      <c r="B132" s="906">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07"/>
      <c r="AI132" s="269"/>
      <c r="AJ132" s="269"/>
      <c r="AK132" s="269"/>
      <c r="AL132" s="217"/>
      <c r="AM132" s="218"/>
      <c r="AN132" s="218"/>
      <c r="AO132" s="219"/>
      <c r="AP132" s="220"/>
      <c r="AQ132" s="220"/>
      <c r="AR132" s="220"/>
      <c r="AS132" s="220"/>
      <c r="AT132" s="220"/>
      <c r="AU132" s="220"/>
      <c r="AV132" s="220"/>
      <c r="AW132" s="220"/>
      <c r="AX132" s="220"/>
      <c r="AY132">
        <f>COUNTA($C$132)</f>
        <v>0</v>
      </c>
    </row>
    <row r="133" spans="1:51" hidden="1" x14ac:dyDescent="0.15">
      <c r="A133" s="57"/>
      <c r="B133" s="57"/>
      <c r="C133" s="65"/>
      <c r="D133" s="65"/>
      <c r="E133" s="65"/>
      <c r="F133" s="65"/>
      <c r="G133" s="65"/>
      <c r="H133" s="65"/>
      <c r="I133" s="65"/>
      <c r="J133" s="65"/>
      <c r="K133" s="65"/>
      <c r="L133" s="65"/>
      <c r="M133" s="65"/>
      <c r="N133" s="65"/>
      <c r="O133" s="65"/>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c r="AP133" s="66"/>
      <c r="AQ133" s="66"/>
      <c r="AR133" s="66"/>
      <c r="AS133" s="66"/>
      <c r="AT133" s="66"/>
      <c r="AU133" s="66"/>
      <c r="AV133" s="66"/>
      <c r="AW133" s="66"/>
      <c r="AX133" s="66"/>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6"/>
      <c r="B135" s="906"/>
      <c r="C135" s="500" t="s">
        <v>80</v>
      </c>
      <c r="D135" s="500"/>
      <c r="E135" s="500"/>
      <c r="F135" s="500"/>
      <c r="G135" s="500"/>
      <c r="H135" s="500"/>
      <c r="I135" s="500"/>
      <c r="J135" s="910" t="s">
        <v>64</v>
      </c>
      <c r="K135" s="910"/>
      <c r="L135" s="910"/>
      <c r="M135" s="910"/>
      <c r="N135" s="910"/>
      <c r="O135" s="910"/>
      <c r="P135" s="500" t="s">
        <v>81</v>
      </c>
      <c r="Q135" s="500"/>
      <c r="R135" s="500"/>
      <c r="S135" s="500"/>
      <c r="T135" s="500"/>
      <c r="U135" s="500"/>
      <c r="V135" s="500"/>
      <c r="W135" s="500"/>
      <c r="X135" s="500"/>
      <c r="Y135" s="500" t="s">
        <v>82</v>
      </c>
      <c r="Z135" s="500"/>
      <c r="AA135" s="500"/>
      <c r="AB135" s="500"/>
      <c r="AC135" s="911" t="s">
        <v>209</v>
      </c>
      <c r="AD135" s="911"/>
      <c r="AE135" s="911"/>
      <c r="AF135" s="911"/>
      <c r="AG135" s="911"/>
      <c r="AH135" s="500" t="s">
        <v>63</v>
      </c>
      <c r="AI135" s="500"/>
      <c r="AJ135" s="500"/>
      <c r="AK135" s="500"/>
      <c r="AL135" s="500" t="s">
        <v>17</v>
      </c>
      <c r="AM135" s="500"/>
      <c r="AN135" s="500"/>
      <c r="AO135" s="908"/>
      <c r="AP135" s="909" t="s">
        <v>293</v>
      </c>
      <c r="AQ135" s="909"/>
      <c r="AR135" s="909"/>
      <c r="AS135" s="909"/>
      <c r="AT135" s="909"/>
      <c r="AU135" s="909"/>
      <c r="AV135" s="909"/>
      <c r="AW135" s="909"/>
      <c r="AX135" s="909"/>
      <c r="AY135">
        <f t="shared" ref="AY135:AY136" si="3">$AY$133</f>
        <v>0</v>
      </c>
    </row>
    <row r="136" spans="1:51" ht="24.75" hidden="1" customHeight="1" x14ac:dyDescent="0.15">
      <c r="A136" s="906">
        <v>1</v>
      </c>
      <c r="B136" s="906">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07"/>
      <c r="AI136" s="269"/>
      <c r="AJ136" s="269"/>
      <c r="AK136" s="269"/>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06">
        <v>2</v>
      </c>
      <c r="B137" s="906">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07"/>
      <c r="AI137" s="269"/>
      <c r="AJ137" s="269"/>
      <c r="AK137" s="269"/>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06">
        <v>3</v>
      </c>
      <c r="B138" s="906">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07"/>
      <c r="AI138" s="269"/>
      <c r="AJ138" s="269"/>
      <c r="AK138" s="269"/>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06">
        <v>4</v>
      </c>
      <c r="B139" s="906">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07"/>
      <c r="AI139" s="269"/>
      <c r="AJ139" s="269"/>
      <c r="AK139" s="269"/>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06">
        <v>5</v>
      </c>
      <c r="B140" s="906">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07"/>
      <c r="AI140" s="269"/>
      <c r="AJ140" s="269"/>
      <c r="AK140" s="269"/>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06">
        <v>6</v>
      </c>
      <c r="B141" s="906">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07"/>
      <c r="AI141" s="269"/>
      <c r="AJ141" s="269"/>
      <c r="AK141" s="269"/>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06">
        <v>7</v>
      </c>
      <c r="B142" s="906">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07"/>
      <c r="AI142" s="269"/>
      <c r="AJ142" s="269"/>
      <c r="AK142" s="269"/>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06">
        <v>8</v>
      </c>
      <c r="B143" s="906">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07"/>
      <c r="AI143" s="269"/>
      <c r="AJ143" s="269"/>
      <c r="AK143" s="269"/>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06">
        <v>9</v>
      </c>
      <c r="B144" s="906">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07"/>
      <c r="AI144" s="269"/>
      <c r="AJ144" s="269"/>
      <c r="AK144" s="269"/>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06">
        <v>10</v>
      </c>
      <c r="B145" s="906">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07"/>
      <c r="AI145" s="269"/>
      <c r="AJ145" s="269"/>
      <c r="AK145" s="269"/>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06">
        <v>11</v>
      </c>
      <c r="B146" s="906">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07"/>
      <c r="AI146" s="269"/>
      <c r="AJ146" s="269"/>
      <c r="AK146" s="269"/>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06">
        <v>12</v>
      </c>
      <c r="B147" s="906">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07"/>
      <c r="AI147" s="269"/>
      <c r="AJ147" s="269"/>
      <c r="AK147" s="269"/>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06">
        <v>13</v>
      </c>
      <c r="B148" s="906">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07"/>
      <c r="AI148" s="269"/>
      <c r="AJ148" s="269"/>
      <c r="AK148" s="269"/>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06">
        <v>14</v>
      </c>
      <c r="B149" s="906">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07"/>
      <c r="AI149" s="269"/>
      <c r="AJ149" s="269"/>
      <c r="AK149" s="269"/>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06">
        <v>15</v>
      </c>
      <c r="B150" s="906">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07"/>
      <c r="AI150" s="269"/>
      <c r="AJ150" s="269"/>
      <c r="AK150" s="269"/>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06">
        <v>16</v>
      </c>
      <c r="B151" s="906">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07"/>
      <c r="AI151" s="269"/>
      <c r="AJ151" s="269"/>
      <c r="AK151" s="269"/>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06">
        <v>17</v>
      </c>
      <c r="B152" s="906">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07"/>
      <c r="AI152" s="269"/>
      <c r="AJ152" s="269"/>
      <c r="AK152" s="269"/>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06">
        <v>18</v>
      </c>
      <c r="B153" s="906">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07"/>
      <c r="AI153" s="269"/>
      <c r="AJ153" s="269"/>
      <c r="AK153" s="269"/>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06">
        <v>19</v>
      </c>
      <c r="B154" s="906">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07"/>
      <c r="AI154" s="269"/>
      <c r="AJ154" s="269"/>
      <c r="AK154" s="269"/>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06">
        <v>20</v>
      </c>
      <c r="B155" s="906">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07"/>
      <c r="AI155" s="269"/>
      <c r="AJ155" s="269"/>
      <c r="AK155" s="269"/>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06">
        <v>21</v>
      </c>
      <c r="B156" s="906">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07"/>
      <c r="AI156" s="269"/>
      <c r="AJ156" s="269"/>
      <c r="AK156" s="269"/>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06">
        <v>22</v>
      </c>
      <c r="B157" s="906">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07"/>
      <c r="AI157" s="269"/>
      <c r="AJ157" s="269"/>
      <c r="AK157" s="269"/>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06">
        <v>23</v>
      </c>
      <c r="B158" s="906">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07"/>
      <c r="AI158" s="269"/>
      <c r="AJ158" s="269"/>
      <c r="AK158" s="269"/>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06">
        <v>24</v>
      </c>
      <c r="B159" s="906">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07"/>
      <c r="AI159" s="269"/>
      <c r="AJ159" s="269"/>
      <c r="AK159" s="269"/>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06">
        <v>25</v>
      </c>
      <c r="B160" s="906">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07"/>
      <c r="AI160" s="269"/>
      <c r="AJ160" s="269"/>
      <c r="AK160" s="269"/>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06">
        <v>26</v>
      </c>
      <c r="B161" s="906">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07"/>
      <c r="AI161" s="269"/>
      <c r="AJ161" s="269"/>
      <c r="AK161" s="269"/>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06">
        <v>27</v>
      </c>
      <c r="B162" s="906">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07"/>
      <c r="AI162" s="269"/>
      <c r="AJ162" s="269"/>
      <c r="AK162" s="269"/>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06">
        <v>28</v>
      </c>
      <c r="B163" s="906">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07"/>
      <c r="AI163" s="269"/>
      <c r="AJ163" s="269"/>
      <c r="AK163" s="269"/>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06">
        <v>29</v>
      </c>
      <c r="B164" s="906">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07"/>
      <c r="AI164" s="269"/>
      <c r="AJ164" s="269"/>
      <c r="AK164" s="269"/>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06">
        <v>30</v>
      </c>
      <c r="B165" s="906">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07"/>
      <c r="AI165" s="269"/>
      <c r="AJ165" s="269"/>
      <c r="AK165" s="269"/>
      <c r="AL165" s="217"/>
      <c r="AM165" s="218"/>
      <c r="AN165" s="218"/>
      <c r="AO165" s="219"/>
      <c r="AP165" s="220"/>
      <c r="AQ165" s="220"/>
      <c r="AR165" s="220"/>
      <c r="AS165" s="220"/>
      <c r="AT165" s="220"/>
      <c r="AU165" s="220"/>
      <c r="AV165" s="220"/>
      <c r="AW165" s="220"/>
      <c r="AX165" s="220"/>
      <c r="AY165">
        <f>COUNTA($C$165)</f>
        <v>0</v>
      </c>
    </row>
    <row r="166" spans="1:51" hidden="1" x14ac:dyDescent="0.15">
      <c r="A166" s="57"/>
      <c r="B166" s="57"/>
      <c r="C166" s="65"/>
      <c r="D166" s="65"/>
      <c r="E166" s="65"/>
      <c r="F166" s="65"/>
      <c r="G166" s="65"/>
      <c r="H166" s="65"/>
      <c r="I166" s="65"/>
      <c r="J166" s="65"/>
      <c r="K166" s="65"/>
      <c r="L166" s="65"/>
      <c r="M166" s="65"/>
      <c r="N166" s="65"/>
      <c r="O166" s="65"/>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c r="AP166" s="66"/>
      <c r="AQ166" s="66"/>
      <c r="AR166" s="66"/>
      <c r="AS166" s="66"/>
      <c r="AT166" s="66"/>
      <c r="AU166" s="66"/>
      <c r="AV166" s="66"/>
      <c r="AW166" s="66"/>
      <c r="AX166" s="66"/>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6"/>
      <c r="B168" s="906"/>
      <c r="C168" s="500" t="s">
        <v>80</v>
      </c>
      <c r="D168" s="500"/>
      <c r="E168" s="500"/>
      <c r="F168" s="500"/>
      <c r="G168" s="500"/>
      <c r="H168" s="500"/>
      <c r="I168" s="500"/>
      <c r="J168" s="910" t="s">
        <v>64</v>
      </c>
      <c r="K168" s="910"/>
      <c r="L168" s="910"/>
      <c r="M168" s="910"/>
      <c r="N168" s="910"/>
      <c r="O168" s="910"/>
      <c r="P168" s="500" t="s">
        <v>81</v>
      </c>
      <c r="Q168" s="500"/>
      <c r="R168" s="500"/>
      <c r="S168" s="500"/>
      <c r="T168" s="500"/>
      <c r="U168" s="500"/>
      <c r="V168" s="500"/>
      <c r="W168" s="500"/>
      <c r="X168" s="500"/>
      <c r="Y168" s="500" t="s">
        <v>82</v>
      </c>
      <c r="Z168" s="500"/>
      <c r="AA168" s="500"/>
      <c r="AB168" s="500"/>
      <c r="AC168" s="911" t="s">
        <v>209</v>
      </c>
      <c r="AD168" s="911"/>
      <c r="AE168" s="911"/>
      <c r="AF168" s="911"/>
      <c r="AG168" s="911"/>
      <c r="AH168" s="500" t="s">
        <v>63</v>
      </c>
      <c r="AI168" s="500"/>
      <c r="AJ168" s="500"/>
      <c r="AK168" s="500"/>
      <c r="AL168" s="500" t="s">
        <v>17</v>
      </c>
      <c r="AM168" s="500"/>
      <c r="AN168" s="500"/>
      <c r="AO168" s="908"/>
      <c r="AP168" s="909" t="s">
        <v>293</v>
      </c>
      <c r="AQ168" s="909"/>
      <c r="AR168" s="909"/>
      <c r="AS168" s="909"/>
      <c r="AT168" s="909"/>
      <c r="AU168" s="909"/>
      <c r="AV168" s="909"/>
      <c r="AW168" s="909"/>
      <c r="AX168" s="909"/>
      <c r="AY168">
        <f t="shared" ref="AY168:AY169" si="4">$AY$166</f>
        <v>0</v>
      </c>
    </row>
    <row r="169" spans="1:51" ht="24.75" hidden="1" customHeight="1" x14ac:dyDescent="0.15">
      <c r="A169" s="906">
        <v>1</v>
      </c>
      <c r="B169" s="906">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07"/>
      <c r="AI169" s="269"/>
      <c r="AJ169" s="269"/>
      <c r="AK169" s="269"/>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06">
        <v>2</v>
      </c>
      <c r="B170" s="906">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07"/>
      <c r="AI170" s="269"/>
      <c r="AJ170" s="269"/>
      <c r="AK170" s="269"/>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06">
        <v>3</v>
      </c>
      <c r="B171" s="906">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07"/>
      <c r="AI171" s="269"/>
      <c r="AJ171" s="269"/>
      <c r="AK171" s="269"/>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06">
        <v>4</v>
      </c>
      <c r="B172" s="906">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07"/>
      <c r="AI172" s="269"/>
      <c r="AJ172" s="269"/>
      <c r="AK172" s="269"/>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06">
        <v>5</v>
      </c>
      <c r="B173" s="906">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07"/>
      <c r="AI173" s="269"/>
      <c r="AJ173" s="269"/>
      <c r="AK173" s="269"/>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06">
        <v>6</v>
      </c>
      <c r="B174" s="906">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07"/>
      <c r="AI174" s="269"/>
      <c r="AJ174" s="269"/>
      <c r="AK174" s="269"/>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06">
        <v>7</v>
      </c>
      <c r="B175" s="906">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07"/>
      <c r="AI175" s="269"/>
      <c r="AJ175" s="269"/>
      <c r="AK175" s="269"/>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06">
        <v>8</v>
      </c>
      <c r="B176" s="906">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07"/>
      <c r="AI176" s="269"/>
      <c r="AJ176" s="269"/>
      <c r="AK176" s="269"/>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06">
        <v>9</v>
      </c>
      <c r="B177" s="906">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07"/>
      <c r="AI177" s="269"/>
      <c r="AJ177" s="269"/>
      <c r="AK177" s="269"/>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06">
        <v>10</v>
      </c>
      <c r="B178" s="906">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07"/>
      <c r="AI178" s="269"/>
      <c r="AJ178" s="269"/>
      <c r="AK178" s="269"/>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06">
        <v>11</v>
      </c>
      <c r="B179" s="906">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07"/>
      <c r="AI179" s="269"/>
      <c r="AJ179" s="269"/>
      <c r="AK179" s="269"/>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06">
        <v>12</v>
      </c>
      <c r="B180" s="906">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07"/>
      <c r="AI180" s="269"/>
      <c r="AJ180" s="269"/>
      <c r="AK180" s="269"/>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06">
        <v>13</v>
      </c>
      <c r="B181" s="906">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07"/>
      <c r="AI181" s="269"/>
      <c r="AJ181" s="269"/>
      <c r="AK181" s="269"/>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06">
        <v>14</v>
      </c>
      <c r="B182" s="906">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07"/>
      <c r="AI182" s="269"/>
      <c r="AJ182" s="269"/>
      <c r="AK182" s="269"/>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06">
        <v>15</v>
      </c>
      <c r="B183" s="906">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07"/>
      <c r="AI183" s="269"/>
      <c r="AJ183" s="269"/>
      <c r="AK183" s="269"/>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06">
        <v>16</v>
      </c>
      <c r="B184" s="906">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07"/>
      <c r="AI184" s="269"/>
      <c r="AJ184" s="269"/>
      <c r="AK184" s="269"/>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06">
        <v>17</v>
      </c>
      <c r="B185" s="906">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07"/>
      <c r="AI185" s="269"/>
      <c r="AJ185" s="269"/>
      <c r="AK185" s="269"/>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06">
        <v>18</v>
      </c>
      <c r="B186" s="906">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07"/>
      <c r="AI186" s="269"/>
      <c r="AJ186" s="269"/>
      <c r="AK186" s="269"/>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06">
        <v>19</v>
      </c>
      <c r="B187" s="906">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07"/>
      <c r="AI187" s="269"/>
      <c r="AJ187" s="269"/>
      <c r="AK187" s="269"/>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06">
        <v>20</v>
      </c>
      <c r="B188" s="906">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07"/>
      <c r="AI188" s="269"/>
      <c r="AJ188" s="269"/>
      <c r="AK188" s="269"/>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06">
        <v>21</v>
      </c>
      <c r="B189" s="906">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07"/>
      <c r="AI189" s="269"/>
      <c r="AJ189" s="269"/>
      <c r="AK189" s="269"/>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06">
        <v>22</v>
      </c>
      <c r="B190" s="906">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07"/>
      <c r="AI190" s="269"/>
      <c r="AJ190" s="269"/>
      <c r="AK190" s="269"/>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06">
        <v>23</v>
      </c>
      <c r="B191" s="906">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07"/>
      <c r="AI191" s="269"/>
      <c r="AJ191" s="269"/>
      <c r="AK191" s="269"/>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06">
        <v>24</v>
      </c>
      <c r="B192" s="906">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07"/>
      <c r="AI192" s="269"/>
      <c r="AJ192" s="269"/>
      <c r="AK192" s="269"/>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06">
        <v>25</v>
      </c>
      <c r="B193" s="906">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07"/>
      <c r="AI193" s="269"/>
      <c r="AJ193" s="269"/>
      <c r="AK193" s="269"/>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06">
        <v>26</v>
      </c>
      <c r="B194" s="906">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07"/>
      <c r="AI194" s="269"/>
      <c r="AJ194" s="269"/>
      <c r="AK194" s="269"/>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06">
        <v>27</v>
      </c>
      <c r="B195" s="906">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07"/>
      <c r="AI195" s="269"/>
      <c r="AJ195" s="269"/>
      <c r="AK195" s="269"/>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06">
        <v>28</v>
      </c>
      <c r="B196" s="906">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07"/>
      <c r="AI196" s="269"/>
      <c r="AJ196" s="269"/>
      <c r="AK196" s="269"/>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06">
        <v>29</v>
      </c>
      <c r="B197" s="906">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07"/>
      <c r="AI197" s="269"/>
      <c r="AJ197" s="269"/>
      <c r="AK197" s="269"/>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06">
        <v>30</v>
      </c>
      <c r="B198" s="906">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07"/>
      <c r="AI198" s="269"/>
      <c r="AJ198" s="269"/>
      <c r="AK198" s="269"/>
      <c r="AL198" s="217"/>
      <c r="AM198" s="218"/>
      <c r="AN198" s="218"/>
      <c r="AO198" s="219"/>
      <c r="AP198" s="220"/>
      <c r="AQ198" s="220"/>
      <c r="AR198" s="220"/>
      <c r="AS198" s="220"/>
      <c r="AT198" s="220"/>
      <c r="AU198" s="220"/>
      <c r="AV198" s="220"/>
      <c r="AW198" s="220"/>
      <c r="AX198" s="220"/>
      <c r="AY198">
        <f>COUNTA($C$198)</f>
        <v>0</v>
      </c>
    </row>
    <row r="199" spans="1:51" hidden="1" x14ac:dyDescent="0.15">
      <c r="A199" s="57"/>
      <c r="B199" s="57"/>
      <c r="C199" s="65"/>
      <c r="D199" s="65"/>
      <c r="E199" s="65"/>
      <c r="F199" s="65"/>
      <c r="G199" s="65"/>
      <c r="H199" s="65"/>
      <c r="I199" s="65"/>
      <c r="J199" s="65"/>
      <c r="K199" s="65"/>
      <c r="L199" s="65"/>
      <c r="M199" s="65"/>
      <c r="N199" s="65"/>
      <c r="O199" s="65"/>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c r="AP199" s="66"/>
      <c r="AQ199" s="66"/>
      <c r="AR199" s="66"/>
      <c r="AS199" s="66"/>
      <c r="AT199" s="66"/>
      <c r="AU199" s="66"/>
      <c r="AV199" s="66"/>
      <c r="AW199" s="66"/>
      <c r="AX199" s="66"/>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6"/>
      <c r="B201" s="906"/>
      <c r="C201" s="500" t="s">
        <v>80</v>
      </c>
      <c r="D201" s="500"/>
      <c r="E201" s="500"/>
      <c r="F201" s="500"/>
      <c r="G201" s="500"/>
      <c r="H201" s="500"/>
      <c r="I201" s="500"/>
      <c r="J201" s="910" t="s">
        <v>64</v>
      </c>
      <c r="K201" s="910"/>
      <c r="L201" s="910"/>
      <c r="M201" s="910"/>
      <c r="N201" s="910"/>
      <c r="O201" s="910"/>
      <c r="P201" s="500" t="s">
        <v>81</v>
      </c>
      <c r="Q201" s="500"/>
      <c r="R201" s="500"/>
      <c r="S201" s="500"/>
      <c r="T201" s="500"/>
      <c r="U201" s="500"/>
      <c r="V201" s="500"/>
      <c r="W201" s="500"/>
      <c r="X201" s="500"/>
      <c r="Y201" s="500" t="s">
        <v>82</v>
      </c>
      <c r="Z201" s="500"/>
      <c r="AA201" s="500"/>
      <c r="AB201" s="500"/>
      <c r="AC201" s="911" t="s">
        <v>209</v>
      </c>
      <c r="AD201" s="911"/>
      <c r="AE201" s="911"/>
      <c r="AF201" s="911"/>
      <c r="AG201" s="911"/>
      <c r="AH201" s="500" t="s">
        <v>63</v>
      </c>
      <c r="AI201" s="500"/>
      <c r="AJ201" s="500"/>
      <c r="AK201" s="500"/>
      <c r="AL201" s="500" t="s">
        <v>17</v>
      </c>
      <c r="AM201" s="500"/>
      <c r="AN201" s="500"/>
      <c r="AO201" s="908"/>
      <c r="AP201" s="909" t="s">
        <v>293</v>
      </c>
      <c r="AQ201" s="909"/>
      <c r="AR201" s="909"/>
      <c r="AS201" s="909"/>
      <c r="AT201" s="909"/>
      <c r="AU201" s="909"/>
      <c r="AV201" s="909"/>
      <c r="AW201" s="909"/>
      <c r="AX201" s="909"/>
      <c r="AY201">
        <f t="shared" ref="AY201:AY202" si="5">$AY$199</f>
        <v>0</v>
      </c>
    </row>
    <row r="202" spans="1:51" ht="24.75" hidden="1" customHeight="1" x14ac:dyDescent="0.15">
      <c r="A202" s="906">
        <v>1</v>
      </c>
      <c r="B202" s="906">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07"/>
      <c r="AI202" s="269"/>
      <c r="AJ202" s="269"/>
      <c r="AK202" s="269"/>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06">
        <v>2</v>
      </c>
      <c r="B203" s="906">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07"/>
      <c r="AI203" s="269"/>
      <c r="AJ203" s="269"/>
      <c r="AK203" s="269"/>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06">
        <v>3</v>
      </c>
      <c r="B204" s="906">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07"/>
      <c r="AI204" s="269"/>
      <c r="AJ204" s="269"/>
      <c r="AK204" s="269"/>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06">
        <v>4</v>
      </c>
      <c r="B205" s="906">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07"/>
      <c r="AI205" s="269"/>
      <c r="AJ205" s="269"/>
      <c r="AK205" s="269"/>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06">
        <v>5</v>
      </c>
      <c r="B206" s="906">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07"/>
      <c r="AI206" s="269"/>
      <c r="AJ206" s="269"/>
      <c r="AK206" s="269"/>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06">
        <v>6</v>
      </c>
      <c r="B207" s="906">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07"/>
      <c r="AI207" s="269"/>
      <c r="AJ207" s="269"/>
      <c r="AK207" s="269"/>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06">
        <v>7</v>
      </c>
      <c r="B208" s="906">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07"/>
      <c r="AI208" s="269"/>
      <c r="AJ208" s="269"/>
      <c r="AK208" s="269"/>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06">
        <v>8</v>
      </c>
      <c r="B209" s="906">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07"/>
      <c r="AI209" s="269"/>
      <c r="AJ209" s="269"/>
      <c r="AK209" s="269"/>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06">
        <v>9</v>
      </c>
      <c r="B210" s="906">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07"/>
      <c r="AI210" s="269"/>
      <c r="AJ210" s="269"/>
      <c r="AK210" s="269"/>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06">
        <v>10</v>
      </c>
      <c r="B211" s="906">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07"/>
      <c r="AI211" s="269"/>
      <c r="AJ211" s="269"/>
      <c r="AK211" s="269"/>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06">
        <v>11</v>
      </c>
      <c r="B212" s="906">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07"/>
      <c r="AI212" s="269"/>
      <c r="AJ212" s="269"/>
      <c r="AK212" s="269"/>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06">
        <v>12</v>
      </c>
      <c r="B213" s="906">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07"/>
      <c r="AI213" s="269"/>
      <c r="AJ213" s="269"/>
      <c r="AK213" s="269"/>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06">
        <v>13</v>
      </c>
      <c r="B214" s="906">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07"/>
      <c r="AI214" s="269"/>
      <c r="AJ214" s="269"/>
      <c r="AK214" s="269"/>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06">
        <v>14</v>
      </c>
      <c r="B215" s="906">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07"/>
      <c r="AI215" s="269"/>
      <c r="AJ215" s="269"/>
      <c r="AK215" s="269"/>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06">
        <v>15</v>
      </c>
      <c r="B216" s="906">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07"/>
      <c r="AI216" s="269"/>
      <c r="AJ216" s="269"/>
      <c r="AK216" s="269"/>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06">
        <v>16</v>
      </c>
      <c r="B217" s="906">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07"/>
      <c r="AI217" s="269"/>
      <c r="AJ217" s="269"/>
      <c r="AK217" s="269"/>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06">
        <v>17</v>
      </c>
      <c r="B218" s="906">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07"/>
      <c r="AI218" s="269"/>
      <c r="AJ218" s="269"/>
      <c r="AK218" s="269"/>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06">
        <v>18</v>
      </c>
      <c r="B219" s="906">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07"/>
      <c r="AI219" s="269"/>
      <c r="AJ219" s="269"/>
      <c r="AK219" s="269"/>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06">
        <v>19</v>
      </c>
      <c r="B220" s="906">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07"/>
      <c r="AI220" s="269"/>
      <c r="AJ220" s="269"/>
      <c r="AK220" s="269"/>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06">
        <v>20</v>
      </c>
      <c r="B221" s="906">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07"/>
      <c r="AI221" s="269"/>
      <c r="AJ221" s="269"/>
      <c r="AK221" s="269"/>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06">
        <v>21</v>
      </c>
      <c r="B222" s="906">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07"/>
      <c r="AI222" s="269"/>
      <c r="AJ222" s="269"/>
      <c r="AK222" s="269"/>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06">
        <v>22</v>
      </c>
      <c r="B223" s="906">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07"/>
      <c r="AI223" s="269"/>
      <c r="AJ223" s="269"/>
      <c r="AK223" s="269"/>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06">
        <v>23</v>
      </c>
      <c r="B224" s="906">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07"/>
      <c r="AI224" s="269"/>
      <c r="AJ224" s="269"/>
      <c r="AK224" s="269"/>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06">
        <v>24</v>
      </c>
      <c r="B225" s="906">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07"/>
      <c r="AI225" s="269"/>
      <c r="AJ225" s="269"/>
      <c r="AK225" s="269"/>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06">
        <v>25</v>
      </c>
      <c r="B226" s="906">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07"/>
      <c r="AI226" s="269"/>
      <c r="AJ226" s="269"/>
      <c r="AK226" s="269"/>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06">
        <v>26</v>
      </c>
      <c r="B227" s="906">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07"/>
      <c r="AI227" s="269"/>
      <c r="AJ227" s="269"/>
      <c r="AK227" s="269"/>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06">
        <v>27</v>
      </c>
      <c r="B228" s="906">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07"/>
      <c r="AI228" s="269"/>
      <c r="AJ228" s="269"/>
      <c r="AK228" s="269"/>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06">
        <v>28</v>
      </c>
      <c r="B229" s="906">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07"/>
      <c r="AI229" s="269"/>
      <c r="AJ229" s="269"/>
      <c r="AK229" s="269"/>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06">
        <v>29</v>
      </c>
      <c r="B230" s="906">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07"/>
      <c r="AI230" s="269"/>
      <c r="AJ230" s="269"/>
      <c r="AK230" s="269"/>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06">
        <v>30</v>
      </c>
      <c r="B231" s="906">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07"/>
      <c r="AI231" s="269"/>
      <c r="AJ231" s="269"/>
      <c r="AK231" s="269"/>
      <c r="AL231" s="217"/>
      <c r="AM231" s="218"/>
      <c r="AN231" s="218"/>
      <c r="AO231" s="219"/>
      <c r="AP231" s="220"/>
      <c r="AQ231" s="220"/>
      <c r="AR231" s="220"/>
      <c r="AS231" s="220"/>
      <c r="AT231" s="220"/>
      <c r="AU231" s="220"/>
      <c r="AV231" s="220"/>
      <c r="AW231" s="220"/>
      <c r="AX231" s="220"/>
      <c r="AY231">
        <f>COUNTA($C$231)</f>
        <v>0</v>
      </c>
    </row>
    <row r="232" spans="1:51" hidden="1" x14ac:dyDescent="0.15">
      <c r="A232" s="57"/>
      <c r="B232" s="57"/>
      <c r="C232" s="65"/>
      <c r="D232" s="65"/>
      <c r="E232" s="65"/>
      <c r="F232" s="65"/>
      <c r="G232" s="65"/>
      <c r="H232" s="65"/>
      <c r="I232" s="65"/>
      <c r="J232" s="65"/>
      <c r="K232" s="65"/>
      <c r="L232" s="65"/>
      <c r="M232" s="65"/>
      <c r="N232" s="65"/>
      <c r="O232" s="65"/>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c r="AP232" s="66"/>
      <c r="AQ232" s="66"/>
      <c r="AR232" s="66"/>
      <c r="AS232" s="66"/>
      <c r="AT232" s="66"/>
      <c r="AU232" s="66"/>
      <c r="AV232" s="66"/>
      <c r="AW232" s="66"/>
      <c r="AX232" s="66"/>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6"/>
      <c r="B234" s="906"/>
      <c r="C234" s="500" t="s">
        <v>80</v>
      </c>
      <c r="D234" s="500"/>
      <c r="E234" s="500"/>
      <c r="F234" s="500"/>
      <c r="G234" s="500"/>
      <c r="H234" s="500"/>
      <c r="I234" s="500"/>
      <c r="J234" s="910" t="s">
        <v>64</v>
      </c>
      <c r="K234" s="910"/>
      <c r="L234" s="910"/>
      <c r="M234" s="910"/>
      <c r="N234" s="910"/>
      <c r="O234" s="910"/>
      <c r="P234" s="500" t="s">
        <v>81</v>
      </c>
      <c r="Q234" s="500"/>
      <c r="R234" s="500"/>
      <c r="S234" s="500"/>
      <c r="T234" s="500"/>
      <c r="U234" s="500"/>
      <c r="V234" s="500"/>
      <c r="W234" s="500"/>
      <c r="X234" s="500"/>
      <c r="Y234" s="500" t="s">
        <v>82</v>
      </c>
      <c r="Z234" s="500"/>
      <c r="AA234" s="500"/>
      <c r="AB234" s="500"/>
      <c r="AC234" s="911" t="s">
        <v>209</v>
      </c>
      <c r="AD234" s="911"/>
      <c r="AE234" s="911"/>
      <c r="AF234" s="911"/>
      <c r="AG234" s="911"/>
      <c r="AH234" s="500" t="s">
        <v>63</v>
      </c>
      <c r="AI234" s="500"/>
      <c r="AJ234" s="500"/>
      <c r="AK234" s="500"/>
      <c r="AL234" s="500" t="s">
        <v>17</v>
      </c>
      <c r="AM234" s="500"/>
      <c r="AN234" s="500"/>
      <c r="AO234" s="908"/>
      <c r="AP234" s="909" t="s">
        <v>293</v>
      </c>
      <c r="AQ234" s="909"/>
      <c r="AR234" s="909"/>
      <c r="AS234" s="909"/>
      <c r="AT234" s="909"/>
      <c r="AU234" s="909"/>
      <c r="AV234" s="909"/>
      <c r="AW234" s="909"/>
      <c r="AX234" s="909"/>
      <c r="AY234">
        <f t="shared" ref="AY234:AY235" si="6">$AY$232</f>
        <v>0</v>
      </c>
    </row>
    <row r="235" spans="1:51" ht="24.75" hidden="1" customHeight="1" x14ac:dyDescent="0.15">
      <c r="A235" s="906">
        <v>1</v>
      </c>
      <c r="B235" s="906">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07"/>
      <c r="AI235" s="269"/>
      <c r="AJ235" s="269"/>
      <c r="AK235" s="269"/>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06">
        <v>2</v>
      </c>
      <c r="B236" s="906">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07"/>
      <c r="AI236" s="269"/>
      <c r="AJ236" s="269"/>
      <c r="AK236" s="269"/>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06">
        <v>3</v>
      </c>
      <c r="B237" s="906">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07"/>
      <c r="AI237" s="269"/>
      <c r="AJ237" s="269"/>
      <c r="AK237" s="269"/>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06">
        <v>4</v>
      </c>
      <c r="B238" s="906">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07"/>
      <c r="AI238" s="269"/>
      <c r="AJ238" s="269"/>
      <c r="AK238" s="269"/>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06">
        <v>5</v>
      </c>
      <c r="B239" s="906">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07"/>
      <c r="AI239" s="269"/>
      <c r="AJ239" s="269"/>
      <c r="AK239" s="269"/>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06">
        <v>6</v>
      </c>
      <c r="B240" s="906">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07"/>
      <c r="AI240" s="269"/>
      <c r="AJ240" s="269"/>
      <c r="AK240" s="269"/>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06">
        <v>7</v>
      </c>
      <c r="B241" s="906">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07"/>
      <c r="AI241" s="269"/>
      <c r="AJ241" s="269"/>
      <c r="AK241" s="269"/>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06">
        <v>8</v>
      </c>
      <c r="B242" s="906">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07"/>
      <c r="AI242" s="269"/>
      <c r="AJ242" s="269"/>
      <c r="AK242" s="269"/>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06">
        <v>9</v>
      </c>
      <c r="B243" s="906">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07"/>
      <c r="AI243" s="269"/>
      <c r="AJ243" s="269"/>
      <c r="AK243" s="269"/>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06">
        <v>10</v>
      </c>
      <c r="B244" s="906">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07"/>
      <c r="AI244" s="269"/>
      <c r="AJ244" s="269"/>
      <c r="AK244" s="269"/>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06">
        <v>11</v>
      </c>
      <c r="B245" s="906">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07"/>
      <c r="AI245" s="269"/>
      <c r="AJ245" s="269"/>
      <c r="AK245" s="269"/>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06">
        <v>12</v>
      </c>
      <c r="B246" s="906">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07"/>
      <c r="AI246" s="269"/>
      <c r="AJ246" s="269"/>
      <c r="AK246" s="269"/>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06">
        <v>13</v>
      </c>
      <c r="B247" s="906">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07"/>
      <c r="AI247" s="269"/>
      <c r="AJ247" s="269"/>
      <c r="AK247" s="269"/>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06">
        <v>14</v>
      </c>
      <c r="B248" s="906">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07"/>
      <c r="AI248" s="269"/>
      <c r="AJ248" s="269"/>
      <c r="AK248" s="269"/>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06">
        <v>15</v>
      </c>
      <c r="B249" s="906">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07"/>
      <c r="AI249" s="269"/>
      <c r="AJ249" s="269"/>
      <c r="AK249" s="269"/>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06">
        <v>16</v>
      </c>
      <c r="B250" s="906">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07"/>
      <c r="AI250" s="269"/>
      <c r="AJ250" s="269"/>
      <c r="AK250" s="269"/>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06">
        <v>17</v>
      </c>
      <c r="B251" s="906">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07"/>
      <c r="AI251" s="269"/>
      <c r="AJ251" s="269"/>
      <c r="AK251" s="269"/>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06">
        <v>18</v>
      </c>
      <c r="B252" s="906">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07"/>
      <c r="AI252" s="269"/>
      <c r="AJ252" s="269"/>
      <c r="AK252" s="269"/>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06">
        <v>19</v>
      </c>
      <c r="B253" s="906">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07"/>
      <c r="AI253" s="269"/>
      <c r="AJ253" s="269"/>
      <c r="AK253" s="269"/>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06">
        <v>20</v>
      </c>
      <c r="B254" s="906">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07"/>
      <c r="AI254" s="269"/>
      <c r="AJ254" s="269"/>
      <c r="AK254" s="269"/>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06">
        <v>21</v>
      </c>
      <c r="B255" s="906">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07"/>
      <c r="AI255" s="269"/>
      <c r="AJ255" s="269"/>
      <c r="AK255" s="269"/>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06">
        <v>22</v>
      </c>
      <c r="B256" s="906">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07"/>
      <c r="AI256" s="269"/>
      <c r="AJ256" s="269"/>
      <c r="AK256" s="269"/>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06">
        <v>23</v>
      </c>
      <c r="B257" s="906">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07"/>
      <c r="AI257" s="269"/>
      <c r="AJ257" s="269"/>
      <c r="AK257" s="269"/>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06">
        <v>24</v>
      </c>
      <c r="B258" s="906">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07"/>
      <c r="AI258" s="269"/>
      <c r="AJ258" s="269"/>
      <c r="AK258" s="269"/>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06">
        <v>25</v>
      </c>
      <c r="B259" s="906">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07"/>
      <c r="AI259" s="269"/>
      <c r="AJ259" s="269"/>
      <c r="AK259" s="269"/>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06">
        <v>26</v>
      </c>
      <c r="B260" s="906">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07"/>
      <c r="AI260" s="269"/>
      <c r="AJ260" s="269"/>
      <c r="AK260" s="269"/>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06">
        <v>27</v>
      </c>
      <c r="B261" s="906">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07"/>
      <c r="AI261" s="269"/>
      <c r="AJ261" s="269"/>
      <c r="AK261" s="269"/>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06">
        <v>28</v>
      </c>
      <c r="B262" s="906">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07"/>
      <c r="AI262" s="269"/>
      <c r="AJ262" s="269"/>
      <c r="AK262" s="269"/>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06">
        <v>29</v>
      </c>
      <c r="B263" s="906">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07"/>
      <c r="AI263" s="269"/>
      <c r="AJ263" s="269"/>
      <c r="AK263" s="269"/>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06">
        <v>30</v>
      </c>
      <c r="B264" s="906">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07"/>
      <c r="AI264" s="269"/>
      <c r="AJ264" s="269"/>
      <c r="AK264" s="269"/>
      <c r="AL264" s="217"/>
      <c r="AM264" s="218"/>
      <c r="AN264" s="218"/>
      <c r="AO264" s="219"/>
      <c r="AP264" s="220"/>
      <c r="AQ264" s="220"/>
      <c r="AR264" s="220"/>
      <c r="AS264" s="220"/>
      <c r="AT264" s="220"/>
      <c r="AU264" s="220"/>
      <c r="AV264" s="220"/>
      <c r="AW264" s="220"/>
      <c r="AX264" s="220"/>
      <c r="AY264">
        <f>COUNTA($C$264)</f>
        <v>0</v>
      </c>
    </row>
    <row r="265" spans="1:51" hidden="1" x14ac:dyDescent="0.15">
      <c r="A265" s="57"/>
      <c r="B265" s="57"/>
      <c r="C265" s="65"/>
      <c r="D265" s="65"/>
      <c r="E265" s="65"/>
      <c r="F265" s="65"/>
      <c r="G265" s="65"/>
      <c r="H265" s="65"/>
      <c r="I265" s="65"/>
      <c r="J265" s="65"/>
      <c r="K265" s="65"/>
      <c r="L265" s="65"/>
      <c r="M265" s="65"/>
      <c r="N265" s="65"/>
      <c r="O265" s="65"/>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c r="AP265" s="66"/>
      <c r="AQ265" s="66"/>
      <c r="AR265" s="66"/>
      <c r="AS265" s="66"/>
      <c r="AT265" s="66"/>
      <c r="AU265" s="66"/>
      <c r="AV265" s="66"/>
      <c r="AW265" s="66"/>
      <c r="AX265" s="66"/>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6"/>
      <c r="B267" s="906"/>
      <c r="C267" s="500" t="s">
        <v>80</v>
      </c>
      <c r="D267" s="500"/>
      <c r="E267" s="500"/>
      <c r="F267" s="500"/>
      <c r="G267" s="500"/>
      <c r="H267" s="500"/>
      <c r="I267" s="500"/>
      <c r="J267" s="910" t="s">
        <v>64</v>
      </c>
      <c r="K267" s="910"/>
      <c r="L267" s="910"/>
      <c r="M267" s="910"/>
      <c r="N267" s="910"/>
      <c r="O267" s="910"/>
      <c r="P267" s="500" t="s">
        <v>81</v>
      </c>
      <c r="Q267" s="500"/>
      <c r="R267" s="500"/>
      <c r="S267" s="500"/>
      <c r="T267" s="500"/>
      <c r="U267" s="500"/>
      <c r="V267" s="500"/>
      <c r="W267" s="500"/>
      <c r="X267" s="500"/>
      <c r="Y267" s="500" t="s">
        <v>82</v>
      </c>
      <c r="Z267" s="500"/>
      <c r="AA267" s="500"/>
      <c r="AB267" s="500"/>
      <c r="AC267" s="911" t="s">
        <v>209</v>
      </c>
      <c r="AD267" s="911"/>
      <c r="AE267" s="911"/>
      <c r="AF267" s="911"/>
      <c r="AG267" s="911"/>
      <c r="AH267" s="500" t="s">
        <v>63</v>
      </c>
      <c r="AI267" s="500"/>
      <c r="AJ267" s="500"/>
      <c r="AK267" s="500"/>
      <c r="AL267" s="500" t="s">
        <v>17</v>
      </c>
      <c r="AM267" s="500"/>
      <c r="AN267" s="500"/>
      <c r="AO267" s="908"/>
      <c r="AP267" s="909" t="s">
        <v>293</v>
      </c>
      <c r="AQ267" s="909"/>
      <c r="AR267" s="909"/>
      <c r="AS267" s="909"/>
      <c r="AT267" s="909"/>
      <c r="AU267" s="909"/>
      <c r="AV267" s="909"/>
      <c r="AW267" s="909"/>
      <c r="AX267" s="909"/>
      <c r="AY267">
        <f t="shared" ref="AY267:AY268" si="7">$AY$265</f>
        <v>0</v>
      </c>
    </row>
    <row r="268" spans="1:51" ht="24.75" hidden="1" customHeight="1" x14ac:dyDescent="0.15">
      <c r="A268" s="906">
        <v>1</v>
      </c>
      <c r="B268" s="906">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07"/>
      <c r="AI268" s="269"/>
      <c r="AJ268" s="269"/>
      <c r="AK268" s="269"/>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06">
        <v>2</v>
      </c>
      <c r="B269" s="906">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07"/>
      <c r="AI269" s="269"/>
      <c r="AJ269" s="269"/>
      <c r="AK269" s="269"/>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06">
        <v>3</v>
      </c>
      <c r="B270" s="906">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07"/>
      <c r="AI270" s="269"/>
      <c r="AJ270" s="269"/>
      <c r="AK270" s="269"/>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06">
        <v>4</v>
      </c>
      <c r="B271" s="906">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07"/>
      <c r="AI271" s="269"/>
      <c r="AJ271" s="269"/>
      <c r="AK271" s="269"/>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06">
        <v>5</v>
      </c>
      <c r="B272" s="906">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07"/>
      <c r="AI272" s="269"/>
      <c r="AJ272" s="269"/>
      <c r="AK272" s="269"/>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06">
        <v>6</v>
      </c>
      <c r="B273" s="906">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07"/>
      <c r="AI273" s="269"/>
      <c r="AJ273" s="269"/>
      <c r="AK273" s="269"/>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06">
        <v>7</v>
      </c>
      <c r="B274" s="906">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07"/>
      <c r="AI274" s="269"/>
      <c r="AJ274" s="269"/>
      <c r="AK274" s="269"/>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06">
        <v>8</v>
      </c>
      <c r="B275" s="906">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07"/>
      <c r="AI275" s="269"/>
      <c r="AJ275" s="269"/>
      <c r="AK275" s="269"/>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06">
        <v>9</v>
      </c>
      <c r="B276" s="906">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07"/>
      <c r="AI276" s="269"/>
      <c r="AJ276" s="269"/>
      <c r="AK276" s="269"/>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06">
        <v>10</v>
      </c>
      <c r="B277" s="906">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07"/>
      <c r="AI277" s="269"/>
      <c r="AJ277" s="269"/>
      <c r="AK277" s="269"/>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06">
        <v>11</v>
      </c>
      <c r="B278" s="906">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07"/>
      <c r="AI278" s="269"/>
      <c r="AJ278" s="269"/>
      <c r="AK278" s="269"/>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06">
        <v>12</v>
      </c>
      <c r="B279" s="906">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07"/>
      <c r="AI279" s="269"/>
      <c r="AJ279" s="269"/>
      <c r="AK279" s="269"/>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06">
        <v>13</v>
      </c>
      <c r="B280" s="906">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07"/>
      <c r="AI280" s="269"/>
      <c r="AJ280" s="269"/>
      <c r="AK280" s="269"/>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06">
        <v>14</v>
      </c>
      <c r="B281" s="906">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07"/>
      <c r="AI281" s="269"/>
      <c r="AJ281" s="269"/>
      <c r="AK281" s="269"/>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06">
        <v>15</v>
      </c>
      <c r="B282" s="906">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07"/>
      <c r="AI282" s="269"/>
      <c r="AJ282" s="269"/>
      <c r="AK282" s="269"/>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06">
        <v>16</v>
      </c>
      <c r="B283" s="906">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07"/>
      <c r="AI283" s="269"/>
      <c r="AJ283" s="269"/>
      <c r="AK283" s="269"/>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06">
        <v>17</v>
      </c>
      <c r="B284" s="906">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07"/>
      <c r="AI284" s="269"/>
      <c r="AJ284" s="269"/>
      <c r="AK284" s="269"/>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06">
        <v>18</v>
      </c>
      <c r="B285" s="906">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07"/>
      <c r="AI285" s="269"/>
      <c r="AJ285" s="269"/>
      <c r="AK285" s="269"/>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06">
        <v>19</v>
      </c>
      <c r="B286" s="906">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07"/>
      <c r="AI286" s="269"/>
      <c r="AJ286" s="269"/>
      <c r="AK286" s="269"/>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06">
        <v>20</v>
      </c>
      <c r="B287" s="906">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07"/>
      <c r="AI287" s="269"/>
      <c r="AJ287" s="269"/>
      <c r="AK287" s="269"/>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06">
        <v>21</v>
      </c>
      <c r="B288" s="906">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07"/>
      <c r="AI288" s="269"/>
      <c r="AJ288" s="269"/>
      <c r="AK288" s="269"/>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06">
        <v>22</v>
      </c>
      <c r="B289" s="906">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07"/>
      <c r="AI289" s="269"/>
      <c r="AJ289" s="269"/>
      <c r="AK289" s="269"/>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06">
        <v>23</v>
      </c>
      <c r="B290" s="906">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07"/>
      <c r="AI290" s="269"/>
      <c r="AJ290" s="269"/>
      <c r="AK290" s="269"/>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06">
        <v>24</v>
      </c>
      <c r="B291" s="906">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07"/>
      <c r="AI291" s="269"/>
      <c r="AJ291" s="269"/>
      <c r="AK291" s="269"/>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06">
        <v>25</v>
      </c>
      <c r="B292" s="906">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07"/>
      <c r="AI292" s="269"/>
      <c r="AJ292" s="269"/>
      <c r="AK292" s="269"/>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06">
        <v>26</v>
      </c>
      <c r="B293" s="906">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07"/>
      <c r="AI293" s="269"/>
      <c r="AJ293" s="269"/>
      <c r="AK293" s="269"/>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06">
        <v>27</v>
      </c>
      <c r="B294" s="906">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07"/>
      <c r="AI294" s="269"/>
      <c r="AJ294" s="269"/>
      <c r="AK294" s="269"/>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06">
        <v>28</v>
      </c>
      <c r="B295" s="906">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07"/>
      <c r="AI295" s="269"/>
      <c r="AJ295" s="269"/>
      <c r="AK295" s="269"/>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06">
        <v>29</v>
      </c>
      <c r="B296" s="906">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07"/>
      <c r="AI296" s="269"/>
      <c r="AJ296" s="269"/>
      <c r="AK296" s="269"/>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06">
        <v>30</v>
      </c>
      <c r="B297" s="906">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07"/>
      <c r="AI297" s="269"/>
      <c r="AJ297" s="269"/>
      <c r="AK297" s="269"/>
      <c r="AL297" s="217"/>
      <c r="AM297" s="218"/>
      <c r="AN297" s="218"/>
      <c r="AO297" s="219"/>
      <c r="AP297" s="220"/>
      <c r="AQ297" s="220"/>
      <c r="AR297" s="220"/>
      <c r="AS297" s="220"/>
      <c r="AT297" s="220"/>
      <c r="AU297" s="220"/>
      <c r="AV297" s="220"/>
      <c r="AW297" s="220"/>
      <c r="AX297" s="220"/>
      <c r="AY297">
        <f>COUNTA($C$297)</f>
        <v>0</v>
      </c>
    </row>
    <row r="298" spans="1:51" hidden="1" x14ac:dyDescent="0.15">
      <c r="A298" s="70"/>
      <c r="B298" s="70"/>
      <c r="C298" s="65"/>
      <c r="D298" s="65"/>
      <c r="E298" s="65"/>
      <c r="F298" s="65"/>
      <c r="G298" s="65"/>
      <c r="H298" s="65"/>
      <c r="I298" s="65"/>
      <c r="J298" s="65"/>
      <c r="K298" s="65"/>
      <c r="L298" s="65"/>
      <c r="M298" s="65"/>
      <c r="N298" s="65"/>
      <c r="O298" s="65"/>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c r="AP298" s="66"/>
      <c r="AQ298" s="66"/>
      <c r="AR298" s="66"/>
      <c r="AS298" s="66"/>
      <c r="AT298" s="66"/>
      <c r="AU298" s="66"/>
      <c r="AV298" s="66"/>
      <c r="AW298" s="66"/>
      <c r="AX298" s="66"/>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6"/>
      <c r="B300" s="906"/>
      <c r="C300" s="500" t="s">
        <v>80</v>
      </c>
      <c r="D300" s="500"/>
      <c r="E300" s="500"/>
      <c r="F300" s="500"/>
      <c r="G300" s="500"/>
      <c r="H300" s="500"/>
      <c r="I300" s="500"/>
      <c r="J300" s="910" t="s">
        <v>64</v>
      </c>
      <c r="K300" s="910"/>
      <c r="L300" s="910"/>
      <c r="M300" s="910"/>
      <c r="N300" s="910"/>
      <c r="O300" s="910"/>
      <c r="P300" s="500" t="s">
        <v>81</v>
      </c>
      <c r="Q300" s="500"/>
      <c r="R300" s="500"/>
      <c r="S300" s="500"/>
      <c r="T300" s="500"/>
      <c r="U300" s="500"/>
      <c r="V300" s="500"/>
      <c r="W300" s="500"/>
      <c r="X300" s="500"/>
      <c r="Y300" s="500" t="s">
        <v>82</v>
      </c>
      <c r="Z300" s="500"/>
      <c r="AA300" s="500"/>
      <c r="AB300" s="500"/>
      <c r="AC300" s="911" t="s">
        <v>209</v>
      </c>
      <c r="AD300" s="911"/>
      <c r="AE300" s="911"/>
      <c r="AF300" s="911"/>
      <c r="AG300" s="911"/>
      <c r="AH300" s="500" t="s">
        <v>63</v>
      </c>
      <c r="AI300" s="500"/>
      <c r="AJ300" s="500"/>
      <c r="AK300" s="500"/>
      <c r="AL300" s="500" t="s">
        <v>17</v>
      </c>
      <c r="AM300" s="500"/>
      <c r="AN300" s="500"/>
      <c r="AO300" s="908"/>
      <c r="AP300" s="909" t="s">
        <v>293</v>
      </c>
      <c r="AQ300" s="909"/>
      <c r="AR300" s="909"/>
      <c r="AS300" s="909"/>
      <c r="AT300" s="909"/>
      <c r="AU300" s="909"/>
      <c r="AV300" s="909"/>
      <c r="AW300" s="909"/>
      <c r="AX300" s="909"/>
      <c r="AY300">
        <f t="shared" ref="AY300:AY301" si="8">$AY$298</f>
        <v>0</v>
      </c>
    </row>
    <row r="301" spans="1:51" ht="24.75" hidden="1" customHeight="1" x14ac:dyDescent="0.15">
      <c r="A301" s="906">
        <v>1</v>
      </c>
      <c r="B301" s="906">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07"/>
      <c r="AI301" s="269"/>
      <c r="AJ301" s="269"/>
      <c r="AK301" s="269"/>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06">
        <v>2</v>
      </c>
      <c r="B302" s="906">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07"/>
      <c r="AI302" s="269"/>
      <c r="AJ302" s="269"/>
      <c r="AK302" s="269"/>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06">
        <v>3</v>
      </c>
      <c r="B303" s="906">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07"/>
      <c r="AI303" s="269"/>
      <c r="AJ303" s="269"/>
      <c r="AK303" s="269"/>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06">
        <v>4</v>
      </c>
      <c r="B304" s="906">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07"/>
      <c r="AI304" s="269"/>
      <c r="AJ304" s="269"/>
      <c r="AK304" s="269"/>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06">
        <v>5</v>
      </c>
      <c r="B305" s="906">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07"/>
      <c r="AI305" s="269"/>
      <c r="AJ305" s="269"/>
      <c r="AK305" s="269"/>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06">
        <v>6</v>
      </c>
      <c r="B306" s="906">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07"/>
      <c r="AI306" s="269"/>
      <c r="AJ306" s="269"/>
      <c r="AK306" s="269"/>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06">
        <v>7</v>
      </c>
      <c r="B307" s="906">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07"/>
      <c r="AI307" s="269"/>
      <c r="AJ307" s="269"/>
      <c r="AK307" s="269"/>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06">
        <v>8</v>
      </c>
      <c r="B308" s="906">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07"/>
      <c r="AI308" s="269"/>
      <c r="AJ308" s="269"/>
      <c r="AK308" s="269"/>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06">
        <v>9</v>
      </c>
      <c r="B309" s="906">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07"/>
      <c r="AI309" s="269"/>
      <c r="AJ309" s="269"/>
      <c r="AK309" s="269"/>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06">
        <v>10</v>
      </c>
      <c r="B310" s="906">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07"/>
      <c r="AI310" s="269"/>
      <c r="AJ310" s="269"/>
      <c r="AK310" s="269"/>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06">
        <v>11</v>
      </c>
      <c r="B311" s="906">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07"/>
      <c r="AI311" s="269"/>
      <c r="AJ311" s="269"/>
      <c r="AK311" s="269"/>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06">
        <v>12</v>
      </c>
      <c r="B312" s="906">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07"/>
      <c r="AI312" s="269"/>
      <c r="AJ312" s="269"/>
      <c r="AK312" s="269"/>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06">
        <v>13</v>
      </c>
      <c r="B313" s="906">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07"/>
      <c r="AI313" s="269"/>
      <c r="AJ313" s="269"/>
      <c r="AK313" s="269"/>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06">
        <v>14</v>
      </c>
      <c r="B314" s="906">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07"/>
      <c r="AI314" s="269"/>
      <c r="AJ314" s="269"/>
      <c r="AK314" s="269"/>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06">
        <v>15</v>
      </c>
      <c r="B315" s="906">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07"/>
      <c r="AI315" s="269"/>
      <c r="AJ315" s="269"/>
      <c r="AK315" s="269"/>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06">
        <v>16</v>
      </c>
      <c r="B316" s="906">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07"/>
      <c r="AI316" s="269"/>
      <c r="AJ316" s="269"/>
      <c r="AK316" s="269"/>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06">
        <v>17</v>
      </c>
      <c r="B317" s="906">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07"/>
      <c r="AI317" s="269"/>
      <c r="AJ317" s="269"/>
      <c r="AK317" s="269"/>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06">
        <v>18</v>
      </c>
      <c r="B318" s="906">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07"/>
      <c r="AI318" s="269"/>
      <c r="AJ318" s="269"/>
      <c r="AK318" s="269"/>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06">
        <v>19</v>
      </c>
      <c r="B319" s="906">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07"/>
      <c r="AI319" s="269"/>
      <c r="AJ319" s="269"/>
      <c r="AK319" s="269"/>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06">
        <v>20</v>
      </c>
      <c r="B320" s="906">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07"/>
      <c r="AI320" s="269"/>
      <c r="AJ320" s="269"/>
      <c r="AK320" s="269"/>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06">
        <v>21</v>
      </c>
      <c r="B321" s="906">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07"/>
      <c r="AI321" s="269"/>
      <c r="AJ321" s="269"/>
      <c r="AK321" s="269"/>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06">
        <v>22</v>
      </c>
      <c r="B322" s="906">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07"/>
      <c r="AI322" s="269"/>
      <c r="AJ322" s="269"/>
      <c r="AK322" s="269"/>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06">
        <v>23</v>
      </c>
      <c r="B323" s="906">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07"/>
      <c r="AI323" s="269"/>
      <c r="AJ323" s="269"/>
      <c r="AK323" s="269"/>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06">
        <v>24</v>
      </c>
      <c r="B324" s="906">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07"/>
      <c r="AI324" s="269"/>
      <c r="AJ324" s="269"/>
      <c r="AK324" s="269"/>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06">
        <v>25</v>
      </c>
      <c r="B325" s="906">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07"/>
      <c r="AI325" s="269"/>
      <c r="AJ325" s="269"/>
      <c r="AK325" s="269"/>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06">
        <v>26</v>
      </c>
      <c r="B326" s="906">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07"/>
      <c r="AI326" s="269"/>
      <c r="AJ326" s="269"/>
      <c r="AK326" s="269"/>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06">
        <v>27</v>
      </c>
      <c r="B327" s="906">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07"/>
      <c r="AI327" s="269"/>
      <c r="AJ327" s="269"/>
      <c r="AK327" s="269"/>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06">
        <v>28</v>
      </c>
      <c r="B328" s="906">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07"/>
      <c r="AI328" s="269"/>
      <c r="AJ328" s="269"/>
      <c r="AK328" s="269"/>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06">
        <v>29</v>
      </c>
      <c r="B329" s="906">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07"/>
      <c r="AI329" s="269"/>
      <c r="AJ329" s="269"/>
      <c r="AK329" s="269"/>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06">
        <v>30</v>
      </c>
      <c r="B330" s="906">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07"/>
      <c r="AI330" s="269"/>
      <c r="AJ330" s="269"/>
      <c r="AK330" s="269"/>
      <c r="AL330" s="217"/>
      <c r="AM330" s="218"/>
      <c r="AN330" s="218"/>
      <c r="AO330" s="219"/>
      <c r="AP330" s="220"/>
      <c r="AQ330" s="220"/>
      <c r="AR330" s="220"/>
      <c r="AS330" s="220"/>
      <c r="AT330" s="220"/>
      <c r="AU330" s="220"/>
      <c r="AV330" s="220"/>
      <c r="AW330" s="220"/>
      <c r="AX330" s="220"/>
      <c r="AY330">
        <f>COUNTA($C$330)</f>
        <v>0</v>
      </c>
    </row>
    <row r="331" spans="1:51" hidden="1" x14ac:dyDescent="0.15">
      <c r="A331" s="57"/>
      <c r="B331" s="57"/>
      <c r="C331" s="65"/>
      <c r="D331" s="65"/>
      <c r="E331" s="65"/>
      <c r="F331" s="65"/>
      <c r="G331" s="65"/>
      <c r="H331" s="65"/>
      <c r="I331" s="65"/>
      <c r="J331" s="65"/>
      <c r="K331" s="65"/>
      <c r="L331" s="65"/>
      <c r="M331" s="65"/>
      <c r="N331" s="65"/>
      <c r="O331" s="65"/>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c r="AP331" s="66"/>
      <c r="AQ331" s="66"/>
      <c r="AR331" s="66"/>
      <c r="AS331" s="66"/>
      <c r="AT331" s="66"/>
      <c r="AU331" s="66"/>
      <c r="AV331" s="66"/>
      <c r="AW331" s="66"/>
      <c r="AX331" s="66"/>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6"/>
      <c r="B333" s="906"/>
      <c r="C333" s="500" t="s">
        <v>80</v>
      </c>
      <c r="D333" s="500"/>
      <c r="E333" s="500"/>
      <c r="F333" s="500"/>
      <c r="G333" s="500"/>
      <c r="H333" s="500"/>
      <c r="I333" s="500"/>
      <c r="J333" s="910" t="s">
        <v>64</v>
      </c>
      <c r="K333" s="910"/>
      <c r="L333" s="910"/>
      <c r="M333" s="910"/>
      <c r="N333" s="910"/>
      <c r="O333" s="910"/>
      <c r="P333" s="500" t="s">
        <v>81</v>
      </c>
      <c r="Q333" s="500"/>
      <c r="R333" s="500"/>
      <c r="S333" s="500"/>
      <c r="T333" s="500"/>
      <c r="U333" s="500"/>
      <c r="V333" s="500"/>
      <c r="W333" s="500"/>
      <c r="X333" s="500"/>
      <c r="Y333" s="500" t="s">
        <v>82</v>
      </c>
      <c r="Z333" s="500"/>
      <c r="AA333" s="500"/>
      <c r="AB333" s="500"/>
      <c r="AC333" s="911" t="s">
        <v>209</v>
      </c>
      <c r="AD333" s="911"/>
      <c r="AE333" s="911"/>
      <c r="AF333" s="911"/>
      <c r="AG333" s="911"/>
      <c r="AH333" s="500" t="s">
        <v>63</v>
      </c>
      <c r="AI333" s="500"/>
      <c r="AJ333" s="500"/>
      <c r="AK333" s="500"/>
      <c r="AL333" s="500" t="s">
        <v>17</v>
      </c>
      <c r="AM333" s="500"/>
      <c r="AN333" s="500"/>
      <c r="AO333" s="908"/>
      <c r="AP333" s="909" t="s">
        <v>293</v>
      </c>
      <c r="AQ333" s="909"/>
      <c r="AR333" s="909"/>
      <c r="AS333" s="909"/>
      <c r="AT333" s="909"/>
      <c r="AU333" s="909"/>
      <c r="AV333" s="909"/>
      <c r="AW333" s="909"/>
      <c r="AX333" s="909"/>
      <c r="AY333">
        <f t="shared" ref="AY333:AY334" si="9">$AY$331</f>
        <v>0</v>
      </c>
    </row>
    <row r="334" spans="1:51" ht="24.75" hidden="1" customHeight="1" x14ac:dyDescent="0.15">
      <c r="A334" s="906">
        <v>1</v>
      </c>
      <c r="B334" s="906">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07"/>
      <c r="AI334" s="269"/>
      <c r="AJ334" s="269"/>
      <c r="AK334" s="269"/>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06">
        <v>2</v>
      </c>
      <c r="B335" s="906">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07"/>
      <c r="AI335" s="269"/>
      <c r="AJ335" s="269"/>
      <c r="AK335" s="269"/>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06">
        <v>3</v>
      </c>
      <c r="B336" s="906">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07"/>
      <c r="AI336" s="269"/>
      <c r="AJ336" s="269"/>
      <c r="AK336" s="269"/>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06">
        <v>4</v>
      </c>
      <c r="B337" s="906">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07"/>
      <c r="AI337" s="269"/>
      <c r="AJ337" s="269"/>
      <c r="AK337" s="269"/>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06">
        <v>5</v>
      </c>
      <c r="B338" s="906">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07"/>
      <c r="AI338" s="269"/>
      <c r="AJ338" s="269"/>
      <c r="AK338" s="269"/>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06">
        <v>6</v>
      </c>
      <c r="B339" s="906">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07"/>
      <c r="AI339" s="269"/>
      <c r="AJ339" s="269"/>
      <c r="AK339" s="269"/>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06">
        <v>7</v>
      </c>
      <c r="B340" s="906">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07"/>
      <c r="AI340" s="269"/>
      <c r="AJ340" s="269"/>
      <c r="AK340" s="269"/>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06">
        <v>8</v>
      </c>
      <c r="B341" s="906">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07"/>
      <c r="AI341" s="269"/>
      <c r="AJ341" s="269"/>
      <c r="AK341" s="269"/>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06">
        <v>9</v>
      </c>
      <c r="B342" s="906">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07"/>
      <c r="AI342" s="269"/>
      <c r="AJ342" s="269"/>
      <c r="AK342" s="269"/>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06">
        <v>10</v>
      </c>
      <c r="B343" s="906">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07"/>
      <c r="AI343" s="269"/>
      <c r="AJ343" s="269"/>
      <c r="AK343" s="269"/>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06">
        <v>11</v>
      </c>
      <c r="B344" s="906">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07"/>
      <c r="AI344" s="269"/>
      <c r="AJ344" s="269"/>
      <c r="AK344" s="269"/>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06">
        <v>12</v>
      </c>
      <c r="B345" s="906">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07"/>
      <c r="AI345" s="269"/>
      <c r="AJ345" s="269"/>
      <c r="AK345" s="269"/>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06">
        <v>13</v>
      </c>
      <c r="B346" s="906">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07"/>
      <c r="AI346" s="269"/>
      <c r="AJ346" s="269"/>
      <c r="AK346" s="269"/>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06">
        <v>14</v>
      </c>
      <c r="B347" s="906">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07"/>
      <c r="AI347" s="269"/>
      <c r="AJ347" s="269"/>
      <c r="AK347" s="269"/>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06">
        <v>15</v>
      </c>
      <c r="B348" s="906">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07"/>
      <c r="AI348" s="269"/>
      <c r="AJ348" s="269"/>
      <c r="AK348" s="269"/>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06">
        <v>16</v>
      </c>
      <c r="B349" s="906">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07"/>
      <c r="AI349" s="269"/>
      <c r="AJ349" s="269"/>
      <c r="AK349" s="269"/>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06">
        <v>17</v>
      </c>
      <c r="B350" s="906">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07"/>
      <c r="AI350" s="269"/>
      <c r="AJ350" s="269"/>
      <c r="AK350" s="269"/>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06">
        <v>18</v>
      </c>
      <c r="B351" s="906">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07"/>
      <c r="AI351" s="269"/>
      <c r="AJ351" s="269"/>
      <c r="AK351" s="269"/>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06">
        <v>19</v>
      </c>
      <c r="B352" s="906">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07"/>
      <c r="AI352" s="269"/>
      <c r="AJ352" s="269"/>
      <c r="AK352" s="269"/>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06">
        <v>20</v>
      </c>
      <c r="B353" s="906">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07"/>
      <c r="AI353" s="269"/>
      <c r="AJ353" s="269"/>
      <c r="AK353" s="269"/>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06">
        <v>21</v>
      </c>
      <c r="B354" s="906">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07"/>
      <c r="AI354" s="269"/>
      <c r="AJ354" s="269"/>
      <c r="AK354" s="269"/>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06">
        <v>22</v>
      </c>
      <c r="B355" s="906">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07"/>
      <c r="AI355" s="269"/>
      <c r="AJ355" s="269"/>
      <c r="AK355" s="269"/>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06">
        <v>23</v>
      </c>
      <c r="B356" s="906">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07"/>
      <c r="AI356" s="269"/>
      <c r="AJ356" s="269"/>
      <c r="AK356" s="269"/>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06">
        <v>24</v>
      </c>
      <c r="B357" s="906">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07"/>
      <c r="AI357" s="269"/>
      <c r="AJ357" s="269"/>
      <c r="AK357" s="269"/>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06">
        <v>25</v>
      </c>
      <c r="B358" s="906">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07"/>
      <c r="AI358" s="269"/>
      <c r="AJ358" s="269"/>
      <c r="AK358" s="269"/>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06">
        <v>26</v>
      </c>
      <c r="B359" s="906">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07"/>
      <c r="AI359" s="269"/>
      <c r="AJ359" s="269"/>
      <c r="AK359" s="269"/>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06">
        <v>27</v>
      </c>
      <c r="B360" s="906">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07"/>
      <c r="AI360" s="269"/>
      <c r="AJ360" s="269"/>
      <c r="AK360" s="269"/>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06">
        <v>28</v>
      </c>
      <c r="B361" s="906">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07"/>
      <c r="AI361" s="269"/>
      <c r="AJ361" s="269"/>
      <c r="AK361" s="269"/>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06">
        <v>29</v>
      </c>
      <c r="B362" s="906">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07"/>
      <c r="AI362" s="269"/>
      <c r="AJ362" s="269"/>
      <c r="AK362" s="269"/>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06">
        <v>30</v>
      </c>
      <c r="B363" s="906">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07"/>
      <c r="AI363" s="269"/>
      <c r="AJ363" s="269"/>
      <c r="AK363" s="269"/>
      <c r="AL363" s="217"/>
      <c r="AM363" s="218"/>
      <c r="AN363" s="218"/>
      <c r="AO363" s="219"/>
      <c r="AP363" s="220"/>
      <c r="AQ363" s="220"/>
      <c r="AR363" s="220"/>
      <c r="AS363" s="220"/>
      <c r="AT363" s="220"/>
      <c r="AU363" s="220"/>
      <c r="AV363" s="220"/>
      <c r="AW363" s="220"/>
      <c r="AX363" s="220"/>
      <c r="AY363">
        <f>COUNTA($C$363)</f>
        <v>0</v>
      </c>
    </row>
    <row r="364" spans="1:51" hidden="1" x14ac:dyDescent="0.15">
      <c r="A364" s="57"/>
      <c r="B364" s="57"/>
      <c r="C364" s="65"/>
      <c r="D364" s="65"/>
      <c r="E364" s="65"/>
      <c r="F364" s="65"/>
      <c r="G364" s="65"/>
      <c r="H364" s="65"/>
      <c r="I364" s="65"/>
      <c r="J364" s="65"/>
      <c r="K364" s="65"/>
      <c r="L364" s="65"/>
      <c r="M364" s="65"/>
      <c r="N364" s="65"/>
      <c r="O364" s="65"/>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c r="AP364" s="66"/>
      <c r="AQ364" s="66"/>
      <c r="AR364" s="66"/>
      <c r="AS364" s="66"/>
      <c r="AT364" s="66"/>
      <c r="AU364" s="66"/>
      <c r="AV364" s="66"/>
      <c r="AW364" s="66"/>
      <c r="AX364" s="66"/>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6"/>
      <c r="B366" s="906"/>
      <c r="C366" s="500" t="s">
        <v>80</v>
      </c>
      <c r="D366" s="500"/>
      <c r="E366" s="500"/>
      <c r="F366" s="500"/>
      <c r="G366" s="500"/>
      <c r="H366" s="500"/>
      <c r="I366" s="500"/>
      <c r="J366" s="910" t="s">
        <v>64</v>
      </c>
      <c r="K366" s="910"/>
      <c r="L366" s="910"/>
      <c r="M366" s="910"/>
      <c r="N366" s="910"/>
      <c r="O366" s="910"/>
      <c r="P366" s="500" t="s">
        <v>81</v>
      </c>
      <c r="Q366" s="500"/>
      <c r="R366" s="500"/>
      <c r="S366" s="500"/>
      <c r="T366" s="500"/>
      <c r="U366" s="500"/>
      <c r="V366" s="500"/>
      <c r="W366" s="500"/>
      <c r="X366" s="500"/>
      <c r="Y366" s="500" t="s">
        <v>82</v>
      </c>
      <c r="Z366" s="500"/>
      <c r="AA366" s="500"/>
      <c r="AB366" s="500"/>
      <c r="AC366" s="911" t="s">
        <v>209</v>
      </c>
      <c r="AD366" s="911"/>
      <c r="AE366" s="911"/>
      <c r="AF366" s="911"/>
      <c r="AG366" s="911"/>
      <c r="AH366" s="500" t="s">
        <v>63</v>
      </c>
      <c r="AI366" s="500"/>
      <c r="AJ366" s="500"/>
      <c r="AK366" s="500"/>
      <c r="AL366" s="500" t="s">
        <v>17</v>
      </c>
      <c r="AM366" s="500"/>
      <c r="AN366" s="500"/>
      <c r="AO366" s="908"/>
      <c r="AP366" s="909" t="s">
        <v>293</v>
      </c>
      <c r="AQ366" s="909"/>
      <c r="AR366" s="909"/>
      <c r="AS366" s="909"/>
      <c r="AT366" s="909"/>
      <c r="AU366" s="909"/>
      <c r="AV366" s="909"/>
      <c r="AW366" s="909"/>
      <c r="AX366" s="909"/>
      <c r="AY366">
        <f t="shared" ref="AY366:AY367" si="10">$AY$364</f>
        <v>0</v>
      </c>
    </row>
    <row r="367" spans="1:51" ht="24.75" hidden="1" customHeight="1" x14ac:dyDescent="0.15">
      <c r="A367" s="906">
        <v>1</v>
      </c>
      <c r="B367" s="906">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07"/>
      <c r="AI367" s="269"/>
      <c r="AJ367" s="269"/>
      <c r="AK367" s="269"/>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06">
        <v>2</v>
      </c>
      <c r="B368" s="906">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07"/>
      <c r="AI368" s="269"/>
      <c r="AJ368" s="269"/>
      <c r="AK368" s="269"/>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06">
        <v>3</v>
      </c>
      <c r="B369" s="906">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07"/>
      <c r="AI369" s="269"/>
      <c r="AJ369" s="269"/>
      <c r="AK369" s="269"/>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06">
        <v>4</v>
      </c>
      <c r="B370" s="906">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07"/>
      <c r="AI370" s="269"/>
      <c r="AJ370" s="269"/>
      <c r="AK370" s="269"/>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06">
        <v>5</v>
      </c>
      <c r="B371" s="906">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07"/>
      <c r="AI371" s="269"/>
      <c r="AJ371" s="269"/>
      <c r="AK371" s="269"/>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06">
        <v>6</v>
      </c>
      <c r="B372" s="906">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07"/>
      <c r="AI372" s="269"/>
      <c r="AJ372" s="269"/>
      <c r="AK372" s="269"/>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06">
        <v>7</v>
      </c>
      <c r="B373" s="906">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07"/>
      <c r="AI373" s="269"/>
      <c r="AJ373" s="269"/>
      <c r="AK373" s="269"/>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06">
        <v>8</v>
      </c>
      <c r="B374" s="906">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07"/>
      <c r="AI374" s="269"/>
      <c r="AJ374" s="269"/>
      <c r="AK374" s="269"/>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06">
        <v>9</v>
      </c>
      <c r="B375" s="906">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07"/>
      <c r="AI375" s="269"/>
      <c r="AJ375" s="269"/>
      <c r="AK375" s="269"/>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06">
        <v>10</v>
      </c>
      <c r="B376" s="906">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07"/>
      <c r="AI376" s="269"/>
      <c r="AJ376" s="269"/>
      <c r="AK376" s="269"/>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06">
        <v>11</v>
      </c>
      <c r="B377" s="906">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07"/>
      <c r="AI377" s="269"/>
      <c r="AJ377" s="269"/>
      <c r="AK377" s="269"/>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06">
        <v>12</v>
      </c>
      <c r="B378" s="906">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07"/>
      <c r="AI378" s="269"/>
      <c r="AJ378" s="269"/>
      <c r="AK378" s="269"/>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06">
        <v>13</v>
      </c>
      <c r="B379" s="906">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07"/>
      <c r="AI379" s="269"/>
      <c r="AJ379" s="269"/>
      <c r="AK379" s="269"/>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06">
        <v>14</v>
      </c>
      <c r="B380" s="906">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07"/>
      <c r="AI380" s="269"/>
      <c r="AJ380" s="269"/>
      <c r="AK380" s="269"/>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06">
        <v>15</v>
      </c>
      <c r="B381" s="906">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07"/>
      <c r="AI381" s="269"/>
      <c r="AJ381" s="269"/>
      <c r="AK381" s="269"/>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06">
        <v>16</v>
      </c>
      <c r="B382" s="906">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07"/>
      <c r="AI382" s="269"/>
      <c r="AJ382" s="269"/>
      <c r="AK382" s="269"/>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06">
        <v>17</v>
      </c>
      <c r="B383" s="906">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07"/>
      <c r="AI383" s="269"/>
      <c r="AJ383" s="269"/>
      <c r="AK383" s="269"/>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06">
        <v>18</v>
      </c>
      <c r="B384" s="906">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07"/>
      <c r="AI384" s="269"/>
      <c r="AJ384" s="269"/>
      <c r="AK384" s="269"/>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06">
        <v>19</v>
      </c>
      <c r="B385" s="906">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07"/>
      <c r="AI385" s="269"/>
      <c r="AJ385" s="269"/>
      <c r="AK385" s="269"/>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06">
        <v>20</v>
      </c>
      <c r="B386" s="906">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07"/>
      <c r="AI386" s="269"/>
      <c r="AJ386" s="269"/>
      <c r="AK386" s="269"/>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06">
        <v>21</v>
      </c>
      <c r="B387" s="906">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07"/>
      <c r="AI387" s="269"/>
      <c r="AJ387" s="269"/>
      <c r="AK387" s="269"/>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06">
        <v>22</v>
      </c>
      <c r="B388" s="906">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07"/>
      <c r="AI388" s="269"/>
      <c r="AJ388" s="269"/>
      <c r="AK388" s="269"/>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06">
        <v>23</v>
      </c>
      <c r="B389" s="906">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07"/>
      <c r="AI389" s="269"/>
      <c r="AJ389" s="269"/>
      <c r="AK389" s="269"/>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06">
        <v>24</v>
      </c>
      <c r="B390" s="906">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07"/>
      <c r="AI390" s="269"/>
      <c r="AJ390" s="269"/>
      <c r="AK390" s="269"/>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06">
        <v>25</v>
      </c>
      <c r="B391" s="906">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07"/>
      <c r="AI391" s="269"/>
      <c r="AJ391" s="269"/>
      <c r="AK391" s="269"/>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06">
        <v>26</v>
      </c>
      <c r="B392" s="906">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07"/>
      <c r="AI392" s="269"/>
      <c r="AJ392" s="269"/>
      <c r="AK392" s="269"/>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06">
        <v>27</v>
      </c>
      <c r="B393" s="906">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07"/>
      <c r="AI393" s="269"/>
      <c r="AJ393" s="269"/>
      <c r="AK393" s="269"/>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06">
        <v>28</v>
      </c>
      <c r="B394" s="906">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07"/>
      <c r="AI394" s="269"/>
      <c r="AJ394" s="269"/>
      <c r="AK394" s="269"/>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06">
        <v>29</v>
      </c>
      <c r="B395" s="906">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07"/>
      <c r="AI395" s="269"/>
      <c r="AJ395" s="269"/>
      <c r="AK395" s="269"/>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06">
        <v>30</v>
      </c>
      <c r="B396" s="906">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07"/>
      <c r="AI396" s="269"/>
      <c r="AJ396" s="269"/>
      <c r="AK396" s="269"/>
      <c r="AL396" s="217"/>
      <c r="AM396" s="218"/>
      <c r="AN396" s="218"/>
      <c r="AO396" s="219"/>
      <c r="AP396" s="220"/>
      <c r="AQ396" s="220"/>
      <c r="AR396" s="220"/>
      <c r="AS396" s="220"/>
      <c r="AT396" s="220"/>
      <c r="AU396" s="220"/>
      <c r="AV396" s="220"/>
      <c r="AW396" s="220"/>
      <c r="AX396" s="220"/>
      <c r="AY396">
        <f>COUNTA($C$396)</f>
        <v>0</v>
      </c>
    </row>
    <row r="397" spans="1:51" hidden="1" x14ac:dyDescent="0.15">
      <c r="A397" s="57"/>
      <c r="B397" s="57"/>
      <c r="C397" s="65"/>
      <c r="D397" s="65"/>
      <c r="E397" s="65"/>
      <c r="F397" s="65"/>
      <c r="G397" s="65"/>
      <c r="H397" s="65"/>
      <c r="I397" s="65"/>
      <c r="J397" s="65"/>
      <c r="K397" s="65"/>
      <c r="L397" s="65"/>
      <c r="M397" s="65"/>
      <c r="N397" s="65"/>
      <c r="O397" s="65"/>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c r="AP397" s="66"/>
      <c r="AQ397" s="66"/>
      <c r="AR397" s="66"/>
      <c r="AS397" s="66"/>
      <c r="AT397" s="66"/>
      <c r="AU397" s="66"/>
      <c r="AV397" s="66"/>
      <c r="AW397" s="66"/>
      <c r="AX397" s="66"/>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6"/>
      <c r="B399" s="906"/>
      <c r="C399" s="500" t="s">
        <v>80</v>
      </c>
      <c r="D399" s="500"/>
      <c r="E399" s="500"/>
      <c r="F399" s="500"/>
      <c r="G399" s="500"/>
      <c r="H399" s="500"/>
      <c r="I399" s="500"/>
      <c r="J399" s="910" t="s">
        <v>64</v>
      </c>
      <c r="K399" s="910"/>
      <c r="L399" s="910"/>
      <c r="M399" s="910"/>
      <c r="N399" s="910"/>
      <c r="O399" s="910"/>
      <c r="P399" s="500" t="s">
        <v>81</v>
      </c>
      <c r="Q399" s="500"/>
      <c r="R399" s="500"/>
      <c r="S399" s="500"/>
      <c r="T399" s="500"/>
      <c r="U399" s="500"/>
      <c r="V399" s="500"/>
      <c r="W399" s="500"/>
      <c r="X399" s="500"/>
      <c r="Y399" s="500" t="s">
        <v>82</v>
      </c>
      <c r="Z399" s="500"/>
      <c r="AA399" s="500"/>
      <c r="AB399" s="500"/>
      <c r="AC399" s="911" t="s">
        <v>209</v>
      </c>
      <c r="AD399" s="911"/>
      <c r="AE399" s="911"/>
      <c r="AF399" s="911"/>
      <c r="AG399" s="911"/>
      <c r="AH399" s="500" t="s">
        <v>63</v>
      </c>
      <c r="AI399" s="500"/>
      <c r="AJ399" s="500"/>
      <c r="AK399" s="500"/>
      <c r="AL399" s="500" t="s">
        <v>17</v>
      </c>
      <c r="AM399" s="500"/>
      <c r="AN399" s="500"/>
      <c r="AO399" s="908"/>
      <c r="AP399" s="909" t="s">
        <v>293</v>
      </c>
      <c r="AQ399" s="909"/>
      <c r="AR399" s="909"/>
      <c r="AS399" s="909"/>
      <c r="AT399" s="909"/>
      <c r="AU399" s="909"/>
      <c r="AV399" s="909"/>
      <c r="AW399" s="909"/>
      <c r="AX399" s="909"/>
      <c r="AY399">
        <f t="shared" ref="AY399:AY400" si="11">$AY$397</f>
        <v>0</v>
      </c>
    </row>
    <row r="400" spans="1:51" ht="24.75" hidden="1" customHeight="1" x14ac:dyDescent="0.15">
      <c r="A400" s="906">
        <v>1</v>
      </c>
      <c r="B400" s="906">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07"/>
      <c r="AI400" s="269"/>
      <c r="AJ400" s="269"/>
      <c r="AK400" s="269"/>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06">
        <v>2</v>
      </c>
      <c r="B401" s="906">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07"/>
      <c r="AI401" s="269"/>
      <c r="AJ401" s="269"/>
      <c r="AK401" s="269"/>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06">
        <v>3</v>
      </c>
      <c r="B402" s="906">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07"/>
      <c r="AI402" s="269"/>
      <c r="AJ402" s="269"/>
      <c r="AK402" s="269"/>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06">
        <v>4</v>
      </c>
      <c r="B403" s="906">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07"/>
      <c r="AI403" s="269"/>
      <c r="AJ403" s="269"/>
      <c r="AK403" s="269"/>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06">
        <v>5</v>
      </c>
      <c r="B404" s="906">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07"/>
      <c r="AI404" s="269"/>
      <c r="AJ404" s="269"/>
      <c r="AK404" s="269"/>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06">
        <v>6</v>
      </c>
      <c r="B405" s="906">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07"/>
      <c r="AI405" s="269"/>
      <c r="AJ405" s="269"/>
      <c r="AK405" s="269"/>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06">
        <v>7</v>
      </c>
      <c r="B406" s="906">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07"/>
      <c r="AI406" s="269"/>
      <c r="AJ406" s="269"/>
      <c r="AK406" s="269"/>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06">
        <v>8</v>
      </c>
      <c r="B407" s="906">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07"/>
      <c r="AI407" s="269"/>
      <c r="AJ407" s="269"/>
      <c r="AK407" s="269"/>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06">
        <v>9</v>
      </c>
      <c r="B408" s="906">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07"/>
      <c r="AI408" s="269"/>
      <c r="AJ408" s="269"/>
      <c r="AK408" s="269"/>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06">
        <v>10</v>
      </c>
      <c r="B409" s="906">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07"/>
      <c r="AI409" s="269"/>
      <c r="AJ409" s="269"/>
      <c r="AK409" s="269"/>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06">
        <v>11</v>
      </c>
      <c r="B410" s="906">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07"/>
      <c r="AI410" s="269"/>
      <c r="AJ410" s="269"/>
      <c r="AK410" s="269"/>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06">
        <v>12</v>
      </c>
      <c r="B411" s="906">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07"/>
      <c r="AI411" s="269"/>
      <c r="AJ411" s="269"/>
      <c r="AK411" s="269"/>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06">
        <v>13</v>
      </c>
      <c r="B412" s="906">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07"/>
      <c r="AI412" s="269"/>
      <c r="AJ412" s="269"/>
      <c r="AK412" s="269"/>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06">
        <v>14</v>
      </c>
      <c r="B413" s="906">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07"/>
      <c r="AI413" s="269"/>
      <c r="AJ413" s="269"/>
      <c r="AK413" s="269"/>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06">
        <v>15</v>
      </c>
      <c r="B414" s="906">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07"/>
      <c r="AI414" s="269"/>
      <c r="AJ414" s="269"/>
      <c r="AK414" s="269"/>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06">
        <v>16</v>
      </c>
      <c r="B415" s="906">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07"/>
      <c r="AI415" s="269"/>
      <c r="AJ415" s="269"/>
      <c r="AK415" s="269"/>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06">
        <v>17</v>
      </c>
      <c r="B416" s="906">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07"/>
      <c r="AI416" s="269"/>
      <c r="AJ416" s="269"/>
      <c r="AK416" s="269"/>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06">
        <v>18</v>
      </c>
      <c r="B417" s="906">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07"/>
      <c r="AI417" s="269"/>
      <c r="AJ417" s="269"/>
      <c r="AK417" s="269"/>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06">
        <v>19</v>
      </c>
      <c r="B418" s="906">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07"/>
      <c r="AI418" s="269"/>
      <c r="AJ418" s="269"/>
      <c r="AK418" s="269"/>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06">
        <v>20</v>
      </c>
      <c r="B419" s="906">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07"/>
      <c r="AI419" s="269"/>
      <c r="AJ419" s="269"/>
      <c r="AK419" s="269"/>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06">
        <v>21</v>
      </c>
      <c r="B420" s="906">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07"/>
      <c r="AI420" s="269"/>
      <c r="AJ420" s="269"/>
      <c r="AK420" s="269"/>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06">
        <v>22</v>
      </c>
      <c r="B421" s="906">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07"/>
      <c r="AI421" s="269"/>
      <c r="AJ421" s="269"/>
      <c r="AK421" s="269"/>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06">
        <v>23</v>
      </c>
      <c r="B422" s="906">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07"/>
      <c r="AI422" s="269"/>
      <c r="AJ422" s="269"/>
      <c r="AK422" s="269"/>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06">
        <v>24</v>
      </c>
      <c r="B423" s="906">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07"/>
      <c r="AI423" s="269"/>
      <c r="AJ423" s="269"/>
      <c r="AK423" s="269"/>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06">
        <v>25</v>
      </c>
      <c r="B424" s="906">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07"/>
      <c r="AI424" s="269"/>
      <c r="AJ424" s="269"/>
      <c r="AK424" s="269"/>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06">
        <v>26</v>
      </c>
      <c r="B425" s="906">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07"/>
      <c r="AI425" s="269"/>
      <c r="AJ425" s="269"/>
      <c r="AK425" s="269"/>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06">
        <v>27</v>
      </c>
      <c r="B426" s="906">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07"/>
      <c r="AI426" s="269"/>
      <c r="AJ426" s="269"/>
      <c r="AK426" s="269"/>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06">
        <v>28</v>
      </c>
      <c r="B427" s="906">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07"/>
      <c r="AI427" s="269"/>
      <c r="AJ427" s="269"/>
      <c r="AK427" s="269"/>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06">
        <v>29</v>
      </c>
      <c r="B428" s="906">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07"/>
      <c r="AI428" s="269"/>
      <c r="AJ428" s="269"/>
      <c r="AK428" s="269"/>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06">
        <v>30</v>
      </c>
      <c r="B429" s="906">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07"/>
      <c r="AI429" s="269"/>
      <c r="AJ429" s="269"/>
      <c r="AK429" s="269"/>
      <c r="AL429" s="217"/>
      <c r="AM429" s="218"/>
      <c r="AN429" s="218"/>
      <c r="AO429" s="219"/>
      <c r="AP429" s="220"/>
      <c r="AQ429" s="220"/>
      <c r="AR429" s="220"/>
      <c r="AS429" s="220"/>
      <c r="AT429" s="220"/>
      <c r="AU429" s="220"/>
      <c r="AV429" s="220"/>
      <c r="AW429" s="220"/>
      <c r="AX429" s="220"/>
      <c r="AY429">
        <f>COUNTA($C$429)</f>
        <v>0</v>
      </c>
    </row>
    <row r="430" spans="1:51" hidden="1" x14ac:dyDescent="0.15">
      <c r="A430" s="57"/>
      <c r="B430" s="57"/>
      <c r="C430" s="65"/>
      <c r="D430" s="65"/>
      <c r="E430" s="65"/>
      <c r="F430" s="65"/>
      <c r="G430" s="65"/>
      <c r="H430" s="65"/>
      <c r="I430" s="65"/>
      <c r="J430" s="65"/>
      <c r="K430" s="65"/>
      <c r="L430" s="65"/>
      <c r="M430" s="65"/>
      <c r="N430" s="65"/>
      <c r="O430" s="65"/>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c r="AP430" s="66"/>
      <c r="AQ430" s="66"/>
      <c r="AR430" s="66"/>
      <c r="AS430" s="66"/>
      <c r="AT430" s="66"/>
      <c r="AU430" s="66"/>
      <c r="AV430" s="66"/>
      <c r="AW430" s="66"/>
      <c r="AX430" s="66"/>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6"/>
      <c r="B432" s="906"/>
      <c r="C432" s="500" t="s">
        <v>80</v>
      </c>
      <c r="D432" s="500"/>
      <c r="E432" s="500"/>
      <c r="F432" s="500"/>
      <c r="G432" s="500"/>
      <c r="H432" s="500"/>
      <c r="I432" s="500"/>
      <c r="J432" s="910" t="s">
        <v>64</v>
      </c>
      <c r="K432" s="910"/>
      <c r="L432" s="910"/>
      <c r="M432" s="910"/>
      <c r="N432" s="910"/>
      <c r="O432" s="910"/>
      <c r="P432" s="500" t="s">
        <v>81</v>
      </c>
      <c r="Q432" s="500"/>
      <c r="R432" s="500"/>
      <c r="S432" s="500"/>
      <c r="T432" s="500"/>
      <c r="U432" s="500"/>
      <c r="V432" s="500"/>
      <c r="W432" s="500"/>
      <c r="X432" s="500"/>
      <c r="Y432" s="500" t="s">
        <v>82</v>
      </c>
      <c r="Z432" s="500"/>
      <c r="AA432" s="500"/>
      <c r="AB432" s="500"/>
      <c r="AC432" s="911" t="s">
        <v>209</v>
      </c>
      <c r="AD432" s="911"/>
      <c r="AE432" s="911"/>
      <c r="AF432" s="911"/>
      <c r="AG432" s="911"/>
      <c r="AH432" s="500" t="s">
        <v>63</v>
      </c>
      <c r="AI432" s="500"/>
      <c r="AJ432" s="500"/>
      <c r="AK432" s="500"/>
      <c r="AL432" s="500" t="s">
        <v>17</v>
      </c>
      <c r="AM432" s="500"/>
      <c r="AN432" s="500"/>
      <c r="AO432" s="908"/>
      <c r="AP432" s="909" t="s">
        <v>293</v>
      </c>
      <c r="AQ432" s="909"/>
      <c r="AR432" s="909"/>
      <c r="AS432" s="909"/>
      <c r="AT432" s="909"/>
      <c r="AU432" s="909"/>
      <c r="AV432" s="909"/>
      <c r="AW432" s="909"/>
      <c r="AX432" s="909"/>
      <c r="AY432">
        <f t="shared" ref="AY432:AY433" si="12">$AY$430</f>
        <v>0</v>
      </c>
    </row>
    <row r="433" spans="1:51" ht="24.75" hidden="1" customHeight="1" x14ac:dyDescent="0.15">
      <c r="A433" s="906">
        <v>1</v>
      </c>
      <c r="B433" s="906">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07"/>
      <c r="AI433" s="269"/>
      <c r="AJ433" s="269"/>
      <c r="AK433" s="269"/>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06">
        <v>2</v>
      </c>
      <c r="B434" s="906">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07"/>
      <c r="AI434" s="269"/>
      <c r="AJ434" s="269"/>
      <c r="AK434" s="269"/>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06">
        <v>3</v>
      </c>
      <c r="B435" s="906">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07"/>
      <c r="AI435" s="269"/>
      <c r="AJ435" s="269"/>
      <c r="AK435" s="269"/>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06">
        <v>4</v>
      </c>
      <c r="B436" s="906">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07"/>
      <c r="AI436" s="269"/>
      <c r="AJ436" s="269"/>
      <c r="AK436" s="269"/>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06">
        <v>5</v>
      </c>
      <c r="B437" s="906">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07"/>
      <c r="AI437" s="269"/>
      <c r="AJ437" s="269"/>
      <c r="AK437" s="269"/>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06">
        <v>6</v>
      </c>
      <c r="B438" s="906">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07"/>
      <c r="AI438" s="269"/>
      <c r="AJ438" s="269"/>
      <c r="AK438" s="269"/>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06">
        <v>7</v>
      </c>
      <c r="B439" s="906">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07"/>
      <c r="AI439" s="269"/>
      <c r="AJ439" s="269"/>
      <c r="AK439" s="269"/>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06">
        <v>8</v>
      </c>
      <c r="B440" s="906">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07"/>
      <c r="AI440" s="269"/>
      <c r="AJ440" s="269"/>
      <c r="AK440" s="269"/>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06">
        <v>9</v>
      </c>
      <c r="B441" s="906">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07"/>
      <c r="AI441" s="269"/>
      <c r="AJ441" s="269"/>
      <c r="AK441" s="269"/>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06">
        <v>10</v>
      </c>
      <c r="B442" s="906">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07"/>
      <c r="AI442" s="269"/>
      <c r="AJ442" s="269"/>
      <c r="AK442" s="269"/>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06">
        <v>11</v>
      </c>
      <c r="B443" s="906">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07"/>
      <c r="AI443" s="269"/>
      <c r="AJ443" s="269"/>
      <c r="AK443" s="269"/>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06">
        <v>12</v>
      </c>
      <c r="B444" s="906">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07"/>
      <c r="AI444" s="269"/>
      <c r="AJ444" s="269"/>
      <c r="AK444" s="269"/>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06">
        <v>13</v>
      </c>
      <c r="B445" s="906">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07"/>
      <c r="AI445" s="269"/>
      <c r="AJ445" s="269"/>
      <c r="AK445" s="269"/>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06">
        <v>14</v>
      </c>
      <c r="B446" s="906">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07"/>
      <c r="AI446" s="269"/>
      <c r="AJ446" s="269"/>
      <c r="AK446" s="269"/>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06">
        <v>15</v>
      </c>
      <c r="B447" s="906">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07"/>
      <c r="AI447" s="269"/>
      <c r="AJ447" s="269"/>
      <c r="AK447" s="269"/>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06">
        <v>16</v>
      </c>
      <c r="B448" s="906">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07"/>
      <c r="AI448" s="269"/>
      <c r="AJ448" s="269"/>
      <c r="AK448" s="269"/>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06">
        <v>17</v>
      </c>
      <c r="B449" s="906">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07"/>
      <c r="AI449" s="269"/>
      <c r="AJ449" s="269"/>
      <c r="AK449" s="269"/>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06">
        <v>18</v>
      </c>
      <c r="B450" s="906">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07"/>
      <c r="AI450" s="269"/>
      <c r="AJ450" s="269"/>
      <c r="AK450" s="269"/>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06">
        <v>19</v>
      </c>
      <c r="B451" s="906">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07"/>
      <c r="AI451" s="269"/>
      <c r="AJ451" s="269"/>
      <c r="AK451" s="269"/>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06">
        <v>20</v>
      </c>
      <c r="B452" s="906">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07"/>
      <c r="AI452" s="269"/>
      <c r="AJ452" s="269"/>
      <c r="AK452" s="269"/>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06">
        <v>21</v>
      </c>
      <c r="B453" s="906">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07"/>
      <c r="AI453" s="269"/>
      <c r="AJ453" s="269"/>
      <c r="AK453" s="269"/>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06">
        <v>22</v>
      </c>
      <c r="B454" s="906">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07"/>
      <c r="AI454" s="269"/>
      <c r="AJ454" s="269"/>
      <c r="AK454" s="269"/>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06">
        <v>23</v>
      </c>
      <c r="B455" s="906">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07"/>
      <c r="AI455" s="269"/>
      <c r="AJ455" s="269"/>
      <c r="AK455" s="269"/>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06">
        <v>24</v>
      </c>
      <c r="B456" s="906">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07"/>
      <c r="AI456" s="269"/>
      <c r="AJ456" s="269"/>
      <c r="AK456" s="269"/>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06">
        <v>25</v>
      </c>
      <c r="B457" s="906">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07"/>
      <c r="AI457" s="269"/>
      <c r="AJ457" s="269"/>
      <c r="AK457" s="269"/>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06">
        <v>26</v>
      </c>
      <c r="B458" s="906">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07"/>
      <c r="AI458" s="269"/>
      <c r="AJ458" s="269"/>
      <c r="AK458" s="269"/>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06">
        <v>27</v>
      </c>
      <c r="B459" s="906">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07"/>
      <c r="AI459" s="269"/>
      <c r="AJ459" s="269"/>
      <c r="AK459" s="269"/>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06">
        <v>28</v>
      </c>
      <c r="B460" s="906">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07"/>
      <c r="AI460" s="269"/>
      <c r="AJ460" s="269"/>
      <c r="AK460" s="269"/>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06">
        <v>29</v>
      </c>
      <c r="B461" s="906">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07"/>
      <c r="AI461" s="269"/>
      <c r="AJ461" s="269"/>
      <c r="AK461" s="269"/>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06">
        <v>30</v>
      </c>
      <c r="B462" s="906">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07"/>
      <c r="AI462" s="269"/>
      <c r="AJ462" s="269"/>
      <c r="AK462" s="269"/>
      <c r="AL462" s="217"/>
      <c r="AM462" s="218"/>
      <c r="AN462" s="218"/>
      <c r="AO462" s="219"/>
      <c r="AP462" s="220"/>
      <c r="AQ462" s="220"/>
      <c r="AR462" s="220"/>
      <c r="AS462" s="220"/>
      <c r="AT462" s="220"/>
      <c r="AU462" s="220"/>
      <c r="AV462" s="220"/>
      <c r="AW462" s="220"/>
      <c r="AX462" s="220"/>
      <c r="AY462">
        <f>COUNTA($C$462)</f>
        <v>0</v>
      </c>
    </row>
    <row r="463" spans="1:51" hidden="1" x14ac:dyDescent="0.15">
      <c r="A463" s="57"/>
      <c r="B463" s="57"/>
      <c r="C463" s="65"/>
      <c r="D463" s="65"/>
      <c r="E463" s="65"/>
      <c r="F463" s="65"/>
      <c r="G463" s="65"/>
      <c r="H463" s="65"/>
      <c r="I463" s="65"/>
      <c r="J463" s="65"/>
      <c r="K463" s="65"/>
      <c r="L463" s="65"/>
      <c r="M463" s="65"/>
      <c r="N463" s="65"/>
      <c r="O463" s="65"/>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c r="AP463" s="66"/>
      <c r="AQ463" s="66"/>
      <c r="AR463" s="66"/>
      <c r="AS463" s="66"/>
      <c r="AT463" s="66"/>
      <c r="AU463" s="66"/>
      <c r="AV463" s="66"/>
      <c r="AW463" s="66"/>
      <c r="AX463" s="66"/>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6"/>
      <c r="B465" s="906"/>
      <c r="C465" s="500" t="s">
        <v>80</v>
      </c>
      <c r="D465" s="500"/>
      <c r="E465" s="500"/>
      <c r="F465" s="500"/>
      <c r="G465" s="500"/>
      <c r="H465" s="500"/>
      <c r="I465" s="500"/>
      <c r="J465" s="910" t="s">
        <v>64</v>
      </c>
      <c r="K465" s="910"/>
      <c r="L465" s="910"/>
      <c r="M465" s="910"/>
      <c r="N465" s="910"/>
      <c r="O465" s="910"/>
      <c r="P465" s="500" t="s">
        <v>81</v>
      </c>
      <c r="Q465" s="500"/>
      <c r="R465" s="500"/>
      <c r="S465" s="500"/>
      <c r="T465" s="500"/>
      <c r="U465" s="500"/>
      <c r="V465" s="500"/>
      <c r="W465" s="500"/>
      <c r="X465" s="500"/>
      <c r="Y465" s="500" t="s">
        <v>82</v>
      </c>
      <c r="Z465" s="500"/>
      <c r="AA465" s="500"/>
      <c r="AB465" s="500"/>
      <c r="AC465" s="911" t="s">
        <v>209</v>
      </c>
      <c r="AD465" s="911"/>
      <c r="AE465" s="911"/>
      <c r="AF465" s="911"/>
      <c r="AG465" s="911"/>
      <c r="AH465" s="500" t="s">
        <v>63</v>
      </c>
      <c r="AI465" s="500"/>
      <c r="AJ465" s="500"/>
      <c r="AK465" s="500"/>
      <c r="AL465" s="500" t="s">
        <v>17</v>
      </c>
      <c r="AM465" s="500"/>
      <c r="AN465" s="500"/>
      <c r="AO465" s="908"/>
      <c r="AP465" s="909" t="s">
        <v>293</v>
      </c>
      <c r="AQ465" s="909"/>
      <c r="AR465" s="909"/>
      <c r="AS465" s="909"/>
      <c r="AT465" s="909"/>
      <c r="AU465" s="909"/>
      <c r="AV465" s="909"/>
      <c r="AW465" s="909"/>
      <c r="AX465" s="909"/>
      <c r="AY465">
        <f t="shared" ref="AY465:AY466" si="13">$AY$463</f>
        <v>0</v>
      </c>
    </row>
    <row r="466" spans="1:51" ht="24.75" hidden="1" customHeight="1" x14ac:dyDescent="0.15">
      <c r="A466" s="906">
        <v>1</v>
      </c>
      <c r="B466" s="906">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07"/>
      <c r="AI466" s="269"/>
      <c r="AJ466" s="269"/>
      <c r="AK466" s="269"/>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06">
        <v>2</v>
      </c>
      <c r="B467" s="906">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07"/>
      <c r="AI467" s="269"/>
      <c r="AJ467" s="269"/>
      <c r="AK467" s="269"/>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06">
        <v>3</v>
      </c>
      <c r="B468" s="906">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07"/>
      <c r="AI468" s="269"/>
      <c r="AJ468" s="269"/>
      <c r="AK468" s="269"/>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06">
        <v>4</v>
      </c>
      <c r="B469" s="906">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07"/>
      <c r="AI469" s="269"/>
      <c r="AJ469" s="269"/>
      <c r="AK469" s="269"/>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06">
        <v>5</v>
      </c>
      <c r="B470" s="906">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07"/>
      <c r="AI470" s="269"/>
      <c r="AJ470" s="269"/>
      <c r="AK470" s="269"/>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06">
        <v>6</v>
      </c>
      <c r="B471" s="906">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07"/>
      <c r="AI471" s="269"/>
      <c r="AJ471" s="269"/>
      <c r="AK471" s="269"/>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06">
        <v>7</v>
      </c>
      <c r="B472" s="906">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07"/>
      <c r="AI472" s="269"/>
      <c r="AJ472" s="269"/>
      <c r="AK472" s="269"/>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06">
        <v>8</v>
      </c>
      <c r="B473" s="906">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07"/>
      <c r="AI473" s="269"/>
      <c r="AJ473" s="269"/>
      <c r="AK473" s="269"/>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06">
        <v>9</v>
      </c>
      <c r="B474" s="906">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07"/>
      <c r="AI474" s="269"/>
      <c r="AJ474" s="269"/>
      <c r="AK474" s="269"/>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06">
        <v>10</v>
      </c>
      <c r="B475" s="906">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07"/>
      <c r="AI475" s="269"/>
      <c r="AJ475" s="269"/>
      <c r="AK475" s="269"/>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06">
        <v>11</v>
      </c>
      <c r="B476" s="906">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07"/>
      <c r="AI476" s="269"/>
      <c r="AJ476" s="269"/>
      <c r="AK476" s="269"/>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06">
        <v>12</v>
      </c>
      <c r="B477" s="906">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07"/>
      <c r="AI477" s="269"/>
      <c r="AJ477" s="269"/>
      <c r="AK477" s="269"/>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06">
        <v>13</v>
      </c>
      <c r="B478" s="906">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07"/>
      <c r="AI478" s="269"/>
      <c r="AJ478" s="269"/>
      <c r="AK478" s="269"/>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06">
        <v>14</v>
      </c>
      <c r="B479" s="906">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07"/>
      <c r="AI479" s="269"/>
      <c r="AJ479" s="269"/>
      <c r="AK479" s="269"/>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06">
        <v>15</v>
      </c>
      <c r="B480" s="906">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07"/>
      <c r="AI480" s="269"/>
      <c r="AJ480" s="269"/>
      <c r="AK480" s="269"/>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06">
        <v>16</v>
      </c>
      <c r="B481" s="906">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07"/>
      <c r="AI481" s="269"/>
      <c r="AJ481" s="269"/>
      <c r="AK481" s="269"/>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06">
        <v>17</v>
      </c>
      <c r="B482" s="906">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07"/>
      <c r="AI482" s="269"/>
      <c r="AJ482" s="269"/>
      <c r="AK482" s="269"/>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06">
        <v>18</v>
      </c>
      <c r="B483" s="906">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07"/>
      <c r="AI483" s="269"/>
      <c r="AJ483" s="269"/>
      <c r="AK483" s="269"/>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06">
        <v>19</v>
      </c>
      <c r="B484" s="906">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07"/>
      <c r="AI484" s="269"/>
      <c r="AJ484" s="269"/>
      <c r="AK484" s="269"/>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06">
        <v>20</v>
      </c>
      <c r="B485" s="906">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07"/>
      <c r="AI485" s="269"/>
      <c r="AJ485" s="269"/>
      <c r="AK485" s="269"/>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06">
        <v>21</v>
      </c>
      <c r="B486" s="906">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07"/>
      <c r="AI486" s="269"/>
      <c r="AJ486" s="269"/>
      <c r="AK486" s="269"/>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06">
        <v>22</v>
      </c>
      <c r="B487" s="906">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07"/>
      <c r="AI487" s="269"/>
      <c r="AJ487" s="269"/>
      <c r="AK487" s="269"/>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06">
        <v>23</v>
      </c>
      <c r="B488" s="906">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07"/>
      <c r="AI488" s="269"/>
      <c r="AJ488" s="269"/>
      <c r="AK488" s="269"/>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06">
        <v>24</v>
      </c>
      <c r="B489" s="906">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07"/>
      <c r="AI489" s="269"/>
      <c r="AJ489" s="269"/>
      <c r="AK489" s="269"/>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06">
        <v>25</v>
      </c>
      <c r="B490" s="906">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07"/>
      <c r="AI490" s="269"/>
      <c r="AJ490" s="269"/>
      <c r="AK490" s="269"/>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06">
        <v>26</v>
      </c>
      <c r="B491" s="906">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07"/>
      <c r="AI491" s="269"/>
      <c r="AJ491" s="269"/>
      <c r="AK491" s="269"/>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06">
        <v>27</v>
      </c>
      <c r="B492" s="906">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07"/>
      <c r="AI492" s="269"/>
      <c r="AJ492" s="269"/>
      <c r="AK492" s="269"/>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06">
        <v>28</v>
      </c>
      <c r="B493" s="906">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07"/>
      <c r="AI493" s="269"/>
      <c r="AJ493" s="269"/>
      <c r="AK493" s="269"/>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06">
        <v>29</v>
      </c>
      <c r="B494" s="906">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07"/>
      <c r="AI494" s="269"/>
      <c r="AJ494" s="269"/>
      <c r="AK494" s="269"/>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06">
        <v>30</v>
      </c>
      <c r="B495" s="906">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07"/>
      <c r="AI495" s="269"/>
      <c r="AJ495" s="269"/>
      <c r="AK495" s="269"/>
      <c r="AL495" s="217"/>
      <c r="AM495" s="218"/>
      <c r="AN495" s="218"/>
      <c r="AO495" s="219"/>
      <c r="AP495" s="220"/>
      <c r="AQ495" s="220"/>
      <c r="AR495" s="220"/>
      <c r="AS495" s="220"/>
      <c r="AT495" s="220"/>
      <c r="AU495" s="220"/>
      <c r="AV495" s="220"/>
      <c r="AW495" s="220"/>
      <c r="AX495" s="220"/>
      <c r="AY495">
        <f>COUNTA($C$495)</f>
        <v>0</v>
      </c>
    </row>
    <row r="496" spans="1:51" hidden="1" x14ac:dyDescent="0.15">
      <c r="A496" s="57"/>
      <c r="B496" s="57"/>
      <c r="C496" s="65"/>
      <c r="D496" s="65"/>
      <c r="E496" s="65"/>
      <c r="F496" s="65"/>
      <c r="G496" s="65"/>
      <c r="H496" s="65"/>
      <c r="I496" s="65"/>
      <c r="J496" s="65"/>
      <c r="K496" s="65"/>
      <c r="L496" s="65"/>
      <c r="M496" s="65"/>
      <c r="N496" s="65"/>
      <c r="O496" s="65"/>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c r="AP496" s="66"/>
      <c r="AQ496" s="66"/>
      <c r="AR496" s="66"/>
      <c r="AS496" s="66"/>
      <c r="AT496" s="66"/>
      <c r="AU496" s="66"/>
      <c r="AV496" s="66"/>
      <c r="AW496" s="66"/>
      <c r="AX496" s="66"/>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6"/>
      <c r="B498" s="906"/>
      <c r="C498" s="500" t="s">
        <v>80</v>
      </c>
      <c r="D498" s="500"/>
      <c r="E498" s="500"/>
      <c r="F498" s="500"/>
      <c r="G498" s="500"/>
      <c r="H498" s="500"/>
      <c r="I498" s="500"/>
      <c r="J498" s="910" t="s">
        <v>64</v>
      </c>
      <c r="K498" s="910"/>
      <c r="L498" s="910"/>
      <c r="M498" s="910"/>
      <c r="N498" s="910"/>
      <c r="O498" s="910"/>
      <c r="P498" s="500" t="s">
        <v>81</v>
      </c>
      <c r="Q498" s="500"/>
      <c r="R498" s="500"/>
      <c r="S498" s="500"/>
      <c r="T498" s="500"/>
      <c r="U498" s="500"/>
      <c r="V498" s="500"/>
      <c r="W498" s="500"/>
      <c r="X498" s="500"/>
      <c r="Y498" s="500" t="s">
        <v>82</v>
      </c>
      <c r="Z498" s="500"/>
      <c r="AA498" s="500"/>
      <c r="AB498" s="500"/>
      <c r="AC498" s="911" t="s">
        <v>209</v>
      </c>
      <c r="AD498" s="911"/>
      <c r="AE498" s="911"/>
      <c r="AF498" s="911"/>
      <c r="AG498" s="911"/>
      <c r="AH498" s="500" t="s">
        <v>63</v>
      </c>
      <c r="AI498" s="500"/>
      <c r="AJ498" s="500"/>
      <c r="AK498" s="500"/>
      <c r="AL498" s="500" t="s">
        <v>17</v>
      </c>
      <c r="AM498" s="500"/>
      <c r="AN498" s="500"/>
      <c r="AO498" s="908"/>
      <c r="AP498" s="909" t="s">
        <v>293</v>
      </c>
      <c r="AQ498" s="909"/>
      <c r="AR498" s="909"/>
      <c r="AS498" s="909"/>
      <c r="AT498" s="909"/>
      <c r="AU498" s="909"/>
      <c r="AV498" s="909"/>
      <c r="AW498" s="909"/>
      <c r="AX498" s="909"/>
      <c r="AY498">
        <f t="shared" ref="AY498:AY499" si="14">$AY$496</f>
        <v>0</v>
      </c>
    </row>
    <row r="499" spans="1:51" ht="24.75" hidden="1" customHeight="1" x14ac:dyDescent="0.15">
      <c r="A499" s="906">
        <v>1</v>
      </c>
      <c r="B499" s="906">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07"/>
      <c r="AI499" s="269"/>
      <c r="AJ499" s="269"/>
      <c r="AK499" s="269"/>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06">
        <v>2</v>
      </c>
      <c r="B500" s="906">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07"/>
      <c r="AI500" s="269"/>
      <c r="AJ500" s="269"/>
      <c r="AK500" s="269"/>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06">
        <v>3</v>
      </c>
      <c r="B501" s="906">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07"/>
      <c r="AI501" s="269"/>
      <c r="AJ501" s="269"/>
      <c r="AK501" s="269"/>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06">
        <v>4</v>
      </c>
      <c r="B502" s="906">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07"/>
      <c r="AI502" s="269"/>
      <c r="AJ502" s="269"/>
      <c r="AK502" s="269"/>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06">
        <v>5</v>
      </c>
      <c r="B503" s="906">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07"/>
      <c r="AI503" s="269"/>
      <c r="AJ503" s="269"/>
      <c r="AK503" s="269"/>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06">
        <v>6</v>
      </c>
      <c r="B504" s="906">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07"/>
      <c r="AI504" s="269"/>
      <c r="AJ504" s="269"/>
      <c r="AK504" s="269"/>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06">
        <v>7</v>
      </c>
      <c r="B505" s="906">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07"/>
      <c r="AI505" s="269"/>
      <c r="AJ505" s="269"/>
      <c r="AK505" s="269"/>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06">
        <v>8</v>
      </c>
      <c r="B506" s="906">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07"/>
      <c r="AI506" s="269"/>
      <c r="AJ506" s="269"/>
      <c r="AK506" s="269"/>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06">
        <v>9</v>
      </c>
      <c r="B507" s="906">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07"/>
      <c r="AI507" s="269"/>
      <c r="AJ507" s="269"/>
      <c r="AK507" s="269"/>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06">
        <v>10</v>
      </c>
      <c r="B508" s="906">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07"/>
      <c r="AI508" s="269"/>
      <c r="AJ508" s="269"/>
      <c r="AK508" s="269"/>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06">
        <v>11</v>
      </c>
      <c r="B509" s="906">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07"/>
      <c r="AI509" s="269"/>
      <c r="AJ509" s="269"/>
      <c r="AK509" s="269"/>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06">
        <v>12</v>
      </c>
      <c r="B510" s="906">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07"/>
      <c r="AI510" s="269"/>
      <c r="AJ510" s="269"/>
      <c r="AK510" s="269"/>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06">
        <v>13</v>
      </c>
      <c r="B511" s="906">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07"/>
      <c r="AI511" s="269"/>
      <c r="AJ511" s="269"/>
      <c r="AK511" s="269"/>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06">
        <v>14</v>
      </c>
      <c r="B512" s="906">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07"/>
      <c r="AI512" s="269"/>
      <c r="AJ512" s="269"/>
      <c r="AK512" s="269"/>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06">
        <v>15</v>
      </c>
      <c r="B513" s="906">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07"/>
      <c r="AI513" s="269"/>
      <c r="AJ513" s="269"/>
      <c r="AK513" s="269"/>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06">
        <v>16</v>
      </c>
      <c r="B514" s="906">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07"/>
      <c r="AI514" s="269"/>
      <c r="AJ514" s="269"/>
      <c r="AK514" s="269"/>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06">
        <v>17</v>
      </c>
      <c r="B515" s="906">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07"/>
      <c r="AI515" s="269"/>
      <c r="AJ515" s="269"/>
      <c r="AK515" s="269"/>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06">
        <v>18</v>
      </c>
      <c r="B516" s="906">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07"/>
      <c r="AI516" s="269"/>
      <c r="AJ516" s="269"/>
      <c r="AK516" s="269"/>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06">
        <v>19</v>
      </c>
      <c r="B517" s="906">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07"/>
      <c r="AI517" s="269"/>
      <c r="AJ517" s="269"/>
      <c r="AK517" s="269"/>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06">
        <v>20</v>
      </c>
      <c r="B518" s="906">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07"/>
      <c r="AI518" s="269"/>
      <c r="AJ518" s="269"/>
      <c r="AK518" s="269"/>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06">
        <v>21</v>
      </c>
      <c r="B519" s="906">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07"/>
      <c r="AI519" s="269"/>
      <c r="AJ519" s="269"/>
      <c r="AK519" s="269"/>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06">
        <v>22</v>
      </c>
      <c r="B520" s="906">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07"/>
      <c r="AI520" s="269"/>
      <c r="AJ520" s="269"/>
      <c r="AK520" s="269"/>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06">
        <v>23</v>
      </c>
      <c r="B521" s="906">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07"/>
      <c r="AI521" s="269"/>
      <c r="AJ521" s="269"/>
      <c r="AK521" s="269"/>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06">
        <v>24</v>
      </c>
      <c r="B522" s="906">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07"/>
      <c r="AI522" s="269"/>
      <c r="AJ522" s="269"/>
      <c r="AK522" s="269"/>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06">
        <v>25</v>
      </c>
      <c r="B523" s="906">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07"/>
      <c r="AI523" s="269"/>
      <c r="AJ523" s="269"/>
      <c r="AK523" s="269"/>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06">
        <v>26</v>
      </c>
      <c r="B524" s="906">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07"/>
      <c r="AI524" s="269"/>
      <c r="AJ524" s="269"/>
      <c r="AK524" s="269"/>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06">
        <v>27</v>
      </c>
      <c r="B525" s="906">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07"/>
      <c r="AI525" s="269"/>
      <c r="AJ525" s="269"/>
      <c r="AK525" s="269"/>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06">
        <v>28</v>
      </c>
      <c r="B526" s="906">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07"/>
      <c r="AI526" s="269"/>
      <c r="AJ526" s="269"/>
      <c r="AK526" s="269"/>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06">
        <v>29</v>
      </c>
      <c r="B527" s="906">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07"/>
      <c r="AI527" s="269"/>
      <c r="AJ527" s="269"/>
      <c r="AK527" s="269"/>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06">
        <v>30</v>
      </c>
      <c r="B528" s="906">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07"/>
      <c r="AI528" s="269"/>
      <c r="AJ528" s="269"/>
      <c r="AK528" s="269"/>
      <c r="AL528" s="217"/>
      <c r="AM528" s="218"/>
      <c r="AN528" s="218"/>
      <c r="AO528" s="219"/>
      <c r="AP528" s="220"/>
      <c r="AQ528" s="220"/>
      <c r="AR528" s="220"/>
      <c r="AS528" s="220"/>
      <c r="AT528" s="220"/>
      <c r="AU528" s="220"/>
      <c r="AV528" s="220"/>
      <c r="AW528" s="220"/>
      <c r="AX528" s="220"/>
      <c r="AY528">
        <f>COUNTA($C$528)</f>
        <v>0</v>
      </c>
    </row>
    <row r="529" spans="1:51" hidden="1" x14ac:dyDescent="0.15">
      <c r="A529" s="57"/>
      <c r="B529" s="57"/>
      <c r="C529" s="65"/>
      <c r="D529" s="65"/>
      <c r="E529" s="65"/>
      <c r="F529" s="65"/>
      <c r="G529" s="65"/>
      <c r="H529" s="65"/>
      <c r="I529" s="65"/>
      <c r="J529" s="65"/>
      <c r="K529" s="65"/>
      <c r="L529" s="65"/>
      <c r="M529" s="65"/>
      <c r="N529" s="65"/>
      <c r="O529" s="65"/>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c r="AP529" s="66"/>
      <c r="AQ529" s="66"/>
      <c r="AR529" s="66"/>
      <c r="AS529" s="66"/>
      <c r="AT529" s="66"/>
      <c r="AU529" s="66"/>
      <c r="AV529" s="66"/>
      <c r="AW529" s="66"/>
      <c r="AX529" s="66"/>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6"/>
      <c r="B531" s="906"/>
      <c r="C531" s="500" t="s">
        <v>80</v>
      </c>
      <c r="D531" s="500"/>
      <c r="E531" s="500"/>
      <c r="F531" s="500"/>
      <c r="G531" s="500"/>
      <c r="H531" s="500"/>
      <c r="I531" s="500"/>
      <c r="J531" s="910" t="s">
        <v>64</v>
      </c>
      <c r="K531" s="910"/>
      <c r="L531" s="910"/>
      <c r="M531" s="910"/>
      <c r="N531" s="910"/>
      <c r="O531" s="910"/>
      <c r="P531" s="500" t="s">
        <v>81</v>
      </c>
      <c r="Q531" s="500"/>
      <c r="R531" s="500"/>
      <c r="S531" s="500"/>
      <c r="T531" s="500"/>
      <c r="U531" s="500"/>
      <c r="V531" s="500"/>
      <c r="W531" s="500"/>
      <c r="X531" s="500"/>
      <c r="Y531" s="500" t="s">
        <v>82</v>
      </c>
      <c r="Z531" s="500"/>
      <c r="AA531" s="500"/>
      <c r="AB531" s="500"/>
      <c r="AC531" s="911" t="s">
        <v>209</v>
      </c>
      <c r="AD531" s="911"/>
      <c r="AE531" s="911"/>
      <c r="AF531" s="911"/>
      <c r="AG531" s="911"/>
      <c r="AH531" s="500" t="s">
        <v>63</v>
      </c>
      <c r="AI531" s="500"/>
      <c r="AJ531" s="500"/>
      <c r="AK531" s="500"/>
      <c r="AL531" s="500" t="s">
        <v>17</v>
      </c>
      <c r="AM531" s="500"/>
      <c r="AN531" s="500"/>
      <c r="AO531" s="908"/>
      <c r="AP531" s="909" t="s">
        <v>293</v>
      </c>
      <c r="AQ531" s="909"/>
      <c r="AR531" s="909"/>
      <c r="AS531" s="909"/>
      <c r="AT531" s="909"/>
      <c r="AU531" s="909"/>
      <c r="AV531" s="909"/>
      <c r="AW531" s="909"/>
      <c r="AX531" s="909"/>
      <c r="AY531">
        <f t="shared" ref="AY531:AY532" si="15">$AY$529</f>
        <v>0</v>
      </c>
    </row>
    <row r="532" spans="1:51" ht="24.75" hidden="1" customHeight="1" x14ac:dyDescent="0.15">
      <c r="A532" s="906">
        <v>1</v>
      </c>
      <c r="B532" s="906">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07"/>
      <c r="AI532" s="269"/>
      <c r="AJ532" s="269"/>
      <c r="AK532" s="269"/>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06">
        <v>2</v>
      </c>
      <c r="B533" s="906">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07"/>
      <c r="AI533" s="269"/>
      <c r="AJ533" s="269"/>
      <c r="AK533" s="269"/>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06">
        <v>3</v>
      </c>
      <c r="B534" s="906">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07"/>
      <c r="AI534" s="269"/>
      <c r="AJ534" s="269"/>
      <c r="AK534" s="269"/>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06">
        <v>4</v>
      </c>
      <c r="B535" s="906">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07"/>
      <c r="AI535" s="269"/>
      <c r="AJ535" s="269"/>
      <c r="AK535" s="269"/>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06">
        <v>5</v>
      </c>
      <c r="B536" s="906">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07"/>
      <c r="AI536" s="269"/>
      <c r="AJ536" s="269"/>
      <c r="AK536" s="269"/>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06">
        <v>6</v>
      </c>
      <c r="B537" s="906">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07"/>
      <c r="AI537" s="269"/>
      <c r="AJ537" s="269"/>
      <c r="AK537" s="269"/>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06">
        <v>7</v>
      </c>
      <c r="B538" s="906">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07"/>
      <c r="AI538" s="269"/>
      <c r="AJ538" s="269"/>
      <c r="AK538" s="269"/>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06">
        <v>8</v>
      </c>
      <c r="B539" s="906">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07"/>
      <c r="AI539" s="269"/>
      <c r="AJ539" s="269"/>
      <c r="AK539" s="269"/>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06">
        <v>9</v>
      </c>
      <c r="B540" s="906">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07"/>
      <c r="AI540" s="269"/>
      <c r="AJ540" s="269"/>
      <c r="AK540" s="269"/>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06">
        <v>10</v>
      </c>
      <c r="B541" s="906">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07"/>
      <c r="AI541" s="269"/>
      <c r="AJ541" s="269"/>
      <c r="AK541" s="269"/>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06">
        <v>11</v>
      </c>
      <c r="B542" s="906">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07"/>
      <c r="AI542" s="269"/>
      <c r="AJ542" s="269"/>
      <c r="AK542" s="269"/>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06">
        <v>12</v>
      </c>
      <c r="B543" s="906">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07"/>
      <c r="AI543" s="269"/>
      <c r="AJ543" s="269"/>
      <c r="AK543" s="269"/>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06">
        <v>13</v>
      </c>
      <c r="B544" s="906">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07"/>
      <c r="AI544" s="269"/>
      <c r="AJ544" s="269"/>
      <c r="AK544" s="269"/>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06">
        <v>14</v>
      </c>
      <c r="B545" s="906">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07"/>
      <c r="AI545" s="269"/>
      <c r="AJ545" s="269"/>
      <c r="AK545" s="269"/>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06">
        <v>15</v>
      </c>
      <c r="B546" s="906">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07"/>
      <c r="AI546" s="269"/>
      <c r="AJ546" s="269"/>
      <c r="AK546" s="269"/>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06">
        <v>16</v>
      </c>
      <c r="B547" s="906">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07"/>
      <c r="AI547" s="269"/>
      <c r="AJ547" s="269"/>
      <c r="AK547" s="269"/>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06">
        <v>17</v>
      </c>
      <c r="B548" s="906">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07"/>
      <c r="AI548" s="269"/>
      <c r="AJ548" s="269"/>
      <c r="AK548" s="269"/>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06">
        <v>18</v>
      </c>
      <c r="B549" s="906">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07"/>
      <c r="AI549" s="269"/>
      <c r="AJ549" s="269"/>
      <c r="AK549" s="269"/>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06">
        <v>19</v>
      </c>
      <c r="B550" s="906">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07"/>
      <c r="AI550" s="269"/>
      <c r="AJ550" s="269"/>
      <c r="AK550" s="269"/>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06">
        <v>20</v>
      </c>
      <c r="B551" s="906">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07"/>
      <c r="AI551" s="269"/>
      <c r="AJ551" s="269"/>
      <c r="AK551" s="269"/>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06">
        <v>21</v>
      </c>
      <c r="B552" s="906">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07"/>
      <c r="AI552" s="269"/>
      <c r="AJ552" s="269"/>
      <c r="AK552" s="269"/>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06">
        <v>22</v>
      </c>
      <c r="B553" s="906">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07"/>
      <c r="AI553" s="269"/>
      <c r="AJ553" s="269"/>
      <c r="AK553" s="269"/>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06">
        <v>23</v>
      </c>
      <c r="B554" s="906">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07"/>
      <c r="AI554" s="269"/>
      <c r="AJ554" s="269"/>
      <c r="AK554" s="269"/>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06">
        <v>24</v>
      </c>
      <c r="B555" s="906">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07"/>
      <c r="AI555" s="269"/>
      <c r="AJ555" s="269"/>
      <c r="AK555" s="269"/>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06">
        <v>25</v>
      </c>
      <c r="B556" s="906">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07"/>
      <c r="AI556" s="269"/>
      <c r="AJ556" s="269"/>
      <c r="AK556" s="269"/>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06">
        <v>26</v>
      </c>
      <c r="B557" s="906">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07"/>
      <c r="AI557" s="269"/>
      <c r="AJ557" s="269"/>
      <c r="AK557" s="269"/>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06">
        <v>27</v>
      </c>
      <c r="B558" s="906">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07"/>
      <c r="AI558" s="269"/>
      <c r="AJ558" s="269"/>
      <c r="AK558" s="269"/>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06">
        <v>28</v>
      </c>
      <c r="B559" s="906">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07"/>
      <c r="AI559" s="269"/>
      <c r="AJ559" s="269"/>
      <c r="AK559" s="269"/>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06">
        <v>29</v>
      </c>
      <c r="B560" s="906">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07"/>
      <c r="AI560" s="269"/>
      <c r="AJ560" s="269"/>
      <c r="AK560" s="269"/>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06">
        <v>30</v>
      </c>
      <c r="B561" s="906">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07"/>
      <c r="AI561" s="269"/>
      <c r="AJ561" s="269"/>
      <c r="AK561" s="269"/>
      <c r="AL561" s="217"/>
      <c r="AM561" s="218"/>
      <c r="AN561" s="218"/>
      <c r="AO561" s="219"/>
      <c r="AP561" s="220"/>
      <c r="AQ561" s="220"/>
      <c r="AR561" s="220"/>
      <c r="AS561" s="220"/>
      <c r="AT561" s="220"/>
      <c r="AU561" s="220"/>
      <c r="AV561" s="220"/>
      <c r="AW561" s="220"/>
      <c r="AX561" s="220"/>
      <c r="AY561">
        <f>COUNTA($C$561)</f>
        <v>0</v>
      </c>
    </row>
    <row r="562" spans="1:51" hidden="1" x14ac:dyDescent="0.15">
      <c r="A562" s="70"/>
      <c r="B562" s="70"/>
      <c r="C562" s="65"/>
      <c r="D562" s="65"/>
      <c r="E562" s="65"/>
      <c r="F562" s="65"/>
      <c r="G562" s="65"/>
      <c r="H562" s="65"/>
      <c r="I562" s="65"/>
      <c r="J562" s="65"/>
      <c r="K562" s="65"/>
      <c r="L562" s="65"/>
      <c r="M562" s="65"/>
      <c r="N562" s="65"/>
      <c r="O562" s="65"/>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c r="AP562" s="66"/>
      <c r="AQ562" s="66"/>
      <c r="AR562" s="66"/>
      <c r="AS562" s="66"/>
      <c r="AT562" s="66"/>
      <c r="AU562" s="66"/>
      <c r="AV562" s="66"/>
      <c r="AW562" s="66"/>
      <c r="AX562" s="66"/>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6"/>
      <c r="B564" s="906"/>
      <c r="C564" s="500" t="s">
        <v>80</v>
      </c>
      <c r="D564" s="500"/>
      <c r="E564" s="500"/>
      <c r="F564" s="500"/>
      <c r="G564" s="500"/>
      <c r="H564" s="500"/>
      <c r="I564" s="500"/>
      <c r="J564" s="910" t="s">
        <v>64</v>
      </c>
      <c r="K564" s="910"/>
      <c r="L564" s="910"/>
      <c r="M564" s="910"/>
      <c r="N564" s="910"/>
      <c r="O564" s="910"/>
      <c r="P564" s="500" t="s">
        <v>81</v>
      </c>
      <c r="Q564" s="500"/>
      <c r="R564" s="500"/>
      <c r="S564" s="500"/>
      <c r="T564" s="500"/>
      <c r="U564" s="500"/>
      <c r="V564" s="500"/>
      <c r="W564" s="500"/>
      <c r="X564" s="500"/>
      <c r="Y564" s="500" t="s">
        <v>82</v>
      </c>
      <c r="Z564" s="500"/>
      <c r="AA564" s="500"/>
      <c r="AB564" s="500"/>
      <c r="AC564" s="911" t="s">
        <v>209</v>
      </c>
      <c r="AD564" s="911"/>
      <c r="AE564" s="911"/>
      <c r="AF564" s="911"/>
      <c r="AG564" s="911"/>
      <c r="AH564" s="500" t="s">
        <v>63</v>
      </c>
      <c r="AI564" s="500"/>
      <c r="AJ564" s="500"/>
      <c r="AK564" s="500"/>
      <c r="AL564" s="500" t="s">
        <v>17</v>
      </c>
      <c r="AM564" s="500"/>
      <c r="AN564" s="500"/>
      <c r="AO564" s="908"/>
      <c r="AP564" s="909" t="s">
        <v>293</v>
      </c>
      <c r="AQ564" s="909"/>
      <c r="AR564" s="909"/>
      <c r="AS564" s="909"/>
      <c r="AT564" s="909"/>
      <c r="AU564" s="909"/>
      <c r="AV564" s="909"/>
      <c r="AW564" s="909"/>
      <c r="AX564" s="909"/>
      <c r="AY564">
        <f t="shared" ref="AY564:AY565" si="16">$AY$562</f>
        <v>0</v>
      </c>
    </row>
    <row r="565" spans="1:51" ht="24.75" hidden="1" customHeight="1" x14ac:dyDescent="0.15">
      <c r="A565" s="906">
        <v>1</v>
      </c>
      <c r="B565" s="906">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07"/>
      <c r="AI565" s="269"/>
      <c r="AJ565" s="269"/>
      <c r="AK565" s="269"/>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06">
        <v>2</v>
      </c>
      <c r="B566" s="906">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07"/>
      <c r="AI566" s="269"/>
      <c r="AJ566" s="269"/>
      <c r="AK566" s="269"/>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06">
        <v>3</v>
      </c>
      <c r="B567" s="906">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07"/>
      <c r="AI567" s="269"/>
      <c r="AJ567" s="269"/>
      <c r="AK567" s="269"/>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06">
        <v>4</v>
      </c>
      <c r="B568" s="906">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07"/>
      <c r="AI568" s="269"/>
      <c r="AJ568" s="269"/>
      <c r="AK568" s="269"/>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06">
        <v>5</v>
      </c>
      <c r="B569" s="906">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07"/>
      <c r="AI569" s="269"/>
      <c r="AJ569" s="269"/>
      <c r="AK569" s="269"/>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06">
        <v>6</v>
      </c>
      <c r="B570" s="906">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07"/>
      <c r="AI570" s="269"/>
      <c r="AJ570" s="269"/>
      <c r="AK570" s="269"/>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06">
        <v>7</v>
      </c>
      <c r="B571" s="906">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07"/>
      <c r="AI571" s="269"/>
      <c r="AJ571" s="269"/>
      <c r="AK571" s="269"/>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06">
        <v>8</v>
      </c>
      <c r="B572" s="906">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07"/>
      <c r="AI572" s="269"/>
      <c r="AJ572" s="269"/>
      <c r="AK572" s="269"/>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06">
        <v>9</v>
      </c>
      <c r="B573" s="906">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07"/>
      <c r="AI573" s="269"/>
      <c r="AJ573" s="269"/>
      <c r="AK573" s="269"/>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06">
        <v>10</v>
      </c>
      <c r="B574" s="906">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07"/>
      <c r="AI574" s="269"/>
      <c r="AJ574" s="269"/>
      <c r="AK574" s="269"/>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06">
        <v>11</v>
      </c>
      <c r="B575" s="906">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07"/>
      <c r="AI575" s="269"/>
      <c r="AJ575" s="269"/>
      <c r="AK575" s="269"/>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06">
        <v>12</v>
      </c>
      <c r="B576" s="906">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07"/>
      <c r="AI576" s="269"/>
      <c r="AJ576" s="269"/>
      <c r="AK576" s="269"/>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06">
        <v>13</v>
      </c>
      <c r="B577" s="906">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07"/>
      <c r="AI577" s="269"/>
      <c r="AJ577" s="269"/>
      <c r="AK577" s="269"/>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06">
        <v>14</v>
      </c>
      <c r="B578" s="906">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07"/>
      <c r="AI578" s="269"/>
      <c r="AJ578" s="269"/>
      <c r="AK578" s="269"/>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06">
        <v>15</v>
      </c>
      <c r="B579" s="906">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07"/>
      <c r="AI579" s="269"/>
      <c r="AJ579" s="269"/>
      <c r="AK579" s="269"/>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06">
        <v>16</v>
      </c>
      <c r="B580" s="906">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07"/>
      <c r="AI580" s="269"/>
      <c r="AJ580" s="269"/>
      <c r="AK580" s="269"/>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06">
        <v>17</v>
      </c>
      <c r="B581" s="906">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07"/>
      <c r="AI581" s="269"/>
      <c r="AJ581" s="269"/>
      <c r="AK581" s="269"/>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06">
        <v>18</v>
      </c>
      <c r="B582" s="906">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07"/>
      <c r="AI582" s="269"/>
      <c r="AJ582" s="269"/>
      <c r="AK582" s="269"/>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06">
        <v>19</v>
      </c>
      <c r="B583" s="906">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07"/>
      <c r="AI583" s="269"/>
      <c r="AJ583" s="269"/>
      <c r="AK583" s="269"/>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06">
        <v>20</v>
      </c>
      <c r="B584" s="906">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07"/>
      <c r="AI584" s="269"/>
      <c r="AJ584" s="269"/>
      <c r="AK584" s="269"/>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06">
        <v>21</v>
      </c>
      <c r="B585" s="906">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07"/>
      <c r="AI585" s="269"/>
      <c r="AJ585" s="269"/>
      <c r="AK585" s="269"/>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06">
        <v>22</v>
      </c>
      <c r="B586" s="906">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07"/>
      <c r="AI586" s="269"/>
      <c r="AJ586" s="269"/>
      <c r="AK586" s="269"/>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06">
        <v>23</v>
      </c>
      <c r="B587" s="906">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07"/>
      <c r="AI587" s="269"/>
      <c r="AJ587" s="269"/>
      <c r="AK587" s="269"/>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06">
        <v>24</v>
      </c>
      <c r="B588" s="906">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07"/>
      <c r="AI588" s="269"/>
      <c r="AJ588" s="269"/>
      <c r="AK588" s="269"/>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06">
        <v>25</v>
      </c>
      <c r="B589" s="906">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07"/>
      <c r="AI589" s="269"/>
      <c r="AJ589" s="269"/>
      <c r="AK589" s="269"/>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06">
        <v>26</v>
      </c>
      <c r="B590" s="906">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07"/>
      <c r="AI590" s="269"/>
      <c r="AJ590" s="269"/>
      <c r="AK590" s="269"/>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06">
        <v>27</v>
      </c>
      <c r="B591" s="906">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07"/>
      <c r="AI591" s="269"/>
      <c r="AJ591" s="269"/>
      <c r="AK591" s="269"/>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06">
        <v>28</v>
      </c>
      <c r="B592" s="906">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07"/>
      <c r="AI592" s="269"/>
      <c r="AJ592" s="269"/>
      <c r="AK592" s="269"/>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06">
        <v>29</v>
      </c>
      <c r="B593" s="906">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07"/>
      <c r="AI593" s="269"/>
      <c r="AJ593" s="269"/>
      <c r="AK593" s="269"/>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06">
        <v>30</v>
      </c>
      <c r="B594" s="906">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07"/>
      <c r="AI594" s="269"/>
      <c r="AJ594" s="269"/>
      <c r="AK594" s="269"/>
      <c r="AL594" s="217"/>
      <c r="AM594" s="218"/>
      <c r="AN594" s="218"/>
      <c r="AO594" s="219"/>
      <c r="AP594" s="220"/>
      <c r="AQ594" s="220"/>
      <c r="AR594" s="220"/>
      <c r="AS594" s="220"/>
      <c r="AT594" s="220"/>
      <c r="AU594" s="220"/>
      <c r="AV594" s="220"/>
      <c r="AW594" s="220"/>
      <c r="AX594" s="220"/>
      <c r="AY594">
        <f>COUNTA($C$594)</f>
        <v>0</v>
      </c>
    </row>
    <row r="595" spans="1:51" hidden="1" x14ac:dyDescent="0.15">
      <c r="A595" s="57"/>
      <c r="B595" s="57"/>
      <c r="C595" s="65"/>
      <c r="D595" s="65"/>
      <c r="E595" s="65"/>
      <c r="F595" s="65"/>
      <c r="G595" s="65"/>
      <c r="H595" s="65"/>
      <c r="I595" s="65"/>
      <c r="J595" s="65"/>
      <c r="K595" s="65"/>
      <c r="L595" s="65"/>
      <c r="M595" s="65"/>
      <c r="N595" s="65"/>
      <c r="O595" s="65"/>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c r="AP595" s="66"/>
      <c r="AQ595" s="66"/>
      <c r="AR595" s="66"/>
      <c r="AS595" s="66"/>
      <c r="AT595" s="66"/>
      <c r="AU595" s="66"/>
      <c r="AV595" s="66"/>
      <c r="AW595" s="66"/>
      <c r="AX595" s="66"/>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6"/>
      <c r="B597" s="906"/>
      <c r="C597" s="500" t="s">
        <v>80</v>
      </c>
      <c r="D597" s="500"/>
      <c r="E597" s="500"/>
      <c r="F597" s="500"/>
      <c r="G597" s="500"/>
      <c r="H597" s="500"/>
      <c r="I597" s="500"/>
      <c r="J597" s="910" t="s">
        <v>64</v>
      </c>
      <c r="K597" s="910"/>
      <c r="L597" s="910"/>
      <c r="M597" s="910"/>
      <c r="N597" s="910"/>
      <c r="O597" s="910"/>
      <c r="P597" s="500" t="s">
        <v>81</v>
      </c>
      <c r="Q597" s="500"/>
      <c r="R597" s="500"/>
      <c r="S597" s="500"/>
      <c r="T597" s="500"/>
      <c r="U597" s="500"/>
      <c r="V597" s="500"/>
      <c r="W597" s="500"/>
      <c r="X597" s="500"/>
      <c r="Y597" s="500" t="s">
        <v>82</v>
      </c>
      <c r="Z597" s="500"/>
      <c r="AA597" s="500"/>
      <c r="AB597" s="500"/>
      <c r="AC597" s="911" t="s">
        <v>209</v>
      </c>
      <c r="AD597" s="911"/>
      <c r="AE597" s="911"/>
      <c r="AF597" s="911"/>
      <c r="AG597" s="911"/>
      <c r="AH597" s="500" t="s">
        <v>63</v>
      </c>
      <c r="AI597" s="500"/>
      <c r="AJ597" s="500"/>
      <c r="AK597" s="500"/>
      <c r="AL597" s="500" t="s">
        <v>17</v>
      </c>
      <c r="AM597" s="500"/>
      <c r="AN597" s="500"/>
      <c r="AO597" s="908"/>
      <c r="AP597" s="909" t="s">
        <v>293</v>
      </c>
      <c r="AQ597" s="909"/>
      <c r="AR597" s="909"/>
      <c r="AS597" s="909"/>
      <c r="AT597" s="909"/>
      <c r="AU597" s="909"/>
      <c r="AV597" s="909"/>
      <c r="AW597" s="909"/>
      <c r="AX597" s="909"/>
      <c r="AY597">
        <f t="shared" ref="AY597:AY598" si="17">$AY$595</f>
        <v>0</v>
      </c>
    </row>
    <row r="598" spans="1:51" ht="24.75" hidden="1" customHeight="1" x14ac:dyDescent="0.15">
      <c r="A598" s="906">
        <v>1</v>
      </c>
      <c r="B598" s="906">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07"/>
      <c r="AI598" s="269"/>
      <c r="AJ598" s="269"/>
      <c r="AK598" s="269"/>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06">
        <v>2</v>
      </c>
      <c r="B599" s="906">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07"/>
      <c r="AI599" s="269"/>
      <c r="AJ599" s="269"/>
      <c r="AK599" s="269"/>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06">
        <v>3</v>
      </c>
      <c r="B600" s="906">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07"/>
      <c r="AI600" s="269"/>
      <c r="AJ600" s="269"/>
      <c r="AK600" s="269"/>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06">
        <v>4</v>
      </c>
      <c r="B601" s="906">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07"/>
      <c r="AI601" s="269"/>
      <c r="AJ601" s="269"/>
      <c r="AK601" s="269"/>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06">
        <v>5</v>
      </c>
      <c r="B602" s="906">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07"/>
      <c r="AI602" s="269"/>
      <c r="AJ602" s="269"/>
      <c r="AK602" s="269"/>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06">
        <v>6</v>
      </c>
      <c r="B603" s="906">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07"/>
      <c r="AI603" s="269"/>
      <c r="AJ603" s="269"/>
      <c r="AK603" s="269"/>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06">
        <v>7</v>
      </c>
      <c r="B604" s="906">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07"/>
      <c r="AI604" s="269"/>
      <c r="AJ604" s="269"/>
      <c r="AK604" s="269"/>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06">
        <v>8</v>
      </c>
      <c r="B605" s="906">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07"/>
      <c r="AI605" s="269"/>
      <c r="AJ605" s="269"/>
      <c r="AK605" s="269"/>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06">
        <v>9</v>
      </c>
      <c r="B606" s="906">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07"/>
      <c r="AI606" s="269"/>
      <c r="AJ606" s="269"/>
      <c r="AK606" s="269"/>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06">
        <v>10</v>
      </c>
      <c r="B607" s="906">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07"/>
      <c r="AI607" s="269"/>
      <c r="AJ607" s="269"/>
      <c r="AK607" s="269"/>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06">
        <v>11</v>
      </c>
      <c r="B608" s="906">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07"/>
      <c r="AI608" s="269"/>
      <c r="AJ608" s="269"/>
      <c r="AK608" s="269"/>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06">
        <v>12</v>
      </c>
      <c r="B609" s="906">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07"/>
      <c r="AI609" s="269"/>
      <c r="AJ609" s="269"/>
      <c r="AK609" s="269"/>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06">
        <v>13</v>
      </c>
      <c r="B610" s="906">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07"/>
      <c r="AI610" s="269"/>
      <c r="AJ610" s="269"/>
      <c r="AK610" s="269"/>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06">
        <v>14</v>
      </c>
      <c r="B611" s="906">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07"/>
      <c r="AI611" s="269"/>
      <c r="AJ611" s="269"/>
      <c r="AK611" s="269"/>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06">
        <v>15</v>
      </c>
      <c r="B612" s="906">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07"/>
      <c r="AI612" s="269"/>
      <c r="AJ612" s="269"/>
      <c r="AK612" s="269"/>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06">
        <v>16</v>
      </c>
      <c r="B613" s="906">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07"/>
      <c r="AI613" s="269"/>
      <c r="AJ613" s="269"/>
      <c r="AK613" s="269"/>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06">
        <v>17</v>
      </c>
      <c r="B614" s="906">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07"/>
      <c r="AI614" s="269"/>
      <c r="AJ614" s="269"/>
      <c r="AK614" s="269"/>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06">
        <v>18</v>
      </c>
      <c r="B615" s="906">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07"/>
      <c r="AI615" s="269"/>
      <c r="AJ615" s="269"/>
      <c r="AK615" s="269"/>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06">
        <v>19</v>
      </c>
      <c r="B616" s="906">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07"/>
      <c r="AI616" s="269"/>
      <c r="AJ616" s="269"/>
      <c r="AK616" s="269"/>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06">
        <v>20</v>
      </c>
      <c r="B617" s="906">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07"/>
      <c r="AI617" s="269"/>
      <c r="AJ617" s="269"/>
      <c r="AK617" s="269"/>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06">
        <v>21</v>
      </c>
      <c r="B618" s="906">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07"/>
      <c r="AI618" s="269"/>
      <c r="AJ618" s="269"/>
      <c r="AK618" s="269"/>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06">
        <v>22</v>
      </c>
      <c r="B619" s="906">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07"/>
      <c r="AI619" s="269"/>
      <c r="AJ619" s="269"/>
      <c r="AK619" s="269"/>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06">
        <v>23</v>
      </c>
      <c r="B620" s="906">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07"/>
      <c r="AI620" s="269"/>
      <c r="AJ620" s="269"/>
      <c r="AK620" s="269"/>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06">
        <v>24</v>
      </c>
      <c r="B621" s="906">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07"/>
      <c r="AI621" s="269"/>
      <c r="AJ621" s="269"/>
      <c r="AK621" s="269"/>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06">
        <v>25</v>
      </c>
      <c r="B622" s="906">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07"/>
      <c r="AI622" s="269"/>
      <c r="AJ622" s="269"/>
      <c r="AK622" s="269"/>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06">
        <v>26</v>
      </c>
      <c r="B623" s="906">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07"/>
      <c r="AI623" s="269"/>
      <c r="AJ623" s="269"/>
      <c r="AK623" s="269"/>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06">
        <v>27</v>
      </c>
      <c r="B624" s="906">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07"/>
      <c r="AI624" s="269"/>
      <c r="AJ624" s="269"/>
      <c r="AK624" s="269"/>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06">
        <v>28</v>
      </c>
      <c r="B625" s="906">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07"/>
      <c r="AI625" s="269"/>
      <c r="AJ625" s="269"/>
      <c r="AK625" s="269"/>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06">
        <v>29</v>
      </c>
      <c r="B626" s="906">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07"/>
      <c r="AI626" s="269"/>
      <c r="AJ626" s="269"/>
      <c r="AK626" s="269"/>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06">
        <v>30</v>
      </c>
      <c r="B627" s="906">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07"/>
      <c r="AI627" s="269"/>
      <c r="AJ627" s="269"/>
      <c r="AK627" s="269"/>
      <c r="AL627" s="217"/>
      <c r="AM627" s="218"/>
      <c r="AN627" s="218"/>
      <c r="AO627" s="219"/>
      <c r="AP627" s="220"/>
      <c r="AQ627" s="220"/>
      <c r="AR627" s="220"/>
      <c r="AS627" s="220"/>
      <c r="AT627" s="220"/>
      <c r="AU627" s="220"/>
      <c r="AV627" s="220"/>
      <c r="AW627" s="220"/>
      <c r="AX627" s="220"/>
      <c r="AY627">
        <f>COUNTA($C$627)</f>
        <v>0</v>
      </c>
    </row>
    <row r="628" spans="1:51" hidden="1" x14ac:dyDescent="0.15">
      <c r="A628" s="57"/>
      <c r="B628" s="57"/>
      <c r="C628" s="65"/>
      <c r="D628" s="65"/>
      <c r="E628" s="65"/>
      <c r="F628" s="65"/>
      <c r="G628" s="65"/>
      <c r="H628" s="65"/>
      <c r="I628" s="65"/>
      <c r="J628" s="65"/>
      <c r="K628" s="65"/>
      <c r="L628" s="65"/>
      <c r="M628" s="65"/>
      <c r="N628" s="65"/>
      <c r="O628" s="65"/>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c r="AP628" s="66"/>
      <c r="AQ628" s="66"/>
      <c r="AR628" s="66"/>
      <c r="AS628" s="66"/>
      <c r="AT628" s="66"/>
      <c r="AU628" s="66"/>
      <c r="AV628" s="66"/>
      <c r="AW628" s="66"/>
      <c r="AX628" s="66"/>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6"/>
      <c r="B630" s="906"/>
      <c r="C630" s="500" t="s">
        <v>80</v>
      </c>
      <c r="D630" s="500"/>
      <c r="E630" s="500"/>
      <c r="F630" s="500"/>
      <c r="G630" s="500"/>
      <c r="H630" s="500"/>
      <c r="I630" s="500"/>
      <c r="J630" s="910" t="s">
        <v>64</v>
      </c>
      <c r="K630" s="910"/>
      <c r="L630" s="910"/>
      <c r="M630" s="910"/>
      <c r="N630" s="910"/>
      <c r="O630" s="910"/>
      <c r="P630" s="500" t="s">
        <v>81</v>
      </c>
      <c r="Q630" s="500"/>
      <c r="R630" s="500"/>
      <c r="S630" s="500"/>
      <c r="T630" s="500"/>
      <c r="U630" s="500"/>
      <c r="V630" s="500"/>
      <c r="W630" s="500"/>
      <c r="X630" s="500"/>
      <c r="Y630" s="500" t="s">
        <v>82</v>
      </c>
      <c r="Z630" s="500"/>
      <c r="AA630" s="500"/>
      <c r="AB630" s="500"/>
      <c r="AC630" s="911" t="s">
        <v>209</v>
      </c>
      <c r="AD630" s="911"/>
      <c r="AE630" s="911"/>
      <c r="AF630" s="911"/>
      <c r="AG630" s="911"/>
      <c r="AH630" s="500" t="s">
        <v>63</v>
      </c>
      <c r="AI630" s="500"/>
      <c r="AJ630" s="500"/>
      <c r="AK630" s="500"/>
      <c r="AL630" s="500" t="s">
        <v>17</v>
      </c>
      <c r="AM630" s="500"/>
      <c r="AN630" s="500"/>
      <c r="AO630" s="908"/>
      <c r="AP630" s="909" t="s">
        <v>293</v>
      </c>
      <c r="AQ630" s="909"/>
      <c r="AR630" s="909"/>
      <c r="AS630" s="909"/>
      <c r="AT630" s="909"/>
      <c r="AU630" s="909"/>
      <c r="AV630" s="909"/>
      <c r="AW630" s="909"/>
      <c r="AX630" s="909"/>
      <c r="AY630">
        <f t="shared" ref="AY630:AY631" si="18">$AY$628</f>
        <v>0</v>
      </c>
    </row>
    <row r="631" spans="1:51" ht="24.75" hidden="1" customHeight="1" x14ac:dyDescent="0.15">
      <c r="A631" s="906">
        <v>1</v>
      </c>
      <c r="B631" s="906">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07"/>
      <c r="AI631" s="269"/>
      <c r="AJ631" s="269"/>
      <c r="AK631" s="269"/>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06">
        <v>2</v>
      </c>
      <c r="B632" s="906">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07"/>
      <c r="AI632" s="269"/>
      <c r="AJ632" s="269"/>
      <c r="AK632" s="269"/>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06">
        <v>3</v>
      </c>
      <c r="B633" s="906">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07"/>
      <c r="AI633" s="269"/>
      <c r="AJ633" s="269"/>
      <c r="AK633" s="269"/>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06">
        <v>4</v>
      </c>
      <c r="B634" s="906">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07"/>
      <c r="AI634" s="269"/>
      <c r="AJ634" s="269"/>
      <c r="AK634" s="269"/>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06">
        <v>5</v>
      </c>
      <c r="B635" s="906">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07"/>
      <c r="AI635" s="269"/>
      <c r="AJ635" s="269"/>
      <c r="AK635" s="269"/>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06">
        <v>6</v>
      </c>
      <c r="B636" s="906">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07"/>
      <c r="AI636" s="269"/>
      <c r="AJ636" s="269"/>
      <c r="AK636" s="269"/>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06">
        <v>7</v>
      </c>
      <c r="B637" s="906">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07"/>
      <c r="AI637" s="269"/>
      <c r="AJ637" s="269"/>
      <c r="AK637" s="269"/>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06">
        <v>8</v>
      </c>
      <c r="B638" s="906">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07"/>
      <c r="AI638" s="269"/>
      <c r="AJ638" s="269"/>
      <c r="AK638" s="269"/>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06">
        <v>9</v>
      </c>
      <c r="B639" s="906">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07"/>
      <c r="AI639" s="269"/>
      <c r="AJ639" s="269"/>
      <c r="AK639" s="269"/>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06">
        <v>10</v>
      </c>
      <c r="B640" s="906">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07"/>
      <c r="AI640" s="269"/>
      <c r="AJ640" s="269"/>
      <c r="AK640" s="269"/>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06">
        <v>11</v>
      </c>
      <c r="B641" s="906">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07"/>
      <c r="AI641" s="269"/>
      <c r="AJ641" s="269"/>
      <c r="AK641" s="269"/>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06">
        <v>12</v>
      </c>
      <c r="B642" s="906">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07"/>
      <c r="AI642" s="269"/>
      <c r="AJ642" s="269"/>
      <c r="AK642" s="269"/>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06">
        <v>13</v>
      </c>
      <c r="B643" s="906">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07"/>
      <c r="AI643" s="269"/>
      <c r="AJ643" s="269"/>
      <c r="AK643" s="269"/>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06">
        <v>14</v>
      </c>
      <c r="B644" s="906">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07"/>
      <c r="AI644" s="269"/>
      <c r="AJ644" s="269"/>
      <c r="AK644" s="269"/>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06">
        <v>15</v>
      </c>
      <c r="B645" s="906">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07"/>
      <c r="AI645" s="269"/>
      <c r="AJ645" s="269"/>
      <c r="AK645" s="269"/>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06">
        <v>16</v>
      </c>
      <c r="B646" s="906">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07"/>
      <c r="AI646" s="269"/>
      <c r="AJ646" s="269"/>
      <c r="AK646" s="269"/>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06">
        <v>17</v>
      </c>
      <c r="B647" s="906">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07"/>
      <c r="AI647" s="269"/>
      <c r="AJ647" s="269"/>
      <c r="AK647" s="269"/>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06">
        <v>18</v>
      </c>
      <c r="B648" s="906">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07"/>
      <c r="AI648" s="269"/>
      <c r="AJ648" s="269"/>
      <c r="AK648" s="269"/>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06">
        <v>19</v>
      </c>
      <c r="B649" s="906">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07"/>
      <c r="AI649" s="269"/>
      <c r="AJ649" s="269"/>
      <c r="AK649" s="269"/>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06">
        <v>20</v>
      </c>
      <c r="B650" s="906">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07"/>
      <c r="AI650" s="269"/>
      <c r="AJ650" s="269"/>
      <c r="AK650" s="269"/>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06">
        <v>21</v>
      </c>
      <c r="B651" s="906">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07"/>
      <c r="AI651" s="269"/>
      <c r="AJ651" s="269"/>
      <c r="AK651" s="269"/>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06">
        <v>22</v>
      </c>
      <c r="B652" s="906">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07"/>
      <c r="AI652" s="269"/>
      <c r="AJ652" s="269"/>
      <c r="AK652" s="269"/>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06">
        <v>23</v>
      </c>
      <c r="B653" s="906">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07"/>
      <c r="AI653" s="269"/>
      <c r="AJ653" s="269"/>
      <c r="AK653" s="269"/>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06">
        <v>24</v>
      </c>
      <c r="B654" s="906">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07"/>
      <c r="AI654" s="269"/>
      <c r="AJ654" s="269"/>
      <c r="AK654" s="269"/>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06">
        <v>25</v>
      </c>
      <c r="B655" s="906">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07"/>
      <c r="AI655" s="269"/>
      <c r="AJ655" s="269"/>
      <c r="AK655" s="269"/>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06">
        <v>26</v>
      </c>
      <c r="B656" s="906">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07"/>
      <c r="AI656" s="269"/>
      <c r="AJ656" s="269"/>
      <c r="AK656" s="269"/>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06">
        <v>27</v>
      </c>
      <c r="B657" s="906">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07"/>
      <c r="AI657" s="269"/>
      <c r="AJ657" s="269"/>
      <c r="AK657" s="269"/>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06">
        <v>28</v>
      </c>
      <c r="B658" s="906">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07"/>
      <c r="AI658" s="269"/>
      <c r="AJ658" s="269"/>
      <c r="AK658" s="269"/>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06">
        <v>29</v>
      </c>
      <c r="B659" s="906">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07"/>
      <c r="AI659" s="269"/>
      <c r="AJ659" s="269"/>
      <c r="AK659" s="269"/>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06">
        <v>30</v>
      </c>
      <c r="B660" s="906">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07"/>
      <c r="AI660" s="269"/>
      <c r="AJ660" s="269"/>
      <c r="AK660" s="269"/>
      <c r="AL660" s="217"/>
      <c r="AM660" s="218"/>
      <c r="AN660" s="218"/>
      <c r="AO660" s="219"/>
      <c r="AP660" s="220"/>
      <c r="AQ660" s="220"/>
      <c r="AR660" s="220"/>
      <c r="AS660" s="220"/>
      <c r="AT660" s="220"/>
      <c r="AU660" s="220"/>
      <c r="AV660" s="220"/>
      <c r="AW660" s="220"/>
      <c r="AX660" s="220"/>
      <c r="AY660">
        <f>COUNTA($C$660)</f>
        <v>0</v>
      </c>
    </row>
    <row r="661" spans="1:51" hidden="1" x14ac:dyDescent="0.15">
      <c r="A661" s="57"/>
      <c r="B661" s="57"/>
      <c r="C661" s="65"/>
      <c r="D661" s="65"/>
      <c r="E661" s="65"/>
      <c r="F661" s="65"/>
      <c r="G661" s="65"/>
      <c r="H661" s="65"/>
      <c r="I661" s="65"/>
      <c r="J661" s="65"/>
      <c r="K661" s="65"/>
      <c r="L661" s="65"/>
      <c r="M661" s="65"/>
      <c r="N661" s="65"/>
      <c r="O661" s="65"/>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c r="AP661" s="66"/>
      <c r="AQ661" s="66"/>
      <c r="AR661" s="66"/>
      <c r="AS661" s="66"/>
      <c r="AT661" s="66"/>
      <c r="AU661" s="66"/>
      <c r="AV661" s="66"/>
      <c r="AW661" s="66"/>
      <c r="AX661" s="66"/>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6"/>
      <c r="B663" s="906"/>
      <c r="C663" s="500" t="s">
        <v>80</v>
      </c>
      <c r="D663" s="500"/>
      <c r="E663" s="500"/>
      <c r="F663" s="500"/>
      <c r="G663" s="500"/>
      <c r="H663" s="500"/>
      <c r="I663" s="500"/>
      <c r="J663" s="910" t="s">
        <v>64</v>
      </c>
      <c r="K663" s="910"/>
      <c r="L663" s="910"/>
      <c r="M663" s="910"/>
      <c r="N663" s="910"/>
      <c r="O663" s="910"/>
      <c r="P663" s="500" t="s">
        <v>81</v>
      </c>
      <c r="Q663" s="500"/>
      <c r="R663" s="500"/>
      <c r="S663" s="500"/>
      <c r="T663" s="500"/>
      <c r="U663" s="500"/>
      <c r="V663" s="500"/>
      <c r="W663" s="500"/>
      <c r="X663" s="500"/>
      <c r="Y663" s="500" t="s">
        <v>82</v>
      </c>
      <c r="Z663" s="500"/>
      <c r="AA663" s="500"/>
      <c r="AB663" s="500"/>
      <c r="AC663" s="911" t="s">
        <v>209</v>
      </c>
      <c r="AD663" s="911"/>
      <c r="AE663" s="911"/>
      <c r="AF663" s="911"/>
      <c r="AG663" s="911"/>
      <c r="AH663" s="500" t="s">
        <v>63</v>
      </c>
      <c r="AI663" s="500"/>
      <c r="AJ663" s="500"/>
      <c r="AK663" s="500"/>
      <c r="AL663" s="500" t="s">
        <v>17</v>
      </c>
      <c r="AM663" s="500"/>
      <c r="AN663" s="500"/>
      <c r="AO663" s="908"/>
      <c r="AP663" s="909" t="s">
        <v>293</v>
      </c>
      <c r="AQ663" s="909"/>
      <c r="AR663" s="909"/>
      <c r="AS663" s="909"/>
      <c r="AT663" s="909"/>
      <c r="AU663" s="909"/>
      <c r="AV663" s="909"/>
      <c r="AW663" s="909"/>
      <c r="AX663" s="909"/>
      <c r="AY663">
        <f t="shared" ref="AY663:AY664" si="19">$AY$661</f>
        <v>0</v>
      </c>
    </row>
    <row r="664" spans="1:51" ht="24.75" hidden="1" customHeight="1" x14ac:dyDescent="0.15">
      <c r="A664" s="906">
        <v>1</v>
      </c>
      <c r="B664" s="906">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07"/>
      <c r="AI664" s="269"/>
      <c r="AJ664" s="269"/>
      <c r="AK664" s="269"/>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06">
        <v>2</v>
      </c>
      <c r="B665" s="906">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07"/>
      <c r="AI665" s="269"/>
      <c r="AJ665" s="269"/>
      <c r="AK665" s="269"/>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06">
        <v>3</v>
      </c>
      <c r="B666" s="906">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07"/>
      <c r="AI666" s="269"/>
      <c r="AJ666" s="269"/>
      <c r="AK666" s="269"/>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06">
        <v>4</v>
      </c>
      <c r="B667" s="906">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07"/>
      <c r="AI667" s="269"/>
      <c r="AJ667" s="269"/>
      <c r="AK667" s="269"/>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06">
        <v>5</v>
      </c>
      <c r="B668" s="906">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07"/>
      <c r="AI668" s="269"/>
      <c r="AJ668" s="269"/>
      <c r="AK668" s="269"/>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06">
        <v>6</v>
      </c>
      <c r="B669" s="906">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07"/>
      <c r="AI669" s="269"/>
      <c r="AJ669" s="269"/>
      <c r="AK669" s="269"/>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06">
        <v>7</v>
      </c>
      <c r="B670" s="906">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07"/>
      <c r="AI670" s="269"/>
      <c r="AJ670" s="269"/>
      <c r="AK670" s="269"/>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06">
        <v>8</v>
      </c>
      <c r="B671" s="906">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07"/>
      <c r="AI671" s="269"/>
      <c r="AJ671" s="269"/>
      <c r="AK671" s="269"/>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06">
        <v>9</v>
      </c>
      <c r="B672" s="906">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07"/>
      <c r="AI672" s="269"/>
      <c r="AJ672" s="269"/>
      <c r="AK672" s="269"/>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06">
        <v>10</v>
      </c>
      <c r="B673" s="906">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07"/>
      <c r="AI673" s="269"/>
      <c r="AJ673" s="269"/>
      <c r="AK673" s="269"/>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06">
        <v>11</v>
      </c>
      <c r="B674" s="906">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07"/>
      <c r="AI674" s="269"/>
      <c r="AJ674" s="269"/>
      <c r="AK674" s="269"/>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06">
        <v>12</v>
      </c>
      <c r="B675" s="906">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07"/>
      <c r="AI675" s="269"/>
      <c r="AJ675" s="269"/>
      <c r="AK675" s="269"/>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06">
        <v>13</v>
      </c>
      <c r="B676" s="906">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07"/>
      <c r="AI676" s="269"/>
      <c r="AJ676" s="269"/>
      <c r="AK676" s="269"/>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06">
        <v>14</v>
      </c>
      <c r="B677" s="906">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07"/>
      <c r="AI677" s="269"/>
      <c r="AJ677" s="269"/>
      <c r="AK677" s="269"/>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06">
        <v>15</v>
      </c>
      <c r="B678" s="906">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07"/>
      <c r="AI678" s="269"/>
      <c r="AJ678" s="269"/>
      <c r="AK678" s="269"/>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06">
        <v>16</v>
      </c>
      <c r="B679" s="906">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07"/>
      <c r="AI679" s="269"/>
      <c r="AJ679" s="269"/>
      <c r="AK679" s="269"/>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06">
        <v>17</v>
      </c>
      <c r="B680" s="906">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07"/>
      <c r="AI680" s="269"/>
      <c r="AJ680" s="269"/>
      <c r="AK680" s="269"/>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06">
        <v>18</v>
      </c>
      <c r="B681" s="906">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07"/>
      <c r="AI681" s="269"/>
      <c r="AJ681" s="269"/>
      <c r="AK681" s="269"/>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06">
        <v>19</v>
      </c>
      <c r="B682" s="906">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07"/>
      <c r="AI682" s="269"/>
      <c r="AJ682" s="269"/>
      <c r="AK682" s="269"/>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06">
        <v>20</v>
      </c>
      <c r="B683" s="906">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07"/>
      <c r="AI683" s="269"/>
      <c r="AJ683" s="269"/>
      <c r="AK683" s="269"/>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06">
        <v>21</v>
      </c>
      <c r="B684" s="906">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07"/>
      <c r="AI684" s="269"/>
      <c r="AJ684" s="269"/>
      <c r="AK684" s="269"/>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06">
        <v>22</v>
      </c>
      <c r="B685" s="906">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07"/>
      <c r="AI685" s="269"/>
      <c r="AJ685" s="269"/>
      <c r="AK685" s="269"/>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06">
        <v>23</v>
      </c>
      <c r="B686" s="906">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07"/>
      <c r="AI686" s="269"/>
      <c r="AJ686" s="269"/>
      <c r="AK686" s="269"/>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06">
        <v>24</v>
      </c>
      <c r="B687" s="906">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07"/>
      <c r="AI687" s="269"/>
      <c r="AJ687" s="269"/>
      <c r="AK687" s="269"/>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06">
        <v>25</v>
      </c>
      <c r="B688" s="906">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07"/>
      <c r="AI688" s="269"/>
      <c r="AJ688" s="269"/>
      <c r="AK688" s="269"/>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06">
        <v>26</v>
      </c>
      <c r="B689" s="906">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07"/>
      <c r="AI689" s="269"/>
      <c r="AJ689" s="269"/>
      <c r="AK689" s="269"/>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06">
        <v>27</v>
      </c>
      <c r="B690" s="906">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07"/>
      <c r="AI690" s="269"/>
      <c r="AJ690" s="269"/>
      <c r="AK690" s="269"/>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06">
        <v>28</v>
      </c>
      <c r="B691" s="906">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07"/>
      <c r="AI691" s="269"/>
      <c r="AJ691" s="269"/>
      <c r="AK691" s="269"/>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06">
        <v>29</v>
      </c>
      <c r="B692" s="906">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07"/>
      <c r="AI692" s="269"/>
      <c r="AJ692" s="269"/>
      <c r="AK692" s="269"/>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06">
        <v>30</v>
      </c>
      <c r="B693" s="906">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07"/>
      <c r="AI693" s="269"/>
      <c r="AJ693" s="269"/>
      <c r="AK693" s="269"/>
      <c r="AL693" s="217"/>
      <c r="AM693" s="218"/>
      <c r="AN693" s="218"/>
      <c r="AO693" s="219"/>
      <c r="AP693" s="220"/>
      <c r="AQ693" s="220"/>
      <c r="AR693" s="220"/>
      <c r="AS693" s="220"/>
      <c r="AT693" s="220"/>
      <c r="AU693" s="220"/>
      <c r="AV693" s="220"/>
      <c r="AW693" s="220"/>
      <c r="AX693" s="220"/>
      <c r="AY693">
        <f>COUNTA($C$693)</f>
        <v>0</v>
      </c>
    </row>
    <row r="694" spans="1:51" hidden="1" x14ac:dyDescent="0.15">
      <c r="A694" s="57"/>
      <c r="B694" s="57"/>
      <c r="C694" s="65"/>
      <c r="D694" s="65"/>
      <c r="E694" s="65"/>
      <c r="F694" s="65"/>
      <c r="G694" s="65"/>
      <c r="H694" s="65"/>
      <c r="I694" s="65"/>
      <c r="J694" s="65"/>
      <c r="K694" s="65"/>
      <c r="L694" s="65"/>
      <c r="M694" s="65"/>
      <c r="N694" s="65"/>
      <c r="O694" s="65"/>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c r="AP694" s="66"/>
      <c r="AQ694" s="66"/>
      <c r="AR694" s="66"/>
      <c r="AS694" s="66"/>
      <c r="AT694" s="66"/>
      <c r="AU694" s="66"/>
      <c r="AV694" s="66"/>
      <c r="AW694" s="66"/>
      <c r="AX694" s="66"/>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6"/>
      <c r="B696" s="906"/>
      <c r="C696" s="500" t="s">
        <v>80</v>
      </c>
      <c r="D696" s="500"/>
      <c r="E696" s="500"/>
      <c r="F696" s="500"/>
      <c r="G696" s="500"/>
      <c r="H696" s="500"/>
      <c r="I696" s="500"/>
      <c r="J696" s="910" t="s">
        <v>64</v>
      </c>
      <c r="K696" s="910"/>
      <c r="L696" s="910"/>
      <c r="M696" s="910"/>
      <c r="N696" s="910"/>
      <c r="O696" s="910"/>
      <c r="P696" s="500" t="s">
        <v>81</v>
      </c>
      <c r="Q696" s="500"/>
      <c r="R696" s="500"/>
      <c r="S696" s="500"/>
      <c r="T696" s="500"/>
      <c r="U696" s="500"/>
      <c r="V696" s="500"/>
      <c r="W696" s="500"/>
      <c r="X696" s="500"/>
      <c r="Y696" s="500" t="s">
        <v>82</v>
      </c>
      <c r="Z696" s="500"/>
      <c r="AA696" s="500"/>
      <c r="AB696" s="500"/>
      <c r="AC696" s="911" t="s">
        <v>209</v>
      </c>
      <c r="AD696" s="911"/>
      <c r="AE696" s="911"/>
      <c r="AF696" s="911"/>
      <c r="AG696" s="911"/>
      <c r="AH696" s="500" t="s">
        <v>63</v>
      </c>
      <c r="AI696" s="500"/>
      <c r="AJ696" s="500"/>
      <c r="AK696" s="500"/>
      <c r="AL696" s="500" t="s">
        <v>17</v>
      </c>
      <c r="AM696" s="500"/>
      <c r="AN696" s="500"/>
      <c r="AO696" s="908"/>
      <c r="AP696" s="909" t="s">
        <v>293</v>
      </c>
      <c r="AQ696" s="909"/>
      <c r="AR696" s="909"/>
      <c r="AS696" s="909"/>
      <c r="AT696" s="909"/>
      <c r="AU696" s="909"/>
      <c r="AV696" s="909"/>
      <c r="AW696" s="909"/>
      <c r="AX696" s="909"/>
      <c r="AY696">
        <f t="shared" ref="AY696:AY697" si="20">$AY$694</f>
        <v>0</v>
      </c>
    </row>
    <row r="697" spans="1:51" ht="24.75" hidden="1" customHeight="1" x14ac:dyDescent="0.15">
      <c r="A697" s="906">
        <v>1</v>
      </c>
      <c r="B697" s="906">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07"/>
      <c r="AI697" s="269"/>
      <c r="AJ697" s="269"/>
      <c r="AK697" s="269"/>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06">
        <v>2</v>
      </c>
      <c r="B698" s="906">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07"/>
      <c r="AI698" s="269"/>
      <c r="AJ698" s="269"/>
      <c r="AK698" s="269"/>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06">
        <v>3</v>
      </c>
      <c r="B699" s="906">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07"/>
      <c r="AI699" s="269"/>
      <c r="AJ699" s="269"/>
      <c r="AK699" s="269"/>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06">
        <v>4</v>
      </c>
      <c r="B700" s="906">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07"/>
      <c r="AI700" s="269"/>
      <c r="AJ700" s="269"/>
      <c r="AK700" s="269"/>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06">
        <v>5</v>
      </c>
      <c r="B701" s="906">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07"/>
      <c r="AI701" s="269"/>
      <c r="AJ701" s="269"/>
      <c r="AK701" s="269"/>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06">
        <v>6</v>
      </c>
      <c r="B702" s="906">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07"/>
      <c r="AI702" s="269"/>
      <c r="AJ702" s="269"/>
      <c r="AK702" s="269"/>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06">
        <v>7</v>
      </c>
      <c r="B703" s="906">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07"/>
      <c r="AI703" s="269"/>
      <c r="AJ703" s="269"/>
      <c r="AK703" s="269"/>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06">
        <v>8</v>
      </c>
      <c r="B704" s="906">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07"/>
      <c r="AI704" s="269"/>
      <c r="AJ704" s="269"/>
      <c r="AK704" s="269"/>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06">
        <v>9</v>
      </c>
      <c r="B705" s="906">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07"/>
      <c r="AI705" s="269"/>
      <c r="AJ705" s="269"/>
      <c r="AK705" s="269"/>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06">
        <v>10</v>
      </c>
      <c r="B706" s="906">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07"/>
      <c r="AI706" s="269"/>
      <c r="AJ706" s="269"/>
      <c r="AK706" s="269"/>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06">
        <v>11</v>
      </c>
      <c r="B707" s="906">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07"/>
      <c r="AI707" s="269"/>
      <c r="AJ707" s="269"/>
      <c r="AK707" s="269"/>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06">
        <v>12</v>
      </c>
      <c r="B708" s="906">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07"/>
      <c r="AI708" s="269"/>
      <c r="AJ708" s="269"/>
      <c r="AK708" s="269"/>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06">
        <v>13</v>
      </c>
      <c r="B709" s="906">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07"/>
      <c r="AI709" s="269"/>
      <c r="AJ709" s="269"/>
      <c r="AK709" s="269"/>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06">
        <v>14</v>
      </c>
      <c r="B710" s="906">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07"/>
      <c r="AI710" s="269"/>
      <c r="AJ710" s="269"/>
      <c r="AK710" s="269"/>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06">
        <v>15</v>
      </c>
      <c r="B711" s="906">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07"/>
      <c r="AI711" s="269"/>
      <c r="AJ711" s="269"/>
      <c r="AK711" s="269"/>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06">
        <v>16</v>
      </c>
      <c r="B712" s="906">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07"/>
      <c r="AI712" s="269"/>
      <c r="AJ712" s="269"/>
      <c r="AK712" s="269"/>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06">
        <v>17</v>
      </c>
      <c r="B713" s="906">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07"/>
      <c r="AI713" s="269"/>
      <c r="AJ713" s="269"/>
      <c r="AK713" s="269"/>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06">
        <v>18</v>
      </c>
      <c r="B714" s="906">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07"/>
      <c r="AI714" s="269"/>
      <c r="AJ714" s="269"/>
      <c r="AK714" s="269"/>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06">
        <v>19</v>
      </c>
      <c r="B715" s="906">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07"/>
      <c r="AI715" s="269"/>
      <c r="AJ715" s="269"/>
      <c r="AK715" s="269"/>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06">
        <v>20</v>
      </c>
      <c r="B716" s="906">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07"/>
      <c r="AI716" s="269"/>
      <c r="AJ716" s="269"/>
      <c r="AK716" s="269"/>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06">
        <v>21</v>
      </c>
      <c r="B717" s="906">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07"/>
      <c r="AI717" s="269"/>
      <c r="AJ717" s="269"/>
      <c r="AK717" s="269"/>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06">
        <v>22</v>
      </c>
      <c r="B718" s="906">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07"/>
      <c r="AI718" s="269"/>
      <c r="AJ718" s="269"/>
      <c r="AK718" s="269"/>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06">
        <v>23</v>
      </c>
      <c r="B719" s="906">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07"/>
      <c r="AI719" s="269"/>
      <c r="AJ719" s="269"/>
      <c r="AK719" s="269"/>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06">
        <v>24</v>
      </c>
      <c r="B720" s="906">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07"/>
      <c r="AI720" s="269"/>
      <c r="AJ720" s="269"/>
      <c r="AK720" s="269"/>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06">
        <v>25</v>
      </c>
      <c r="B721" s="906">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07"/>
      <c r="AI721" s="269"/>
      <c r="AJ721" s="269"/>
      <c r="AK721" s="269"/>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06">
        <v>26</v>
      </c>
      <c r="B722" s="906">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07"/>
      <c r="AI722" s="269"/>
      <c r="AJ722" s="269"/>
      <c r="AK722" s="269"/>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06">
        <v>27</v>
      </c>
      <c r="B723" s="906">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07"/>
      <c r="AI723" s="269"/>
      <c r="AJ723" s="269"/>
      <c r="AK723" s="269"/>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06">
        <v>28</v>
      </c>
      <c r="B724" s="906">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07"/>
      <c r="AI724" s="269"/>
      <c r="AJ724" s="269"/>
      <c r="AK724" s="269"/>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06">
        <v>29</v>
      </c>
      <c r="B725" s="906">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07"/>
      <c r="AI725" s="269"/>
      <c r="AJ725" s="269"/>
      <c r="AK725" s="269"/>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06">
        <v>30</v>
      </c>
      <c r="B726" s="906">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07"/>
      <c r="AI726" s="269"/>
      <c r="AJ726" s="269"/>
      <c r="AK726" s="269"/>
      <c r="AL726" s="217"/>
      <c r="AM726" s="218"/>
      <c r="AN726" s="218"/>
      <c r="AO726" s="219"/>
      <c r="AP726" s="220"/>
      <c r="AQ726" s="220"/>
      <c r="AR726" s="220"/>
      <c r="AS726" s="220"/>
      <c r="AT726" s="220"/>
      <c r="AU726" s="220"/>
      <c r="AV726" s="220"/>
      <c r="AW726" s="220"/>
      <c r="AX726" s="220"/>
      <c r="AY726">
        <f>COUNTA($C$726)</f>
        <v>0</v>
      </c>
    </row>
    <row r="727" spans="1:51" hidden="1" x14ac:dyDescent="0.15">
      <c r="A727" s="57"/>
      <c r="B727" s="57"/>
      <c r="C727" s="65"/>
      <c r="D727" s="65"/>
      <c r="E727" s="65"/>
      <c r="F727" s="65"/>
      <c r="G727" s="65"/>
      <c r="H727" s="65"/>
      <c r="I727" s="65"/>
      <c r="J727" s="65"/>
      <c r="K727" s="65"/>
      <c r="L727" s="65"/>
      <c r="M727" s="65"/>
      <c r="N727" s="65"/>
      <c r="O727" s="65"/>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c r="AP727" s="66"/>
      <c r="AQ727" s="66"/>
      <c r="AR727" s="66"/>
      <c r="AS727" s="66"/>
      <c r="AT727" s="66"/>
      <c r="AU727" s="66"/>
      <c r="AV727" s="66"/>
      <c r="AW727" s="66"/>
      <c r="AX727" s="66"/>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6"/>
      <c r="B729" s="906"/>
      <c r="C729" s="500" t="s">
        <v>80</v>
      </c>
      <c r="D729" s="500"/>
      <c r="E729" s="500"/>
      <c r="F729" s="500"/>
      <c r="G729" s="500"/>
      <c r="H729" s="500"/>
      <c r="I729" s="500"/>
      <c r="J729" s="910" t="s">
        <v>64</v>
      </c>
      <c r="K729" s="910"/>
      <c r="L729" s="910"/>
      <c r="M729" s="910"/>
      <c r="N729" s="910"/>
      <c r="O729" s="910"/>
      <c r="P729" s="500" t="s">
        <v>81</v>
      </c>
      <c r="Q729" s="500"/>
      <c r="R729" s="500"/>
      <c r="S729" s="500"/>
      <c r="T729" s="500"/>
      <c r="U729" s="500"/>
      <c r="V729" s="500"/>
      <c r="W729" s="500"/>
      <c r="X729" s="500"/>
      <c r="Y729" s="500" t="s">
        <v>82</v>
      </c>
      <c r="Z729" s="500"/>
      <c r="AA729" s="500"/>
      <c r="AB729" s="500"/>
      <c r="AC729" s="911" t="s">
        <v>209</v>
      </c>
      <c r="AD729" s="911"/>
      <c r="AE729" s="911"/>
      <c r="AF729" s="911"/>
      <c r="AG729" s="911"/>
      <c r="AH729" s="500" t="s">
        <v>63</v>
      </c>
      <c r="AI729" s="500"/>
      <c r="AJ729" s="500"/>
      <c r="AK729" s="500"/>
      <c r="AL729" s="500" t="s">
        <v>17</v>
      </c>
      <c r="AM729" s="500"/>
      <c r="AN729" s="500"/>
      <c r="AO729" s="908"/>
      <c r="AP729" s="909" t="s">
        <v>293</v>
      </c>
      <c r="AQ729" s="909"/>
      <c r="AR729" s="909"/>
      <c r="AS729" s="909"/>
      <c r="AT729" s="909"/>
      <c r="AU729" s="909"/>
      <c r="AV729" s="909"/>
      <c r="AW729" s="909"/>
      <c r="AX729" s="909"/>
      <c r="AY729">
        <f t="shared" ref="AY729:AY730" si="21">$AY$727</f>
        <v>0</v>
      </c>
    </row>
    <row r="730" spans="1:51" ht="24.75" hidden="1" customHeight="1" x14ac:dyDescent="0.15">
      <c r="A730" s="906">
        <v>1</v>
      </c>
      <c r="B730" s="906">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07"/>
      <c r="AI730" s="269"/>
      <c r="AJ730" s="269"/>
      <c r="AK730" s="269"/>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06">
        <v>2</v>
      </c>
      <c r="B731" s="906">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07"/>
      <c r="AI731" s="269"/>
      <c r="AJ731" s="269"/>
      <c r="AK731" s="269"/>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06">
        <v>3</v>
      </c>
      <c r="B732" s="906">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07"/>
      <c r="AI732" s="269"/>
      <c r="AJ732" s="269"/>
      <c r="AK732" s="269"/>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06">
        <v>4</v>
      </c>
      <c r="B733" s="906">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07"/>
      <c r="AI733" s="269"/>
      <c r="AJ733" s="269"/>
      <c r="AK733" s="269"/>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06">
        <v>5</v>
      </c>
      <c r="B734" s="906">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07"/>
      <c r="AI734" s="269"/>
      <c r="AJ734" s="269"/>
      <c r="AK734" s="269"/>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06">
        <v>6</v>
      </c>
      <c r="B735" s="906">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07"/>
      <c r="AI735" s="269"/>
      <c r="AJ735" s="269"/>
      <c r="AK735" s="269"/>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06">
        <v>7</v>
      </c>
      <c r="B736" s="906">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07"/>
      <c r="AI736" s="269"/>
      <c r="AJ736" s="269"/>
      <c r="AK736" s="269"/>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06">
        <v>8</v>
      </c>
      <c r="B737" s="906">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07"/>
      <c r="AI737" s="269"/>
      <c r="AJ737" s="269"/>
      <c r="AK737" s="269"/>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06">
        <v>9</v>
      </c>
      <c r="B738" s="906">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07"/>
      <c r="AI738" s="269"/>
      <c r="AJ738" s="269"/>
      <c r="AK738" s="269"/>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06">
        <v>10</v>
      </c>
      <c r="B739" s="906">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07"/>
      <c r="AI739" s="269"/>
      <c r="AJ739" s="269"/>
      <c r="AK739" s="269"/>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06">
        <v>11</v>
      </c>
      <c r="B740" s="906">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07"/>
      <c r="AI740" s="269"/>
      <c r="AJ740" s="269"/>
      <c r="AK740" s="269"/>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06">
        <v>12</v>
      </c>
      <c r="B741" s="906">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07"/>
      <c r="AI741" s="269"/>
      <c r="AJ741" s="269"/>
      <c r="AK741" s="269"/>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06">
        <v>13</v>
      </c>
      <c r="B742" s="906">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07"/>
      <c r="AI742" s="269"/>
      <c r="AJ742" s="269"/>
      <c r="AK742" s="269"/>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06">
        <v>14</v>
      </c>
      <c r="B743" s="906">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07"/>
      <c r="AI743" s="269"/>
      <c r="AJ743" s="269"/>
      <c r="AK743" s="269"/>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06">
        <v>15</v>
      </c>
      <c r="B744" s="906">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07"/>
      <c r="AI744" s="269"/>
      <c r="AJ744" s="269"/>
      <c r="AK744" s="269"/>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06">
        <v>16</v>
      </c>
      <c r="B745" s="906">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07"/>
      <c r="AI745" s="269"/>
      <c r="AJ745" s="269"/>
      <c r="AK745" s="269"/>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06">
        <v>17</v>
      </c>
      <c r="B746" s="906">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07"/>
      <c r="AI746" s="269"/>
      <c r="AJ746" s="269"/>
      <c r="AK746" s="269"/>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06">
        <v>18</v>
      </c>
      <c r="B747" s="906">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07"/>
      <c r="AI747" s="269"/>
      <c r="AJ747" s="269"/>
      <c r="AK747" s="269"/>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06">
        <v>19</v>
      </c>
      <c r="B748" s="906">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07"/>
      <c r="AI748" s="269"/>
      <c r="AJ748" s="269"/>
      <c r="AK748" s="269"/>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06">
        <v>20</v>
      </c>
      <c r="B749" s="906">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07"/>
      <c r="AI749" s="269"/>
      <c r="AJ749" s="269"/>
      <c r="AK749" s="269"/>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06">
        <v>21</v>
      </c>
      <c r="B750" s="906">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07"/>
      <c r="AI750" s="269"/>
      <c r="AJ750" s="269"/>
      <c r="AK750" s="269"/>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06">
        <v>22</v>
      </c>
      <c r="B751" s="906">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07"/>
      <c r="AI751" s="269"/>
      <c r="AJ751" s="269"/>
      <c r="AK751" s="269"/>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06">
        <v>23</v>
      </c>
      <c r="B752" s="906">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07"/>
      <c r="AI752" s="269"/>
      <c r="AJ752" s="269"/>
      <c r="AK752" s="269"/>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06">
        <v>24</v>
      </c>
      <c r="B753" s="906">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07"/>
      <c r="AI753" s="269"/>
      <c r="AJ753" s="269"/>
      <c r="AK753" s="269"/>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06">
        <v>25</v>
      </c>
      <c r="B754" s="906">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07"/>
      <c r="AI754" s="269"/>
      <c r="AJ754" s="269"/>
      <c r="AK754" s="269"/>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06">
        <v>26</v>
      </c>
      <c r="B755" s="906">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07"/>
      <c r="AI755" s="269"/>
      <c r="AJ755" s="269"/>
      <c r="AK755" s="269"/>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06">
        <v>27</v>
      </c>
      <c r="B756" s="906">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07"/>
      <c r="AI756" s="269"/>
      <c r="AJ756" s="269"/>
      <c r="AK756" s="269"/>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06">
        <v>28</v>
      </c>
      <c r="B757" s="906">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07"/>
      <c r="AI757" s="269"/>
      <c r="AJ757" s="269"/>
      <c r="AK757" s="269"/>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06">
        <v>29</v>
      </c>
      <c r="B758" s="906">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07"/>
      <c r="AI758" s="269"/>
      <c r="AJ758" s="269"/>
      <c r="AK758" s="269"/>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06">
        <v>30</v>
      </c>
      <c r="B759" s="906">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07"/>
      <c r="AI759" s="269"/>
      <c r="AJ759" s="269"/>
      <c r="AK759" s="269"/>
      <c r="AL759" s="217"/>
      <c r="AM759" s="218"/>
      <c r="AN759" s="218"/>
      <c r="AO759" s="219"/>
      <c r="AP759" s="220"/>
      <c r="AQ759" s="220"/>
      <c r="AR759" s="220"/>
      <c r="AS759" s="220"/>
      <c r="AT759" s="220"/>
      <c r="AU759" s="220"/>
      <c r="AV759" s="220"/>
      <c r="AW759" s="220"/>
      <c r="AX759" s="220"/>
      <c r="AY759">
        <f>COUNTA($C$759)</f>
        <v>0</v>
      </c>
    </row>
    <row r="760" spans="1:51" hidden="1" x14ac:dyDescent="0.15">
      <c r="A760" s="57"/>
      <c r="B760" s="57"/>
      <c r="C760" s="65"/>
      <c r="D760" s="65"/>
      <c r="E760" s="65"/>
      <c r="F760" s="65"/>
      <c r="G760" s="65"/>
      <c r="H760" s="65"/>
      <c r="I760" s="65"/>
      <c r="J760" s="65"/>
      <c r="K760" s="65"/>
      <c r="L760" s="65"/>
      <c r="M760" s="65"/>
      <c r="N760" s="65"/>
      <c r="O760" s="65"/>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c r="AP760" s="66"/>
      <c r="AQ760" s="66"/>
      <c r="AR760" s="66"/>
      <c r="AS760" s="66"/>
      <c r="AT760" s="66"/>
      <c r="AU760" s="66"/>
      <c r="AV760" s="66"/>
      <c r="AW760" s="66"/>
      <c r="AX760" s="66"/>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6"/>
      <c r="B762" s="906"/>
      <c r="C762" s="500" t="s">
        <v>80</v>
      </c>
      <c r="D762" s="500"/>
      <c r="E762" s="500"/>
      <c r="F762" s="500"/>
      <c r="G762" s="500"/>
      <c r="H762" s="500"/>
      <c r="I762" s="500"/>
      <c r="J762" s="910" t="s">
        <v>64</v>
      </c>
      <c r="K762" s="910"/>
      <c r="L762" s="910"/>
      <c r="M762" s="910"/>
      <c r="N762" s="910"/>
      <c r="O762" s="910"/>
      <c r="P762" s="500" t="s">
        <v>81</v>
      </c>
      <c r="Q762" s="500"/>
      <c r="R762" s="500"/>
      <c r="S762" s="500"/>
      <c r="T762" s="500"/>
      <c r="U762" s="500"/>
      <c r="V762" s="500"/>
      <c r="W762" s="500"/>
      <c r="X762" s="500"/>
      <c r="Y762" s="500" t="s">
        <v>82</v>
      </c>
      <c r="Z762" s="500"/>
      <c r="AA762" s="500"/>
      <c r="AB762" s="500"/>
      <c r="AC762" s="911" t="s">
        <v>209</v>
      </c>
      <c r="AD762" s="911"/>
      <c r="AE762" s="911"/>
      <c r="AF762" s="911"/>
      <c r="AG762" s="911"/>
      <c r="AH762" s="500" t="s">
        <v>63</v>
      </c>
      <c r="AI762" s="500"/>
      <c r="AJ762" s="500"/>
      <c r="AK762" s="500"/>
      <c r="AL762" s="500" t="s">
        <v>17</v>
      </c>
      <c r="AM762" s="500"/>
      <c r="AN762" s="500"/>
      <c r="AO762" s="908"/>
      <c r="AP762" s="909" t="s">
        <v>293</v>
      </c>
      <c r="AQ762" s="909"/>
      <c r="AR762" s="909"/>
      <c r="AS762" s="909"/>
      <c r="AT762" s="909"/>
      <c r="AU762" s="909"/>
      <c r="AV762" s="909"/>
      <c r="AW762" s="909"/>
      <c r="AX762" s="909"/>
      <c r="AY762">
        <f t="shared" ref="AY762:AY763" si="22">$AY$760</f>
        <v>0</v>
      </c>
    </row>
    <row r="763" spans="1:51" ht="24.75" hidden="1" customHeight="1" x14ac:dyDescent="0.15">
      <c r="A763" s="906">
        <v>1</v>
      </c>
      <c r="B763" s="906">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07"/>
      <c r="AI763" s="269"/>
      <c r="AJ763" s="269"/>
      <c r="AK763" s="269"/>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06">
        <v>2</v>
      </c>
      <c r="B764" s="906">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07"/>
      <c r="AI764" s="269"/>
      <c r="AJ764" s="269"/>
      <c r="AK764" s="269"/>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06">
        <v>3</v>
      </c>
      <c r="B765" s="906">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07"/>
      <c r="AI765" s="269"/>
      <c r="AJ765" s="269"/>
      <c r="AK765" s="269"/>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06">
        <v>4</v>
      </c>
      <c r="B766" s="906">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07"/>
      <c r="AI766" s="269"/>
      <c r="AJ766" s="269"/>
      <c r="AK766" s="269"/>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06">
        <v>5</v>
      </c>
      <c r="B767" s="906">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07"/>
      <c r="AI767" s="269"/>
      <c r="AJ767" s="269"/>
      <c r="AK767" s="269"/>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06">
        <v>6</v>
      </c>
      <c r="B768" s="906">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07"/>
      <c r="AI768" s="269"/>
      <c r="AJ768" s="269"/>
      <c r="AK768" s="269"/>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06">
        <v>7</v>
      </c>
      <c r="B769" s="906">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07"/>
      <c r="AI769" s="269"/>
      <c r="AJ769" s="269"/>
      <c r="AK769" s="269"/>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06">
        <v>8</v>
      </c>
      <c r="B770" s="906">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07"/>
      <c r="AI770" s="269"/>
      <c r="AJ770" s="269"/>
      <c r="AK770" s="269"/>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06">
        <v>9</v>
      </c>
      <c r="B771" s="906">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07"/>
      <c r="AI771" s="269"/>
      <c r="AJ771" s="269"/>
      <c r="AK771" s="269"/>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06">
        <v>10</v>
      </c>
      <c r="B772" s="906">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07"/>
      <c r="AI772" s="269"/>
      <c r="AJ772" s="269"/>
      <c r="AK772" s="269"/>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06">
        <v>11</v>
      </c>
      <c r="B773" s="906">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07"/>
      <c r="AI773" s="269"/>
      <c r="AJ773" s="269"/>
      <c r="AK773" s="269"/>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06">
        <v>12</v>
      </c>
      <c r="B774" s="906">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07"/>
      <c r="AI774" s="269"/>
      <c r="AJ774" s="269"/>
      <c r="AK774" s="269"/>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06">
        <v>13</v>
      </c>
      <c r="B775" s="906">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07"/>
      <c r="AI775" s="269"/>
      <c r="AJ775" s="269"/>
      <c r="AK775" s="269"/>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06">
        <v>14</v>
      </c>
      <c r="B776" s="906">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07"/>
      <c r="AI776" s="269"/>
      <c r="AJ776" s="269"/>
      <c r="AK776" s="269"/>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06">
        <v>15</v>
      </c>
      <c r="B777" s="906">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07"/>
      <c r="AI777" s="269"/>
      <c r="AJ777" s="269"/>
      <c r="AK777" s="269"/>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06">
        <v>16</v>
      </c>
      <c r="B778" s="906">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07"/>
      <c r="AI778" s="269"/>
      <c r="AJ778" s="269"/>
      <c r="AK778" s="269"/>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06">
        <v>17</v>
      </c>
      <c r="B779" s="906">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07"/>
      <c r="AI779" s="269"/>
      <c r="AJ779" s="269"/>
      <c r="AK779" s="269"/>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06">
        <v>18</v>
      </c>
      <c r="B780" s="906">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07"/>
      <c r="AI780" s="269"/>
      <c r="AJ780" s="269"/>
      <c r="AK780" s="269"/>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06">
        <v>19</v>
      </c>
      <c r="B781" s="906">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07"/>
      <c r="AI781" s="269"/>
      <c r="AJ781" s="269"/>
      <c r="AK781" s="269"/>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06">
        <v>20</v>
      </c>
      <c r="B782" s="906">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07"/>
      <c r="AI782" s="269"/>
      <c r="AJ782" s="269"/>
      <c r="AK782" s="269"/>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06">
        <v>21</v>
      </c>
      <c r="B783" s="906">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07"/>
      <c r="AI783" s="269"/>
      <c r="AJ783" s="269"/>
      <c r="AK783" s="269"/>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06">
        <v>22</v>
      </c>
      <c r="B784" s="906">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07"/>
      <c r="AI784" s="269"/>
      <c r="AJ784" s="269"/>
      <c r="AK784" s="269"/>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06">
        <v>23</v>
      </c>
      <c r="B785" s="906">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07"/>
      <c r="AI785" s="269"/>
      <c r="AJ785" s="269"/>
      <c r="AK785" s="269"/>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06">
        <v>24</v>
      </c>
      <c r="B786" s="906">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07"/>
      <c r="AI786" s="269"/>
      <c r="AJ786" s="269"/>
      <c r="AK786" s="269"/>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06">
        <v>25</v>
      </c>
      <c r="B787" s="906">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07"/>
      <c r="AI787" s="269"/>
      <c r="AJ787" s="269"/>
      <c r="AK787" s="269"/>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06">
        <v>26</v>
      </c>
      <c r="B788" s="906">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07"/>
      <c r="AI788" s="269"/>
      <c r="AJ788" s="269"/>
      <c r="AK788" s="269"/>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06">
        <v>27</v>
      </c>
      <c r="B789" s="906">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07"/>
      <c r="AI789" s="269"/>
      <c r="AJ789" s="269"/>
      <c r="AK789" s="269"/>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06">
        <v>28</v>
      </c>
      <c r="B790" s="906">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07"/>
      <c r="AI790" s="269"/>
      <c r="AJ790" s="269"/>
      <c r="AK790" s="269"/>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06">
        <v>29</v>
      </c>
      <c r="B791" s="906">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07"/>
      <c r="AI791" s="269"/>
      <c r="AJ791" s="269"/>
      <c r="AK791" s="269"/>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06">
        <v>30</v>
      </c>
      <c r="B792" s="906">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07"/>
      <c r="AI792" s="269"/>
      <c r="AJ792" s="269"/>
      <c r="AK792" s="269"/>
      <c r="AL792" s="217"/>
      <c r="AM792" s="218"/>
      <c r="AN792" s="218"/>
      <c r="AO792" s="219"/>
      <c r="AP792" s="220"/>
      <c r="AQ792" s="220"/>
      <c r="AR792" s="220"/>
      <c r="AS792" s="220"/>
      <c r="AT792" s="220"/>
      <c r="AU792" s="220"/>
      <c r="AV792" s="220"/>
      <c r="AW792" s="220"/>
      <c r="AX792" s="220"/>
      <c r="AY792">
        <f>COUNTA($C$792)</f>
        <v>0</v>
      </c>
    </row>
    <row r="793" spans="1:51" hidden="1" x14ac:dyDescent="0.15">
      <c r="A793" s="57"/>
      <c r="B793" s="57"/>
      <c r="C793" s="65"/>
      <c r="D793" s="65"/>
      <c r="E793" s="65"/>
      <c r="F793" s="65"/>
      <c r="G793" s="65"/>
      <c r="H793" s="65"/>
      <c r="I793" s="65"/>
      <c r="J793" s="65"/>
      <c r="K793" s="65"/>
      <c r="L793" s="65"/>
      <c r="M793" s="65"/>
      <c r="N793" s="65"/>
      <c r="O793" s="65"/>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c r="AP793" s="66"/>
      <c r="AQ793" s="66"/>
      <c r="AR793" s="66"/>
      <c r="AS793" s="66"/>
      <c r="AT793" s="66"/>
      <c r="AU793" s="66"/>
      <c r="AV793" s="66"/>
      <c r="AW793" s="66"/>
      <c r="AX793" s="66"/>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6"/>
      <c r="B795" s="906"/>
      <c r="C795" s="500" t="s">
        <v>80</v>
      </c>
      <c r="D795" s="500"/>
      <c r="E795" s="500"/>
      <c r="F795" s="500"/>
      <c r="G795" s="500"/>
      <c r="H795" s="500"/>
      <c r="I795" s="500"/>
      <c r="J795" s="910" t="s">
        <v>64</v>
      </c>
      <c r="K795" s="910"/>
      <c r="L795" s="910"/>
      <c r="M795" s="910"/>
      <c r="N795" s="910"/>
      <c r="O795" s="910"/>
      <c r="P795" s="500" t="s">
        <v>81</v>
      </c>
      <c r="Q795" s="500"/>
      <c r="R795" s="500"/>
      <c r="S795" s="500"/>
      <c r="T795" s="500"/>
      <c r="U795" s="500"/>
      <c r="V795" s="500"/>
      <c r="W795" s="500"/>
      <c r="X795" s="500"/>
      <c r="Y795" s="500" t="s">
        <v>82</v>
      </c>
      <c r="Z795" s="500"/>
      <c r="AA795" s="500"/>
      <c r="AB795" s="500"/>
      <c r="AC795" s="911" t="s">
        <v>209</v>
      </c>
      <c r="AD795" s="911"/>
      <c r="AE795" s="911"/>
      <c r="AF795" s="911"/>
      <c r="AG795" s="911"/>
      <c r="AH795" s="500" t="s">
        <v>63</v>
      </c>
      <c r="AI795" s="500"/>
      <c r="AJ795" s="500"/>
      <c r="AK795" s="500"/>
      <c r="AL795" s="500" t="s">
        <v>17</v>
      </c>
      <c r="AM795" s="500"/>
      <c r="AN795" s="500"/>
      <c r="AO795" s="908"/>
      <c r="AP795" s="909" t="s">
        <v>293</v>
      </c>
      <c r="AQ795" s="909"/>
      <c r="AR795" s="909"/>
      <c r="AS795" s="909"/>
      <c r="AT795" s="909"/>
      <c r="AU795" s="909"/>
      <c r="AV795" s="909"/>
      <c r="AW795" s="909"/>
      <c r="AX795" s="909"/>
      <c r="AY795">
        <f t="shared" ref="AY795:AY796" si="23">$AY$793</f>
        <v>0</v>
      </c>
    </row>
    <row r="796" spans="1:51" ht="24.75" hidden="1" customHeight="1" x14ac:dyDescent="0.15">
      <c r="A796" s="906">
        <v>1</v>
      </c>
      <c r="B796" s="906">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07"/>
      <c r="AI796" s="269"/>
      <c r="AJ796" s="269"/>
      <c r="AK796" s="269"/>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06">
        <v>2</v>
      </c>
      <c r="B797" s="906">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07"/>
      <c r="AI797" s="269"/>
      <c r="AJ797" s="269"/>
      <c r="AK797" s="269"/>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06">
        <v>3</v>
      </c>
      <c r="B798" s="906">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07"/>
      <c r="AI798" s="269"/>
      <c r="AJ798" s="269"/>
      <c r="AK798" s="269"/>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06">
        <v>4</v>
      </c>
      <c r="B799" s="906">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07"/>
      <c r="AI799" s="269"/>
      <c r="AJ799" s="269"/>
      <c r="AK799" s="269"/>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06">
        <v>5</v>
      </c>
      <c r="B800" s="906">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07"/>
      <c r="AI800" s="269"/>
      <c r="AJ800" s="269"/>
      <c r="AK800" s="269"/>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06">
        <v>6</v>
      </c>
      <c r="B801" s="906">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07"/>
      <c r="AI801" s="269"/>
      <c r="AJ801" s="269"/>
      <c r="AK801" s="269"/>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06">
        <v>7</v>
      </c>
      <c r="B802" s="906">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07"/>
      <c r="AI802" s="269"/>
      <c r="AJ802" s="269"/>
      <c r="AK802" s="269"/>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06">
        <v>8</v>
      </c>
      <c r="B803" s="906">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07"/>
      <c r="AI803" s="269"/>
      <c r="AJ803" s="269"/>
      <c r="AK803" s="269"/>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06">
        <v>9</v>
      </c>
      <c r="B804" s="906">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07"/>
      <c r="AI804" s="269"/>
      <c r="AJ804" s="269"/>
      <c r="AK804" s="269"/>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06">
        <v>10</v>
      </c>
      <c r="B805" s="906">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07"/>
      <c r="AI805" s="269"/>
      <c r="AJ805" s="269"/>
      <c r="AK805" s="269"/>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06">
        <v>11</v>
      </c>
      <c r="B806" s="906">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07"/>
      <c r="AI806" s="269"/>
      <c r="AJ806" s="269"/>
      <c r="AK806" s="269"/>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06">
        <v>12</v>
      </c>
      <c r="B807" s="906">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07"/>
      <c r="AI807" s="269"/>
      <c r="AJ807" s="269"/>
      <c r="AK807" s="269"/>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06">
        <v>13</v>
      </c>
      <c r="B808" s="906">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07"/>
      <c r="AI808" s="269"/>
      <c r="AJ808" s="269"/>
      <c r="AK808" s="269"/>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06">
        <v>14</v>
      </c>
      <c r="B809" s="906">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07"/>
      <c r="AI809" s="269"/>
      <c r="AJ809" s="269"/>
      <c r="AK809" s="269"/>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06">
        <v>15</v>
      </c>
      <c r="B810" s="906">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07"/>
      <c r="AI810" s="269"/>
      <c r="AJ810" s="269"/>
      <c r="AK810" s="269"/>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06">
        <v>16</v>
      </c>
      <c r="B811" s="906">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07"/>
      <c r="AI811" s="269"/>
      <c r="AJ811" s="269"/>
      <c r="AK811" s="269"/>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06">
        <v>17</v>
      </c>
      <c r="B812" s="906">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07"/>
      <c r="AI812" s="269"/>
      <c r="AJ812" s="269"/>
      <c r="AK812" s="269"/>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06">
        <v>18</v>
      </c>
      <c r="B813" s="906">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07"/>
      <c r="AI813" s="269"/>
      <c r="AJ813" s="269"/>
      <c r="AK813" s="269"/>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06">
        <v>19</v>
      </c>
      <c r="B814" s="906">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07"/>
      <c r="AI814" s="269"/>
      <c r="AJ814" s="269"/>
      <c r="AK814" s="269"/>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06">
        <v>20</v>
      </c>
      <c r="B815" s="906">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07"/>
      <c r="AI815" s="269"/>
      <c r="AJ815" s="269"/>
      <c r="AK815" s="269"/>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06">
        <v>21</v>
      </c>
      <c r="B816" s="906">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07"/>
      <c r="AI816" s="269"/>
      <c r="AJ816" s="269"/>
      <c r="AK816" s="269"/>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06">
        <v>22</v>
      </c>
      <c r="B817" s="906">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07"/>
      <c r="AI817" s="269"/>
      <c r="AJ817" s="269"/>
      <c r="AK817" s="269"/>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06">
        <v>23</v>
      </c>
      <c r="B818" s="906">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07"/>
      <c r="AI818" s="269"/>
      <c r="AJ818" s="269"/>
      <c r="AK818" s="269"/>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06">
        <v>24</v>
      </c>
      <c r="B819" s="906">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07"/>
      <c r="AI819" s="269"/>
      <c r="AJ819" s="269"/>
      <c r="AK819" s="269"/>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06">
        <v>25</v>
      </c>
      <c r="B820" s="906">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07"/>
      <c r="AI820" s="269"/>
      <c r="AJ820" s="269"/>
      <c r="AK820" s="269"/>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06">
        <v>26</v>
      </c>
      <c r="B821" s="906">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07"/>
      <c r="AI821" s="269"/>
      <c r="AJ821" s="269"/>
      <c r="AK821" s="269"/>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06">
        <v>27</v>
      </c>
      <c r="B822" s="906">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07"/>
      <c r="AI822" s="269"/>
      <c r="AJ822" s="269"/>
      <c r="AK822" s="269"/>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06">
        <v>28</v>
      </c>
      <c r="B823" s="906">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07"/>
      <c r="AI823" s="269"/>
      <c r="AJ823" s="269"/>
      <c r="AK823" s="269"/>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06">
        <v>29</v>
      </c>
      <c r="B824" s="906">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07"/>
      <c r="AI824" s="269"/>
      <c r="AJ824" s="269"/>
      <c r="AK824" s="269"/>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06">
        <v>30</v>
      </c>
      <c r="B825" s="906">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07"/>
      <c r="AI825" s="269"/>
      <c r="AJ825" s="269"/>
      <c r="AK825" s="269"/>
      <c r="AL825" s="217"/>
      <c r="AM825" s="218"/>
      <c r="AN825" s="218"/>
      <c r="AO825" s="219"/>
      <c r="AP825" s="220"/>
      <c r="AQ825" s="220"/>
      <c r="AR825" s="220"/>
      <c r="AS825" s="220"/>
      <c r="AT825" s="220"/>
      <c r="AU825" s="220"/>
      <c r="AV825" s="220"/>
      <c r="AW825" s="220"/>
      <c r="AX825" s="220"/>
      <c r="AY825">
        <f>COUNTA($C$825)</f>
        <v>0</v>
      </c>
    </row>
    <row r="826" spans="1:51" hidden="1" x14ac:dyDescent="0.15">
      <c r="A826" s="70"/>
      <c r="B826" s="70"/>
      <c r="C826" s="65"/>
      <c r="D826" s="65"/>
      <c r="E826" s="65"/>
      <c r="F826" s="65"/>
      <c r="G826" s="65"/>
      <c r="H826" s="65"/>
      <c r="I826" s="65"/>
      <c r="J826" s="65"/>
      <c r="K826" s="65"/>
      <c r="L826" s="65"/>
      <c r="M826" s="65"/>
      <c r="N826" s="65"/>
      <c r="O826" s="65"/>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c r="AP826" s="66"/>
      <c r="AQ826" s="66"/>
      <c r="AR826" s="66"/>
      <c r="AS826" s="66"/>
      <c r="AT826" s="66"/>
      <c r="AU826" s="66"/>
      <c r="AV826" s="66"/>
      <c r="AW826" s="66"/>
      <c r="AX826" s="66"/>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6"/>
      <c r="B828" s="906"/>
      <c r="C828" s="500" t="s">
        <v>80</v>
      </c>
      <c r="D828" s="500"/>
      <c r="E828" s="500"/>
      <c r="F828" s="500"/>
      <c r="G828" s="500"/>
      <c r="H828" s="500"/>
      <c r="I828" s="500"/>
      <c r="J828" s="910" t="s">
        <v>64</v>
      </c>
      <c r="K828" s="910"/>
      <c r="L828" s="910"/>
      <c r="M828" s="910"/>
      <c r="N828" s="910"/>
      <c r="O828" s="910"/>
      <c r="P828" s="500" t="s">
        <v>81</v>
      </c>
      <c r="Q828" s="500"/>
      <c r="R828" s="500"/>
      <c r="S828" s="500"/>
      <c r="T828" s="500"/>
      <c r="U828" s="500"/>
      <c r="V828" s="500"/>
      <c r="W828" s="500"/>
      <c r="X828" s="500"/>
      <c r="Y828" s="500" t="s">
        <v>82</v>
      </c>
      <c r="Z828" s="500"/>
      <c r="AA828" s="500"/>
      <c r="AB828" s="500"/>
      <c r="AC828" s="911" t="s">
        <v>209</v>
      </c>
      <c r="AD828" s="911"/>
      <c r="AE828" s="911"/>
      <c r="AF828" s="911"/>
      <c r="AG828" s="911"/>
      <c r="AH828" s="500" t="s">
        <v>63</v>
      </c>
      <c r="AI828" s="500"/>
      <c r="AJ828" s="500"/>
      <c r="AK828" s="500"/>
      <c r="AL828" s="500" t="s">
        <v>17</v>
      </c>
      <c r="AM828" s="500"/>
      <c r="AN828" s="500"/>
      <c r="AO828" s="908"/>
      <c r="AP828" s="909" t="s">
        <v>293</v>
      </c>
      <c r="AQ828" s="909"/>
      <c r="AR828" s="909"/>
      <c r="AS828" s="909"/>
      <c r="AT828" s="909"/>
      <c r="AU828" s="909"/>
      <c r="AV828" s="909"/>
      <c r="AW828" s="909"/>
      <c r="AX828" s="909"/>
      <c r="AY828">
        <f t="shared" ref="AY828:AY829" si="24">$AY$826</f>
        <v>0</v>
      </c>
    </row>
    <row r="829" spans="1:51" ht="24.75" hidden="1" customHeight="1" x14ac:dyDescent="0.15">
      <c r="A829" s="906">
        <v>1</v>
      </c>
      <c r="B829" s="906">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07"/>
      <c r="AI829" s="269"/>
      <c r="AJ829" s="269"/>
      <c r="AK829" s="269"/>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06">
        <v>2</v>
      </c>
      <c r="B830" s="906">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07"/>
      <c r="AI830" s="269"/>
      <c r="AJ830" s="269"/>
      <c r="AK830" s="269"/>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06">
        <v>3</v>
      </c>
      <c r="B831" s="906">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07"/>
      <c r="AI831" s="269"/>
      <c r="AJ831" s="269"/>
      <c r="AK831" s="269"/>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06">
        <v>4</v>
      </c>
      <c r="B832" s="906">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07"/>
      <c r="AI832" s="269"/>
      <c r="AJ832" s="269"/>
      <c r="AK832" s="269"/>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06">
        <v>5</v>
      </c>
      <c r="B833" s="906">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07"/>
      <c r="AI833" s="269"/>
      <c r="AJ833" s="269"/>
      <c r="AK833" s="269"/>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06">
        <v>6</v>
      </c>
      <c r="B834" s="906">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07"/>
      <c r="AI834" s="269"/>
      <c r="AJ834" s="269"/>
      <c r="AK834" s="269"/>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06">
        <v>7</v>
      </c>
      <c r="B835" s="906">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07"/>
      <c r="AI835" s="269"/>
      <c r="AJ835" s="269"/>
      <c r="AK835" s="269"/>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06">
        <v>8</v>
      </c>
      <c r="B836" s="906">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07"/>
      <c r="AI836" s="269"/>
      <c r="AJ836" s="269"/>
      <c r="AK836" s="269"/>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06">
        <v>9</v>
      </c>
      <c r="B837" s="906">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07"/>
      <c r="AI837" s="269"/>
      <c r="AJ837" s="269"/>
      <c r="AK837" s="269"/>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06">
        <v>10</v>
      </c>
      <c r="B838" s="906">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07"/>
      <c r="AI838" s="269"/>
      <c r="AJ838" s="269"/>
      <c r="AK838" s="269"/>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06">
        <v>11</v>
      </c>
      <c r="B839" s="906">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07"/>
      <c r="AI839" s="269"/>
      <c r="AJ839" s="269"/>
      <c r="AK839" s="269"/>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06">
        <v>12</v>
      </c>
      <c r="B840" s="906">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07"/>
      <c r="AI840" s="269"/>
      <c r="AJ840" s="269"/>
      <c r="AK840" s="269"/>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06">
        <v>13</v>
      </c>
      <c r="B841" s="906">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07"/>
      <c r="AI841" s="269"/>
      <c r="AJ841" s="269"/>
      <c r="AK841" s="269"/>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06">
        <v>14</v>
      </c>
      <c r="B842" s="906">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07"/>
      <c r="AI842" s="269"/>
      <c r="AJ842" s="269"/>
      <c r="AK842" s="269"/>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06">
        <v>15</v>
      </c>
      <c r="B843" s="906">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07"/>
      <c r="AI843" s="269"/>
      <c r="AJ843" s="269"/>
      <c r="AK843" s="269"/>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06">
        <v>16</v>
      </c>
      <c r="B844" s="906">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07"/>
      <c r="AI844" s="269"/>
      <c r="AJ844" s="269"/>
      <c r="AK844" s="269"/>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06">
        <v>17</v>
      </c>
      <c r="B845" s="906">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07"/>
      <c r="AI845" s="269"/>
      <c r="AJ845" s="269"/>
      <c r="AK845" s="269"/>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06">
        <v>18</v>
      </c>
      <c r="B846" s="906">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07"/>
      <c r="AI846" s="269"/>
      <c r="AJ846" s="269"/>
      <c r="AK846" s="269"/>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06">
        <v>19</v>
      </c>
      <c r="B847" s="906">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07"/>
      <c r="AI847" s="269"/>
      <c r="AJ847" s="269"/>
      <c r="AK847" s="269"/>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06">
        <v>20</v>
      </c>
      <c r="B848" s="906">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07"/>
      <c r="AI848" s="269"/>
      <c r="AJ848" s="269"/>
      <c r="AK848" s="269"/>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06">
        <v>21</v>
      </c>
      <c r="B849" s="906">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07"/>
      <c r="AI849" s="269"/>
      <c r="AJ849" s="269"/>
      <c r="AK849" s="269"/>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06">
        <v>22</v>
      </c>
      <c r="B850" s="906">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07"/>
      <c r="AI850" s="269"/>
      <c r="AJ850" s="269"/>
      <c r="AK850" s="269"/>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06">
        <v>23</v>
      </c>
      <c r="B851" s="906">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07"/>
      <c r="AI851" s="269"/>
      <c r="AJ851" s="269"/>
      <c r="AK851" s="269"/>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06">
        <v>24</v>
      </c>
      <c r="B852" s="906">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07"/>
      <c r="AI852" s="269"/>
      <c r="AJ852" s="269"/>
      <c r="AK852" s="269"/>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06">
        <v>25</v>
      </c>
      <c r="B853" s="906">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07"/>
      <c r="AI853" s="269"/>
      <c r="AJ853" s="269"/>
      <c r="AK853" s="269"/>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06">
        <v>26</v>
      </c>
      <c r="B854" s="906">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07"/>
      <c r="AI854" s="269"/>
      <c r="AJ854" s="269"/>
      <c r="AK854" s="269"/>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06">
        <v>27</v>
      </c>
      <c r="B855" s="906">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07"/>
      <c r="AI855" s="269"/>
      <c r="AJ855" s="269"/>
      <c r="AK855" s="269"/>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06">
        <v>28</v>
      </c>
      <c r="B856" s="906">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07"/>
      <c r="AI856" s="269"/>
      <c r="AJ856" s="269"/>
      <c r="AK856" s="269"/>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06">
        <v>29</v>
      </c>
      <c r="B857" s="906">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07"/>
      <c r="AI857" s="269"/>
      <c r="AJ857" s="269"/>
      <c r="AK857" s="269"/>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06">
        <v>30</v>
      </c>
      <c r="B858" s="906">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07"/>
      <c r="AI858" s="269"/>
      <c r="AJ858" s="269"/>
      <c r="AK858" s="269"/>
      <c r="AL858" s="217"/>
      <c r="AM858" s="218"/>
      <c r="AN858" s="218"/>
      <c r="AO858" s="219"/>
      <c r="AP858" s="220"/>
      <c r="AQ858" s="220"/>
      <c r="AR858" s="220"/>
      <c r="AS858" s="220"/>
      <c r="AT858" s="220"/>
      <c r="AU858" s="220"/>
      <c r="AV858" s="220"/>
      <c r="AW858" s="220"/>
      <c r="AX858" s="220"/>
      <c r="AY858">
        <f>COUNTA($C$858)</f>
        <v>0</v>
      </c>
    </row>
    <row r="859" spans="1:51" hidden="1" x14ac:dyDescent="0.15">
      <c r="A859" s="57"/>
      <c r="B859" s="57"/>
      <c r="C859" s="65"/>
      <c r="D859" s="65"/>
      <c r="E859" s="65"/>
      <c r="F859" s="65"/>
      <c r="G859" s="65"/>
      <c r="H859" s="65"/>
      <c r="I859" s="65"/>
      <c r="J859" s="65"/>
      <c r="K859" s="65"/>
      <c r="L859" s="65"/>
      <c r="M859" s="65"/>
      <c r="N859" s="65"/>
      <c r="O859" s="65"/>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c r="AP859" s="66"/>
      <c r="AQ859" s="66"/>
      <c r="AR859" s="66"/>
      <c r="AS859" s="66"/>
      <c r="AT859" s="66"/>
      <c r="AU859" s="66"/>
      <c r="AV859" s="66"/>
      <c r="AW859" s="66"/>
      <c r="AX859" s="66"/>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6"/>
      <c r="B861" s="906"/>
      <c r="C861" s="500" t="s">
        <v>80</v>
      </c>
      <c r="D861" s="500"/>
      <c r="E861" s="500"/>
      <c r="F861" s="500"/>
      <c r="G861" s="500"/>
      <c r="H861" s="500"/>
      <c r="I861" s="500"/>
      <c r="J861" s="910" t="s">
        <v>64</v>
      </c>
      <c r="K861" s="910"/>
      <c r="L861" s="910"/>
      <c r="M861" s="910"/>
      <c r="N861" s="910"/>
      <c r="O861" s="910"/>
      <c r="P861" s="500" t="s">
        <v>81</v>
      </c>
      <c r="Q861" s="500"/>
      <c r="R861" s="500"/>
      <c r="S861" s="500"/>
      <c r="T861" s="500"/>
      <c r="U861" s="500"/>
      <c r="V861" s="500"/>
      <c r="W861" s="500"/>
      <c r="X861" s="500"/>
      <c r="Y861" s="500" t="s">
        <v>82</v>
      </c>
      <c r="Z861" s="500"/>
      <c r="AA861" s="500"/>
      <c r="AB861" s="500"/>
      <c r="AC861" s="911" t="s">
        <v>209</v>
      </c>
      <c r="AD861" s="911"/>
      <c r="AE861" s="911"/>
      <c r="AF861" s="911"/>
      <c r="AG861" s="911"/>
      <c r="AH861" s="500" t="s">
        <v>63</v>
      </c>
      <c r="AI861" s="500"/>
      <c r="AJ861" s="500"/>
      <c r="AK861" s="500"/>
      <c r="AL861" s="500" t="s">
        <v>17</v>
      </c>
      <c r="AM861" s="500"/>
      <c r="AN861" s="500"/>
      <c r="AO861" s="908"/>
      <c r="AP861" s="909" t="s">
        <v>293</v>
      </c>
      <c r="AQ861" s="909"/>
      <c r="AR861" s="909"/>
      <c r="AS861" s="909"/>
      <c r="AT861" s="909"/>
      <c r="AU861" s="909"/>
      <c r="AV861" s="909"/>
      <c r="AW861" s="909"/>
      <c r="AX861" s="909"/>
      <c r="AY861">
        <f t="shared" ref="AY861:AY862" si="25">$AY$859</f>
        <v>0</v>
      </c>
    </row>
    <row r="862" spans="1:51" ht="24.75" hidden="1" customHeight="1" x14ac:dyDescent="0.15">
      <c r="A862" s="906">
        <v>1</v>
      </c>
      <c r="B862" s="906">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07"/>
      <c r="AI862" s="269"/>
      <c r="AJ862" s="269"/>
      <c r="AK862" s="269"/>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06">
        <v>2</v>
      </c>
      <c r="B863" s="906">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07"/>
      <c r="AI863" s="269"/>
      <c r="AJ863" s="269"/>
      <c r="AK863" s="269"/>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06">
        <v>3</v>
      </c>
      <c r="B864" s="906">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07"/>
      <c r="AI864" s="269"/>
      <c r="AJ864" s="269"/>
      <c r="AK864" s="269"/>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06">
        <v>4</v>
      </c>
      <c r="B865" s="906">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07"/>
      <c r="AI865" s="269"/>
      <c r="AJ865" s="269"/>
      <c r="AK865" s="269"/>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06">
        <v>5</v>
      </c>
      <c r="B866" s="906">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07"/>
      <c r="AI866" s="269"/>
      <c r="AJ866" s="269"/>
      <c r="AK866" s="269"/>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06">
        <v>6</v>
      </c>
      <c r="B867" s="906">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07"/>
      <c r="AI867" s="269"/>
      <c r="AJ867" s="269"/>
      <c r="AK867" s="269"/>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06">
        <v>7</v>
      </c>
      <c r="B868" s="906">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07"/>
      <c r="AI868" s="269"/>
      <c r="AJ868" s="269"/>
      <c r="AK868" s="269"/>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06">
        <v>8</v>
      </c>
      <c r="B869" s="906">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07"/>
      <c r="AI869" s="269"/>
      <c r="AJ869" s="269"/>
      <c r="AK869" s="269"/>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06">
        <v>9</v>
      </c>
      <c r="B870" s="906">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07"/>
      <c r="AI870" s="269"/>
      <c r="AJ870" s="269"/>
      <c r="AK870" s="269"/>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06">
        <v>10</v>
      </c>
      <c r="B871" s="906">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07"/>
      <c r="AI871" s="269"/>
      <c r="AJ871" s="269"/>
      <c r="AK871" s="269"/>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06">
        <v>11</v>
      </c>
      <c r="B872" s="906">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07"/>
      <c r="AI872" s="269"/>
      <c r="AJ872" s="269"/>
      <c r="AK872" s="269"/>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06">
        <v>12</v>
      </c>
      <c r="B873" s="906">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07"/>
      <c r="AI873" s="269"/>
      <c r="AJ873" s="269"/>
      <c r="AK873" s="269"/>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06">
        <v>13</v>
      </c>
      <c r="B874" s="906">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07"/>
      <c r="AI874" s="269"/>
      <c r="AJ874" s="269"/>
      <c r="AK874" s="269"/>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06">
        <v>14</v>
      </c>
      <c r="B875" s="906">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07"/>
      <c r="AI875" s="269"/>
      <c r="AJ875" s="269"/>
      <c r="AK875" s="269"/>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06">
        <v>15</v>
      </c>
      <c r="B876" s="906">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07"/>
      <c r="AI876" s="269"/>
      <c r="AJ876" s="269"/>
      <c r="AK876" s="269"/>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06">
        <v>16</v>
      </c>
      <c r="B877" s="906">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07"/>
      <c r="AI877" s="269"/>
      <c r="AJ877" s="269"/>
      <c r="AK877" s="269"/>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06">
        <v>17</v>
      </c>
      <c r="B878" s="906">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07"/>
      <c r="AI878" s="269"/>
      <c r="AJ878" s="269"/>
      <c r="AK878" s="269"/>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06">
        <v>18</v>
      </c>
      <c r="B879" s="906">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07"/>
      <c r="AI879" s="269"/>
      <c r="AJ879" s="269"/>
      <c r="AK879" s="269"/>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06">
        <v>19</v>
      </c>
      <c r="B880" s="906">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07"/>
      <c r="AI880" s="269"/>
      <c r="AJ880" s="269"/>
      <c r="AK880" s="269"/>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06">
        <v>20</v>
      </c>
      <c r="B881" s="906">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07"/>
      <c r="AI881" s="269"/>
      <c r="AJ881" s="269"/>
      <c r="AK881" s="269"/>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06">
        <v>21</v>
      </c>
      <c r="B882" s="906">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07"/>
      <c r="AI882" s="269"/>
      <c r="AJ882" s="269"/>
      <c r="AK882" s="269"/>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06">
        <v>22</v>
      </c>
      <c r="B883" s="906">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07"/>
      <c r="AI883" s="269"/>
      <c r="AJ883" s="269"/>
      <c r="AK883" s="269"/>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06">
        <v>23</v>
      </c>
      <c r="B884" s="906">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07"/>
      <c r="AI884" s="269"/>
      <c r="AJ884" s="269"/>
      <c r="AK884" s="269"/>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06">
        <v>24</v>
      </c>
      <c r="B885" s="906">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07"/>
      <c r="AI885" s="269"/>
      <c r="AJ885" s="269"/>
      <c r="AK885" s="269"/>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06">
        <v>25</v>
      </c>
      <c r="B886" s="906">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07"/>
      <c r="AI886" s="269"/>
      <c r="AJ886" s="269"/>
      <c r="AK886" s="269"/>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06">
        <v>26</v>
      </c>
      <c r="B887" s="906">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07"/>
      <c r="AI887" s="269"/>
      <c r="AJ887" s="269"/>
      <c r="AK887" s="269"/>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06">
        <v>27</v>
      </c>
      <c r="B888" s="906">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07"/>
      <c r="AI888" s="269"/>
      <c r="AJ888" s="269"/>
      <c r="AK888" s="269"/>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06">
        <v>28</v>
      </c>
      <c r="B889" s="906">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07"/>
      <c r="AI889" s="269"/>
      <c r="AJ889" s="269"/>
      <c r="AK889" s="269"/>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06">
        <v>29</v>
      </c>
      <c r="B890" s="906">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07"/>
      <c r="AI890" s="269"/>
      <c r="AJ890" s="269"/>
      <c r="AK890" s="269"/>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06">
        <v>30</v>
      </c>
      <c r="B891" s="906">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07"/>
      <c r="AI891" s="269"/>
      <c r="AJ891" s="269"/>
      <c r="AK891" s="269"/>
      <c r="AL891" s="217"/>
      <c r="AM891" s="218"/>
      <c r="AN891" s="218"/>
      <c r="AO891" s="219"/>
      <c r="AP891" s="220"/>
      <c r="AQ891" s="220"/>
      <c r="AR891" s="220"/>
      <c r="AS891" s="220"/>
      <c r="AT891" s="220"/>
      <c r="AU891" s="220"/>
      <c r="AV891" s="220"/>
      <c r="AW891" s="220"/>
      <c r="AX891" s="220"/>
      <c r="AY891">
        <f>COUNTA($C$891)</f>
        <v>0</v>
      </c>
    </row>
    <row r="892" spans="1:51" hidden="1" x14ac:dyDescent="0.15">
      <c r="A892" s="57"/>
      <c r="B892" s="57"/>
      <c r="C892" s="65"/>
      <c r="D892" s="65"/>
      <c r="E892" s="65"/>
      <c r="F892" s="65"/>
      <c r="G892" s="65"/>
      <c r="H892" s="65"/>
      <c r="I892" s="65"/>
      <c r="J892" s="65"/>
      <c r="K892" s="65"/>
      <c r="L892" s="65"/>
      <c r="M892" s="65"/>
      <c r="N892" s="65"/>
      <c r="O892" s="65"/>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c r="AP892" s="66"/>
      <c r="AQ892" s="66"/>
      <c r="AR892" s="66"/>
      <c r="AS892" s="66"/>
      <c r="AT892" s="66"/>
      <c r="AU892" s="66"/>
      <c r="AV892" s="66"/>
      <c r="AW892" s="66"/>
      <c r="AX892" s="66"/>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6"/>
      <c r="B894" s="906"/>
      <c r="C894" s="500" t="s">
        <v>80</v>
      </c>
      <c r="D894" s="500"/>
      <c r="E894" s="500"/>
      <c r="F894" s="500"/>
      <c r="G894" s="500"/>
      <c r="H894" s="500"/>
      <c r="I894" s="500"/>
      <c r="J894" s="910" t="s">
        <v>64</v>
      </c>
      <c r="K894" s="910"/>
      <c r="L894" s="910"/>
      <c r="M894" s="910"/>
      <c r="N894" s="910"/>
      <c r="O894" s="910"/>
      <c r="P894" s="500" t="s">
        <v>81</v>
      </c>
      <c r="Q894" s="500"/>
      <c r="R894" s="500"/>
      <c r="S894" s="500"/>
      <c r="T894" s="500"/>
      <c r="U894" s="500"/>
      <c r="V894" s="500"/>
      <c r="W894" s="500"/>
      <c r="X894" s="500"/>
      <c r="Y894" s="500" t="s">
        <v>82</v>
      </c>
      <c r="Z894" s="500"/>
      <c r="AA894" s="500"/>
      <c r="AB894" s="500"/>
      <c r="AC894" s="911" t="s">
        <v>209</v>
      </c>
      <c r="AD894" s="911"/>
      <c r="AE894" s="911"/>
      <c r="AF894" s="911"/>
      <c r="AG894" s="911"/>
      <c r="AH894" s="500" t="s">
        <v>63</v>
      </c>
      <c r="AI894" s="500"/>
      <c r="AJ894" s="500"/>
      <c r="AK894" s="500"/>
      <c r="AL894" s="500" t="s">
        <v>17</v>
      </c>
      <c r="AM894" s="500"/>
      <c r="AN894" s="500"/>
      <c r="AO894" s="908"/>
      <c r="AP894" s="909" t="s">
        <v>293</v>
      </c>
      <c r="AQ894" s="909"/>
      <c r="AR894" s="909"/>
      <c r="AS894" s="909"/>
      <c r="AT894" s="909"/>
      <c r="AU894" s="909"/>
      <c r="AV894" s="909"/>
      <c r="AW894" s="909"/>
      <c r="AX894" s="909"/>
      <c r="AY894">
        <f t="shared" ref="AY894:AY895" si="26">$AY$892</f>
        <v>0</v>
      </c>
    </row>
    <row r="895" spans="1:51" ht="24.75" hidden="1" customHeight="1" x14ac:dyDescent="0.15">
      <c r="A895" s="906">
        <v>1</v>
      </c>
      <c r="B895" s="906">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07"/>
      <c r="AI895" s="269"/>
      <c r="AJ895" s="269"/>
      <c r="AK895" s="269"/>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06">
        <v>2</v>
      </c>
      <c r="B896" s="906">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07"/>
      <c r="AI896" s="269"/>
      <c r="AJ896" s="269"/>
      <c r="AK896" s="269"/>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06">
        <v>3</v>
      </c>
      <c r="B897" s="906">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07"/>
      <c r="AI897" s="269"/>
      <c r="AJ897" s="269"/>
      <c r="AK897" s="269"/>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06">
        <v>4</v>
      </c>
      <c r="B898" s="906">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07"/>
      <c r="AI898" s="269"/>
      <c r="AJ898" s="269"/>
      <c r="AK898" s="269"/>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06">
        <v>5</v>
      </c>
      <c r="B899" s="906">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07"/>
      <c r="AI899" s="269"/>
      <c r="AJ899" s="269"/>
      <c r="AK899" s="269"/>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06">
        <v>6</v>
      </c>
      <c r="B900" s="906">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07"/>
      <c r="AI900" s="269"/>
      <c r="AJ900" s="269"/>
      <c r="AK900" s="269"/>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06">
        <v>7</v>
      </c>
      <c r="B901" s="906">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07"/>
      <c r="AI901" s="269"/>
      <c r="AJ901" s="269"/>
      <c r="AK901" s="269"/>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06">
        <v>8</v>
      </c>
      <c r="B902" s="906">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07"/>
      <c r="AI902" s="269"/>
      <c r="AJ902" s="269"/>
      <c r="AK902" s="269"/>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06">
        <v>9</v>
      </c>
      <c r="B903" s="906">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07"/>
      <c r="AI903" s="269"/>
      <c r="AJ903" s="269"/>
      <c r="AK903" s="269"/>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06">
        <v>10</v>
      </c>
      <c r="B904" s="906">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07"/>
      <c r="AI904" s="269"/>
      <c r="AJ904" s="269"/>
      <c r="AK904" s="269"/>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06">
        <v>11</v>
      </c>
      <c r="B905" s="906">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07"/>
      <c r="AI905" s="269"/>
      <c r="AJ905" s="269"/>
      <c r="AK905" s="269"/>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06">
        <v>12</v>
      </c>
      <c r="B906" s="906">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07"/>
      <c r="AI906" s="269"/>
      <c r="AJ906" s="269"/>
      <c r="AK906" s="269"/>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06">
        <v>13</v>
      </c>
      <c r="B907" s="906">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07"/>
      <c r="AI907" s="269"/>
      <c r="AJ907" s="269"/>
      <c r="AK907" s="269"/>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06">
        <v>14</v>
      </c>
      <c r="B908" s="906">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07"/>
      <c r="AI908" s="269"/>
      <c r="AJ908" s="269"/>
      <c r="AK908" s="269"/>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06">
        <v>15</v>
      </c>
      <c r="B909" s="906">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07"/>
      <c r="AI909" s="269"/>
      <c r="AJ909" s="269"/>
      <c r="AK909" s="269"/>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06">
        <v>16</v>
      </c>
      <c r="B910" s="906">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07"/>
      <c r="AI910" s="269"/>
      <c r="AJ910" s="269"/>
      <c r="AK910" s="269"/>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06">
        <v>17</v>
      </c>
      <c r="B911" s="906">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07"/>
      <c r="AI911" s="269"/>
      <c r="AJ911" s="269"/>
      <c r="AK911" s="269"/>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06">
        <v>18</v>
      </c>
      <c r="B912" s="906">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07"/>
      <c r="AI912" s="269"/>
      <c r="AJ912" s="269"/>
      <c r="AK912" s="269"/>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06">
        <v>19</v>
      </c>
      <c r="B913" s="906">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07"/>
      <c r="AI913" s="269"/>
      <c r="AJ913" s="269"/>
      <c r="AK913" s="269"/>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06">
        <v>20</v>
      </c>
      <c r="B914" s="906">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07"/>
      <c r="AI914" s="269"/>
      <c r="AJ914" s="269"/>
      <c r="AK914" s="269"/>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06">
        <v>21</v>
      </c>
      <c r="B915" s="906">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07"/>
      <c r="AI915" s="269"/>
      <c r="AJ915" s="269"/>
      <c r="AK915" s="269"/>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06">
        <v>22</v>
      </c>
      <c r="B916" s="906">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07"/>
      <c r="AI916" s="269"/>
      <c r="AJ916" s="269"/>
      <c r="AK916" s="269"/>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06">
        <v>23</v>
      </c>
      <c r="B917" s="906">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07"/>
      <c r="AI917" s="269"/>
      <c r="AJ917" s="269"/>
      <c r="AK917" s="269"/>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06">
        <v>24</v>
      </c>
      <c r="B918" s="906">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07"/>
      <c r="AI918" s="269"/>
      <c r="AJ918" s="269"/>
      <c r="AK918" s="269"/>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06">
        <v>25</v>
      </c>
      <c r="B919" s="906">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07"/>
      <c r="AI919" s="269"/>
      <c r="AJ919" s="269"/>
      <c r="AK919" s="269"/>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06">
        <v>26</v>
      </c>
      <c r="B920" s="906">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07"/>
      <c r="AI920" s="269"/>
      <c r="AJ920" s="269"/>
      <c r="AK920" s="269"/>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06">
        <v>27</v>
      </c>
      <c r="B921" s="906">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07"/>
      <c r="AI921" s="269"/>
      <c r="AJ921" s="269"/>
      <c r="AK921" s="269"/>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06">
        <v>28</v>
      </c>
      <c r="B922" s="906">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07"/>
      <c r="AI922" s="269"/>
      <c r="AJ922" s="269"/>
      <c r="AK922" s="269"/>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06">
        <v>29</v>
      </c>
      <c r="B923" s="906">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07"/>
      <c r="AI923" s="269"/>
      <c r="AJ923" s="269"/>
      <c r="AK923" s="269"/>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06">
        <v>30</v>
      </c>
      <c r="B924" s="906">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07"/>
      <c r="AI924" s="269"/>
      <c r="AJ924" s="269"/>
      <c r="AK924" s="269"/>
      <c r="AL924" s="217"/>
      <c r="AM924" s="218"/>
      <c r="AN924" s="218"/>
      <c r="AO924" s="219"/>
      <c r="AP924" s="220"/>
      <c r="AQ924" s="220"/>
      <c r="AR924" s="220"/>
      <c r="AS924" s="220"/>
      <c r="AT924" s="220"/>
      <c r="AU924" s="220"/>
      <c r="AV924" s="220"/>
      <c r="AW924" s="220"/>
      <c r="AX924" s="220"/>
      <c r="AY924">
        <f>COUNTA($C$924)</f>
        <v>0</v>
      </c>
    </row>
    <row r="925" spans="1:51" hidden="1" x14ac:dyDescent="0.15">
      <c r="A925" s="57"/>
      <c r="B925" s="57"/>
      <c r="C925" s="65"/>
      <c r="D925" s="65"/>
      <c r="E925" s="65"/>
      <c r="F925" s="65"/>
      <c r="G925" s="65"/>
      <c r="H925" s="65"/>
      <c r="I925" s="65"/>
      <c r="J925" s="65"/>
      <c r="K925" s="65"/>
      <c r="L925" s="65"/>
      <c r="M925" s="65"/>
      <c r="N925" s="65"/>
      <c r="O925" s="65"/>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c r="AP925" s="66"/>
      <c r="AQ925" s="66"/>
      <c r="AR925" s="66"/>
      <c r="AS925" s="66"/>
      <c r="AT925" s="66"/>
      <c r="AU925" s="66"/>
      <c r="AV925" s="66"/>
      <c r="AW925" s="66"/>
      <c r="AX925" s="66"/>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6"/>
      <c r="B927" s="906"/>
      <c r="C927" s="500" t="s">
        <v>80</v>
      </c>
      <c r="D927" s="500"/>
      <c r="E927" s="500"/>
      <c r="F927" s="500"/>
      <c r="G927" s="500"/>
      <c r="H927" s="500"/>
      <c r="I927" s="500"/>
      <c r="J927" s="910" t="s">
        <v>64</v>
      </c>
      <c r="K927" s="910"/>
      <c r="L927" s="910"/>
      <c r="M927" s="910"/>
      <c r="N927" s="910"/>
      <c r="O927" s="910"/>
      <c r="P927" s="500" t="s">
        <v>81</v>
      </c>
      <c r="Q927" s="500"/>
      <c r="R927" s="500"/>
      <c r="S927" s="500"/>
      <c r="T927" s="500"/>
      <c r="U927" s="500"/>
      <c r="V927" s="500"/>
      <c r="W927" s="500"/>
      <c r="X927" s="500"/>
      <c r="Y927" s="500" t="s">
        <v>82</v>
      </c>
      <c r="Z927" s="500"/>
      <c r="AA927" s="500"/>
      <c r="AB927" s="500"/>
      <c r="AC927" s="911" t="s">
        <v>209</v>
      </c>
      <c r="AD927" s="911"/>
      <c r="AE927" s="911"/>
      <c r="AF927" s="911"/>
      <c r="AG927" s="911"/>
      <c r="AH927" s="500" t="s">
        <v>63</v>
      </c>
      <c r="AI927" s="500"/>
      <c r="AJ927" s="500"/>
      <c r="AK927" s="500"/>
      <c r="AL927" s="500" t="s">
        <v>17</v>
      </c>
      <c r="AM927" s="500"/>
      <c r="AN927" s="500"/>
      <c r="AO927" s="908"/>
      <c r="AP927" s="909" t="s">
        <v>293</v>
      </c>
      <c r="AQ927" s="909"/>
      <c r="AR927" s="909"/>
      <c r="AS927" s="909"/>
      <c r="AT927" s="909"/>
      <c r="AU927" s="909"/>
      <c r="AV927" s="909"/>
      <c r="AW927" s="909"/>
      <c r="AX927" s="909"/>
      <c r="AY927">
        <f t="shared" ref="AY927:AY928" si="27">$AY$925</f>
        <v>0</v>
      </c>
    </row>
    <row r="928" spans="1:51" ht="24.75" hidden="1" customHeight="1" x14ac:dyDescent="0.15">
      <c r="A928" s="906">
        <v>1</v>
      </c>
      <c r="B928" s="906">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07"/>
      <c r="AI928" s="269"/>
      <c r="AJ928" s="269"/>
      <c r="AK928" s="269"/>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06">
        <v>2</v>
      </c>
      <c r="B929" s="906">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07"/>
      <c r="AI929" s="269"/>
      <c r="AJ929" s="269"/>
      <c r="AK929" s="269"/>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06">
        <v>3</v>
      </c>
      <c r="B930" s="906">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07"/>
      <c r="AI930" s="269"/>
      <c r="AJ930" s="269"/>
      <c r="AK930" s="269"/>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06">
        <v>4</v>
      </c>
      <c r="B931" s="906">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07"/>
      <c r="AI931" s="269"/>
      <c r="AJ931" s="269"/>
      <c r="AK931" s="269"/>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06">
        <v>5</v>
      </c>
      <c r="B932" s="906">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07"/>
      <c r="AI932" s="269"/>
      <c r="AJ932" s="269"/>
      <c r="AK932" s="269"/>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06">
        <v>6</v>
      </c>
      <c r="B933" s="906">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07"/>
      <c r="AI933" s="269"/>
      <c r="AJ933" s="269"/>
      <c r="AK933" s="269"/>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06">
        <v>7</v>
      </c>
      <c r="B934" s="906">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07"/>
      <c r="AI934" s="269"/>
      <c r="AJ934" s="269"/>
      <c r="AK934" s="269"/>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06">
        <v>8</v>
      </c>
      <c r="B935" s="906">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07"/>
      <c r="AI935" s="269"/>
      <c r="AJ935" s="269"/>
      <c r="AK935" s="269"/>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06">
        <v>9</v>
      </c>
      <c r="B936" s="906">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07"/>
      <c r="AI936" s="269"/>
      <c r="AJ936" s="269"/>
      <c r="AK936" s="269"/>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06">
        <v>10</v>
      </c>
      <c r="B937" s="906">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07"/>
      <c r="AI937" s="269"/>
      <c r="AJ937" s="269"/>
      <c r="AK937" s="269"/>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06">
        <v>11</v>
      </c>
      <c r="B938" s="906">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07"/>
      <c r="AI938" s="269"/>
      <c r="AJ938" s="269"/>
      <c r="AK938" s="269"/>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06">
        <v>12</v>
      </c>
      <c r="B939" s="906">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07"/>
      <c r="AI939" s="269"/>
      <c r="AJ939" s="269"/>
      <c r="AK939" s="269"/>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06">
        <v>13</v>
      </c>
      <c r="B940" s="906">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07"/>
      <c r="AI940" s="269"/>
      <c r="AJ940" s="269"/>
      <c r="AK940" s="269"/>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06">
        <v>14</v>
      </c>
      <c r="B941" s="906">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07"/>
      <c r="AI941" s="269"/>
      <c r="AJ941" s="269"/>
      <c r="AK941" s="269"/>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06">
        <v>15</v>
      </c>
      <c r="B942" s="906">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07"/>
      <c r="AI942" s="269"/>
      <c r="AJ942" s="269"/>
      <c r="AK942" s="269"/>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06">
        <v>16</v>
      </c>
      <c r="B943" s="906">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07"/>
      <c r="AI943" s="269"/>
      <c r="AJ943" s="269"/>
      <c r="AK943" s="269"/>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06">
        <v>17</v>
      </c>
      <c r="B944" s="906">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07"/>
      <c r="AI944" s="269"/>
      <c r="AJ944" s="269"/>
      <c r="AK944" s="269"/>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06">
        <v>18</v>
      </c>
      <c r="B945" s="906">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07"/>
      <c r="AI945" s="269"/>
      <c r="AJ945" s="269"/>
      <c r="AK945" s="269"/>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06">
        <v>19</v>
      </c>
      <c r="B946" s="906">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07"/>
      <c r="AI946" s="269"/>
      <c r="AJ946" s="269"/>
      <c r="AK946" s="269"/>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06">
        <v>20</v>
      </c>
      <c r="B947" s="906">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07"/>
      <c r="AI947" s="269"/>
      <c r="AJ947" s="269"/>
      <c r="AK947" s="269"/>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06">
        <v>21</v>
      </c>
      <c r="B948" s="906">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07"/>
      <c r="AI948" s="269"/>
      <c r="AJ948" s="269"/>
      <c r="AK948" s="269"/>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06">
        <v>22</v>
      </c>
      <c r="B949" s="906">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07"/>
      <c r="AI949" s="269"/>
      <c r="AJ949" s="269"/>
      <c r="AK949" s="269"/>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06">
        <v>23</v>
      </c>
      <c r="B950" s="906">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07"/>
      <c r="AI950" s="269"/>
      <c r="AJ950" s="269"/>
      <c r="AK950" s="269"/>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06">
        <v>24</v>
      </c>
      <c r="B951" s="906">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07"/>
      <c r="AI951" s="269"/>
      <c r="AJ951" s="269"/>
      <c r="AK951" s="269"/>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06">
        <v>25</v>
      </c>
      <c r="B952" s="906">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07"/>
      <c r="AI952" s="269"/>
      <c r="AJ952" s="269"/>
      <c r="AK952" s="269"/>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06">
        <v>26</v>
      </c>
      <c r="B953" s="906">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07"/>
      <c r="AI953" s="269"/>
      <c r="AJ953" s="269"/>
      <c r="AK953" s="269"/>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06">
        <v>27</v>
      </c>
      <c r="B954" s="906">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07"/>
      <c r="AI954" s="269"/>
      <c r="AJ954" s="269"/>
      <c r="AK954" s="269"/>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06">
        <v>28</v>
      </c>
      <c r="B955" s="906">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07"/>
      <c r="AI955" s="269"/>
      <c r="AJ955" s="269"/>
      <c r="AK955" s="269"/>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06">
        <v>29</v>
      </c>
      <c r="B956" s="906">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07"/>
      <c r="AI956" s="269"/>
      <c r="AJ956" s="269"/>
      <c r="AK956" s="269"/>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06">
        <v>30</v>
      </c>
      <c r="B957" s="906">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07"/>
      <c r="AI957" s="269"/>
      <c r="AJ957" s="269"/>
      <c r="AK957" s="269"/>
      <c r="AL957" s="217"/>
      <c r="AM957" s="218"/>
      <c r="AN957" s="218"/>
      <c r="AO957" s="219"/>
      <c r="AP957" s="220"/>
      <c r="AQ957" s="220"/>
      <c r="AR957" s="220"/>
      <c r="AS957" s="220"/>
      <c r="AT957" s="220"/>
      <c r="AU957" s="220"/>
      <c r="AV957" s="220"/>
      <c r="AW957" s="220"/>
      <c r="AX957" s="220"/>
      <c r="AY957">
        <f>COUNTA($C$957)</f>
        <v>0</v>
      </c>
    </row>
    <row r="958" spans="1:51" hidden="1" x14ac:dyDescent="0.15">
      <c r="A958" s="57"/>
      <c r="B958" s="57"/>
      <c r="C958" s="65"/>
      <c r="D958" s="65"/>
      <c r="E958" s="65"/>
      <c r="F958" s="65"/>
      <c r="G958" s="65"/>
      <c r="H958" s="65"/>
      <c r="I958" s="65"/>
      <c r="J958" s="65"/>
      <c r="K958" s="65"/>
      <c r="L958" s="65"/>
      <c r="M958" s="65"/>
      <c r="N958" s="65"/>
      <c r="O958" s="65"/>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c r="AP958" s="66"/>
      <c r="AQ958" s="66"/>
      <c r="AR958" s="66"/>
      <c r="AS958" s="66"/>
      <c r="AT958" s="66"/>
      <c r="AU958" s="66"/>
      <c r="AV958" s="66"/>
      <c r="AW958" s="66"/>
      <c r="AX958" s="66"/>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6"/>
      <c r="B960" s="906"/>
      <c r="C960" s="500" t="s">
        <v>80</v>
      </c>
      <c r="D960" s="500"/>
      <c r="E960" s="500"/>
      <c r="F960" s="500"/>
      <c r="G960" s="500"/>
      <c r="H960" s="500"/>
      <c r="I960" s="500"/>
      <c r="J960" s="910" t="s">
        <v>64</v>
      </c>
      <c r="K960" s="910"/>
      <c r="L960" s="910"/>
      <c r="M960" s="910"/>
      <c r="N960" s="910"/>
      <c r="O960" s="910"/>
      <c r="P960" s="500" t="s">
        <v>81</v>
      </c>
      <c r="Q960" s="500"/>
      <c r="R960" s="500"/>
      <c r="S960" s="500"/>
      <c r="T960" s="500"/>
      <c r="U960" s="500"/>
      <c r="V960" s="500"/>
      <c r="W960" s="500"/>
      <c r="X960" s="500"/>
      <c r="Y960" s="500" t="s">
        <v>82</v>
      </c>
      <c r="Z960" s="500"/>
      <c r="AA960" s="500"/>
      <c r="AB960" s="500"/>
      <c r="AC960" s="911" t="s">
        <v>209</v>
      </c>
      <c r="AD960" s="911"/>
      <c r="AE960" s="911"/>
      <c r="AF960" s="911"/>
      <c r="AG960" s="911"/>
      <c r="AH960" s="500" t="s">
        <v>63</v>
      </c>
      <c r="AI960" s="500"/>
      <c r="AJ960" s="500"/>
      <c r="AK960" s="500"/>
      <c r="AL960" s="500" t="s">
        <v>17</v>
      </c>
      <c r="AM960" s="500"/>
      <c r="AN960" s="500"/>
      <c r="AO960" s="908"/>
      <c r="AP960" s="909" t="s">
        <v>293</v>
      </c>
      <c r="AQ960" s="909"/>
      <c r="AR960" s="909"/>
      <c r="AS960" s="909"/>
      <c r="AT960" s="909"/>
      <c r="AU960" s="909"/>
      <c r="AV960" s="909"/>
      <c r="AW960" s="909"/>
      <c r="AX960" s="909"/>
      <c r="AY960">
        <f t="shared" ref="AY960:AY961" si="28">$AY$958</f>
        <v>0</v>
      </c>
    </row>
    <row r="961" spans="1:51" ht="24.75" hidden="1" customHeight="1" x14ac:dyDescent="0.15">
      <c r="A961" s="906">
        <v>1</v>
      </c>
      <c r="B961" s="906">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07"/>
      <c r="AI961" s="269"/>
      <c r="AJ961" s="269"/>
      <c r="AK961" s="269"/>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06">
        <v>2</v>
      </c>
      <c r="B962" s="906">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07"/>
      <c r="AI962" s="269"/>
      <c r="AJ962" s="269"/>
      <c r="AK962" s="269"/>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06">
        <v>3</v>
      </c>
      <c r="B963" s="906">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07"/>
      <c r="AI963" s="269"/>
      <c r="AJ963" s="269"/>
      <c r="AK963" s="269"/>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06">
        <v>4</v>
      </c>
      <c r="B964" s="906">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07"/>
      <c r="AI964" s="269"/>
      <c r="AJ964" s="269"/>
      <c r="AK964" s="269"/>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06">
        <v>5</v>
      </c>
      <c r="B965" s="906">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07"/>
      <c r="AI965" s="269"/>
      <c r="AJ965" s="269"/>
      <c r="AK965" s="269"/>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06">
        <v>6</v>
      </c>
      <c r="B966" s="906">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07"/>
      <c r="AI966" s="269"/>
      <c r="AJ966" s="269"/>
      <c r="AK966" s="269"/>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06">
        <v>7</v>
      </c>
      <c r="B967" s="906">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07"/>
      <c r="AI967" s="269"/>
      <c r="AJ967" s="269"/>
      <c r="AK967" s="269"/>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06">
        <v>8</v>
      </c>
      <c r="B968" s="906">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07"/>
      <c r="AI968" s="269"/>
      <c r="AJ968" s="269"/>
      <c r="AK968" s="269"/>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06">
        <v>9</v>
      </c>
      <c r="B969" s="906">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07"/>
      <c r="AI969" s="269"/>
      <c r="AJ969" s="269"/>
      <c r="AK969" s="269"/>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06">
        <v>10</v>
      </c>
      <c r="B970" s="906">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07"/>
      <c r="AI970" s="269"/>
      <c r="AJ970" s="269"/>
      <c r="AK970" s="269"/>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06">
        <v>11</v>
      </c>
      <c r="B971" s="906">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07"/>
      <c r="AI971" s="269"/>
      <c r="AJ971" s="269"/>
      <c r="AK971" s="269"/>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06">
        <v>12</v>
      </c>
      <c r="B972" s="906">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07"/>
      <c r="AI972" s="269"/>
      <c r="AJ972" s="269"/>
      <c r="AK972" s="269"/>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06">
        <v>13</v>
      </c>
      <c r="B973" s="906">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07"/>
      <c r="AI973" s="269"/>
      <c r="AJ973" s="269"/>
      <c r="AK973" s="269"/>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06">
        <v>14</v>
      </c>
      <c r="B974" s="906">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07"/>
      <c r="AI974" s="269"/>
      <c r="AJ974" s="269"/>
      <c r="AK974" s="269"/>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06">
        <v>15</v>
      </c>
      <c r="B975" s="906">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07"/>
      <c r="AI975" s="269"/>
      <c r="AJ975" s="269"/>
      <c r="AK975" s="269"/>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06">
        <v>16</v>
      </c>
      <c r="B976" s="906">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07"/>
      <c r="AI976" s="269"/>
      <c r="AJ976" s="269"/>
      <c r="AK976" s="269"/>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06">
        <v>17</v>
      </c>
      <c r="B977" s="906">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07"/>
      <c r="AI977" s="269"/>
      <c r="AJ977" s="269"/>
      <c r="AK977" s="269"/>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06">
        <v>18</v>
      </c>
      <c r="B978" s="906">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07"/>
      <c r="AI978" s="269"/>
      <c r="AJ978" s="269"/>
      <c r="AK978" s="269"/>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06">
        <v>19</v>
      </c>
      <c r="B979" s="906">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07"/>
      <c r="AI979" s="269"/>
      <c r="AJ979" s="269"/>
      <c r="AK979" s="269"/>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06">
        <v>20</v>
      </c>
      <c r="B980" s="906">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07"/>
      <c r="AI980" s="269"/>
      <c r="AJ980" s="269"/>
      <c r="AK980" s="269"/>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06">
        <v>21</v>
      </c>
      <c r="B981" s="906">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07"/>
      <c r="AI981" s="269"/>
      <c r="AJ981" s="269"/>
      <c r="AK981" s="269"/>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06">
        <v>22</v>
      </c>
      <c r="B982" s="906">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07"/>
      <c r="AI982" s="269"/>
      <c r="AJ982" s="269"/>
      <c r="AK982" s="269"/>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06">
        <v>23</v>
      </c>
      <c r="B983" s="906">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07"/>
      <c r="AI983" s="269"/>
      <c r="AJ983" s="269"/>
      <c r="AK983" s="269"/>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06">
        <v>24</v>
      </c>
      <c r="B984" s="906">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07"/>
      <c r="AI984" s="269"/>
      <c r="AJ984" s="269"/>
      <c r="AK984" s="269"/>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06">
        <v>25</v>
      </c>
      <c r="B985" s="906">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07"/>
      <c r="AI985" s="269"/>
      <c r="AJ985" s="269"/>
      <c r="AK985" s="269"/>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06">
        <v>26</v>
      </c>
      <c r="B986" s="906">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07"/>
      <c r="AI986" s="269"/>
      <c r="AJ986" s="269"/>
      <c r="AK986" s="269"/>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06">
        <v>27</v>
      </c>
      <c r="B987" s="906">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07"/>
      <c r="AI987" s="269"/>
      <c r="AJ987" s="269"/>
      <c r="AK987" s="269"/>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06">
        <v>28</v>
      </c>
      <c r="B988" s="906">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07"/>
      <c r="AI988" s="269"/>
      <c r="AJ988" s="269"/>
      <c r="AK988" s="269"/>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06">
        <v>29</v>
      </c>
      <c r="B989" s="906">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07"/>
      <c r="AI989" s="269"/>
      <c r="AJ989" s="269"/>
      <c r="AK989" s="269"/>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06">
        <v>30</v>
      </c>
      <c r="B990" s="906">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07"/>
      <c r="AI990" s="269"/>
      <c r="AJ990" s="269"/>
      <c r="AK990" s="269"/>
      <c r="AL990" s="217"/>
      <c r="AM990" s="218"/>
      <c r="AN990" s="218"/>
      <c r="AO990" s="219"/>
      <c r="AP990" s="220"/>
      <c r="AQ990" s="220"/>
      <c r="AR990" s="220"/>
      <c r="AS990" s="220"/>
      <c r="AT990" s="220"/>
      <c r="AU990" s="220"/>
      <c r="AV990" s="220"/>
      <c r="AW990" s="220"/>
      <c r="AX990" s="220"/>
      <c r="AY990">
        <f>COUNTA($C$990)</f>
        <v>0</v>
      </c>
    </row>
    <row r="991" spans="1:51" hidden="1" x14ac:dyDescent="0.15">
      <c r="A991" s="57"/>
      <c r="B991" s="57"/>
      <c r="C991" s="65"/>
      <c r="D991" s="65"/>
      <c r="E991" s="65"/>
      <c r="F991" s="65"/>
      <c r="G991" s="65"/>
      <c r="H991" s="65"/>
      <c r="I991" s="65"/>
      <c r="J991" s="65"/>
      <c r="K991" s="65"/>
      <c r="L991" s="65"/>
      <c r="M991" s="65"/>
      <c r="N991" s="65"/>
      <c r="O991" s="65"/>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c r="AP991" s="66"/>
      <c r="AQ991" s="66"/>
      <c r="AR991" s="66"/>
      <c r="AS991" s="66"/>
      <c r="AT991" s="66"/>
      <c r="AU991" s="66"/>
      <c r="AV991" s="66"/>
      <c r="AW991" s="66"/>
      <c r="AX991" s="66"/>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6"/>
      <c r="B993" s="906"/>
      <c r="C993" s="500" t="s">
        <v>80</v>
      </c>
      <c r="D993" s="500"/>
      <c r="E993" s="500"/>
      <c r="F993" s="500"/>
      <c r="G993" s="500"/>
      <c r="H993" s="500"/>
      <c r="I993" s="500"/>
      <c r="J993" s="910" t="s">
        <v>64</v>
      </c>
      <c r="K993" s="910"/>
      <c r="L993" s="910"/>
      <c r="M993" s="910"/>
      <c r="N993" s="910"/>
      <c r="O993" s="910"/>
      <c r="P993" s="500" t="s">
        <v>81</v>
      </c>
      <c r="Q993" s="500"/>
      <c r="R993" s="500"/>
      <c r="S993" s="500"/>
      <c r="T993" s="500"/>
      <c r="U993" s="500"/>
      <c r="V993" s="500"/>
      <c r="W993" s="500"/>
      <c r="X993" s="500"/>
      <c r="Y993" s="500" t="s">
        <v>82</v>
      </c>
      <c r="Z993" s="500"/>
      <c r="AA993" s="500"/>
      <c r="AB993" s="500"/>
      <c r="AC993" s="911" t="s">
        <v>209</v>
      </c>
      <c r="AD993" s="911"/>
      <c r="AE993" s="911"/>
      <c r="AF993" s="911"/>
      <c r="AG993" s="911"/>
      <c r="AH993" s="500" t="s">
        <v>63</v>
      </c>
      <c r="AI993" s="500"/>
      <c r="AJ993" s="500"/>
      <c r="AK993" s="500"/>
      <c r="AL993" s="500" t="s">
        <v>17</v>
      </c>
      <c r="AM993" s="500"/>
      <c r="AN993" s="500"/>
      <c r="AO993" s="908"/>
      <c r="AP993" s="909" t="s">
        <v>293</v>
      </c>
      <c r="AQ993" s="909"/>
      <c r="AR993" s="909"/>
      <c r="AS993" s="909"/>
      <c r="AT993" s="909"/>
      <c r="AU993" s="909"/>
      <c r="AV993" s="909"/>
      <c r="AW993" s="909"/>
      <c r="AX993" s="909"/>
      <c r="AY993">
        <f t="shared" ref="AY993:AY994" si="29">$AY$991</f>
        <v>0</v>
      </c>
    </row>
    <row r="994" spans="1:51" ht="24.75" hidden="1" customHeight="1" x14ac:dyDescent="0.15">
      <c r="A994" s="906">
        <v>1</v>
      </c>
      <c r="B994" s="906">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07"/>
      <c r="AI994" s="269"/>
      <c r="AJ994" s="269"/>
      <c r="AK994" s="269"/>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06">
        <v>2</v>
      </c>
      <c r="B995" s="906">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07"/>
      <c r="AI995" s="269"/>
      <c r="AJ995" s="269"/>
      <c r="AK995" s="269"/>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06">
        <v>3</v>
      </c>
      <c r="B996" s="906">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07"/>
      <c r="AI996" s="269"/>
      <c r="AJ996" s="269"/>
      <c r="AK996" s="269"/>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06">
        <v>4</v>
      </c>
      <c r="B997" s="906">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07"/>
      <c r="AI997" s="269"/>
      <c r="AJ997" s="269"/>
      <c r="AK997" s="269"/>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06">
        <v>5</v>
      </c>
      <c r="B998" s="906">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07"/>
      <c r="AI998" s="269"/>
      <c r="AJ998" s="269"/>
      <c r="AK998" s="269"/>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06">
        <v>6</v>
      </c>
      <c r="B999" s="906">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07"/>
      <c r="AI999" s="269"/>
      <c r="AJ999" s="269"/>
      <c r="AK999" s="269"/>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06">
        <v>7</v>
      </c>
      <c r="B1000" s="906">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07"/>
      <c r="AI1000" s="269"/>
      <c r="AJ1000" s="269"/>
      <c r="AK1000" s="269"/>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06">
        <v>8</v>
      </c>
      <c r="B1001" s="906">
        <v>1</v>
      </c>
      <c r="C1001" s="912"/>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07"/>
      <c r="AI1001" s="269"/>
      <c r="AJ1001" s="269"/>
      <c r="AK1001" s="269"/>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06">
        <v>9</v>
      </c>
      <c r="B1002" s="906">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07"/>
      <c r="AI1002" s="269"/>
      <c r="AJ1002" s="269"/>
      <c r="AK1002" s="269"/>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06">
        <v>10</v>
      </c>
      <c r="B1003" s="906">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07"/>
      <c r="AI1003" s="269"/>
      <c r="AJ1003" s="269"/>
      <c r="AK1003" s="269"/>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06">
        <v>11</v>
      </c>
      <c r="B1004" s="906">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07"/>
      <c r="AI1004" s="269"/>
      <c r="AJ1004" s="269"/>
      <c r="AK1004" s="269"/>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06">
        <v>12</v>
      </c>
      <c r="B1005" s="906">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07"/>
      <c r="AI1005" s="269"/>
      <c r="AJ1005" s="269"/>
      <c r="AK1005" s="269"/>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06">
        <v>13</v>
      </c>
      <c r="B1006" s="906">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07"/>
      <c r="AI1006" s="269"/>
      <c r="AJ1006" s="269"/>
      <c r="AK1006" s="269"/>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06">
        <v>14</v>
      </c>
      <c r="B1007" s="906">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07"/>
      <c r="AI1007" s="269"/>
      <c r="AJ1007" s="269"/>
      <c r="AK1007" s="269"/>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06">
        <v>15</v>
      </c>
      <c r="B1008" s="906">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07"/>
      <c r="AI1008" s="269"/>
      <c r="AJ1008" s="269"/>
      <c r="AK1008" s="269"/>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06">
        <v>16</v>
      </c>
      <c r="B1009" s="906">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07"/>
      <c r="AI1009" s="269"/>
      <c r="AJ1009" s="269"/>
      <c r="AK1009" s="269"/>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06">
        <v>17</v>
      </c>
      <c r="B1010" s="906">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07"/>
      <c r="AI1010" s="269"/>
      <c r="AJ1010" s="269"/>
      <c r="AK1010" s="269"/>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06">
        <v>18</v>
      </c>
      <c r="B1011" s="906">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07"/>
      <c r="AI1011" s="269"/>
      <c r="AJ1011" s="269"/>
      <c r="AK1011" s="269"/>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06">
        <v>19</v>
      </c>
      <c r="B1012" s="906">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07"/>
      <c r="AI1012" s="269"/>
      <c r="AJ1012" s="269"/>
      <c r="AK1012" s="269"/>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06">
        <v>20</v>
      </c>
      <c r="B1013" s="906">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07"/>
      <c r="AI1013" s="269"/>
      <c r="AJ1013" s="269"/>
      <c r="AK1013" s="269"/>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06">
        <v>21</v>
      </c>
      <c r="B1014" s="906">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07"/>
      <c r="AI1014" s="269"/>
      <c r="AJ1014" s="269"/>
      <c r="AK1014" s="269"/>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06">
        <v>22</v>
      </c>
      <c r="B1015" s="906">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07"/>
      <c r="AI1015" s="269"/>
      <c r="AJ1015" s="269"/>
      <c r="AK1015" s="269"/>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06">
        <v>23</v>
      </c>
      <c r="B1016" s="906">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07"/>
      <c r="AI1016" s="269"/>
      <c r="AJ1016" s="269"/>
      <c r="AK1016" s="269"/>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06">
        <v>24</v>
      </c>
      <c r="B1017" s="906">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07"/>
      <c r="AI1017" s="269"/>
      <c r="AJ1017" s="269"/>
      <c r="AK1017" s="269"/>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06">
        <v>25</v>
      </c>
      <c r="B1018" s="906">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07"/>
      <c r="AI1018" s="269"/>
      <c r="AJ1018" s="269"/>
      <c r="AK1018" s="269"/>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06">
        <v>26</v>
      </c>
      <c r="B1019" s="906">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07"/>
      <c r="AI1019" s="269"/>
      <c r="AJ1019" s="269"/>
      <c r="AK1019" s="269"/>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06">
        <v>27</v>
      </c>
      <c r="B1020" s="906">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07"/>
      <c r="AI1020" s="269"/>
      <c r="AJ1020" s="269"/>
      <c r="AK1020" s="269"/>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06">
        <v>28</v>
      </c>
      <c r="B1021" s="906">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07"/>
      <c r="AI1021" s="269"/>
      <c r="AJ1021" s="269"/>
      <c r="AK1021" s="269"/>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06">
        <v>29</v>
      </c>
      <c r="B1022" s="906">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07"/>
      <c r="AI1022" s="269"/>
      <c r="AJ1022" s="269"/>
      <c r="AK1022" s="269"/>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06">
        <v>30</v>
      </c>
      <c r="B1023" s="906">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07"/>
      <c r="AI1023" s="269"/>
      <c r="AJ1023" s="269"/>
      <c r="AK1023" s="269"/>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57"/>
      <c r="B1024" s="57"/>
      <c r="C1024" s="65"/>
      <c r="D1024" s="65"/>
      <c r="E1024" s="65"/>
      <c r="F1024" s="65"/>
      <c r="G1024" s="65"/>
      <c r="H1024" s="65"/>
      <c r="I1024" s="65"/>
      <c r="J1024" s="65"/>
      <c r="K1024" s="65"/>
      <c r="L1024" s="65"/>
      <c r="M1024" s="65"/>
      <c r="N1024" s="65"/>
      <c r="O1024" s="65"/>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c r="AP1024" s="66"/>
      <c r="AQ1024" s="66"/>
      <c r="AR1024" s="66"/>
      <c r="AS1024" s="66"/>
      <c r="AT1024" s="66"/>
      <c r="AU1024" s="66"/>
      <c r="AV1024" s="66"/>
      <c r="AW1024" s="66"/>
      <c r="AX1024" s="66"/>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6"/>
      <c r="B1026" s="906"/>
      <c r="C1026" s="500" t="s">
        <v>80</v>
      </c>
      <c r="D1026" s="500"/>
      <c r="E1026" s="500"/>
      <c r="F1026" s="500"/>
      <c r="G1026" s="500"/>
      <c r="H1026" s="500"/>
      <c r="I1026" s="500"/>
      <c r="J1026" s="910" t="s">
        <v>64</v>
      </c>
      <c r="K1026" s="910"/>
      <c r="L1026" s="910"/>
      <c r="M1026" s="910"/>
      <c r="N1026" s="910"/>
      <c r="O1026" s="910"/>
      <c r="P1026" s="500" t="s">
        <v>81</v>
      </c>
      <c r="Q1026" s="500"/>
      <c r="R1026" s="500"/>
      <c r="S1026" s="500"/>
      <c r="T1026" s="500"/>
      <c r="U1026" s="500"/>
      <c r="V1026" s="500"/>
      <c r="W1026" s="500"/>
      <c r="X1026" s="500"/>
      <c r="Y1026" s="500" t="s">
        <v>82</v>
      </c>
      <c r="Z1026" s="500"/>
      <c r="AA1026" s="500"/>
      <c r="AB1026" s="500"/>
      <c r="AC1026" s="911" t="s">
        <v>209</v>
      </c>
      <c r="AD1026" s="911"/>
      <c r="AE1026" s="911"/>
      <c r="AF1026" s="911"/>
      <c r="AG1026" s="911"/>
      <c r="AH1026" s="500" t="s">
        <v>63</v>
      </c>
      <c r="AI1026" s="500"/>
      <c r="AJ1026" s="500"/>
      <c r="AK1026" s="500"/>
      <c r="AL1026" s="500" t="s">
        <v>17</v>
      </c>
      <c r="AM1026" s="500"/>
      <c r="AN1026" s="500"/>
      <c r="AO1026" s="908"/>
      <c r="AP1026" s="909" t="s">
        <v>293</v>
      </c>
      <c r="AQ1026" s="909"/>
      <c r="AR1026" s="909"/>
      <c r="AS1026" s="909"/>
      <c r="AT1026" s="909"/>
      <c r="AU1026" s="909"/>
      <c r="AV1026" s="909"/>
      <c r="AW1026" s="909"/>
      <c r="AX1026" s="909"/>
      <c r="AY1026">
        <f t="shared" ref="AY1026:AY1027" si="30">$AY$1024</f>
        <v>0</v>
      </c>
    </row>
    <row r="1027" spans="1:51" ht="24.75" hidden="1" customHeight="1" x14ac:dyDescent="0.15">
      <c r="A1027" s="906">
        <v>1</v>
      </c>
      <c r="B1027" s="906">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07"/>
      <c r="AI1027" s="269"/>
      <c r="AJ1027" s="269"/>
      <c r="AK1027" s="269"/>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06">
        <v>2</v>
      </c>
      <c r="B1028" s="906">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07"/>
      <c r="AI1028" s="269"/>
      <c r="AJ1028" s="269"/>
      <c r="AK1028" s="269"/>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06">
        <v>3</v>
      </c>
      <c r="B1029" s="906">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07"/>
      <c r="AI1029" s="269"/>
      <c r="AJ1029" s="269"/>
      <c r="AK1029" s="269"/>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06">
        <v>4</v>
      </c>
      <c r="B1030" s="906">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07"/>
      <c r="AI1030" s="269"/>
      <c r="AJ1030" s="269"/>
      <c r="AK1030" s="269"/>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06">
        <v>5</v>
      </c>
      <c r="B1031" s="906">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07"/>
      <c r="AI1031" s="269"/>
      <c r="AJ1031" s="269"/>
      <c r="AK1031" s="269"/>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06">
        <v>6</v>
      </c>
      <c r="B1032" s="906">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07"/>
      <c r="AI1032" s="269"/>
      <c r="AJ1032" s="269"/>
      <c r="AK1032" s="269"/>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06">
        <v>7</v>
      </c>
      <c r="B1033" s="906">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07"/>
      <c r="AI1033" s="269"/>
      <c r="AJ1033" s="269"/>
      <c r="AK1033" s="269"/>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06">
        <v>8</v>
      </c>
      <c r="B1034" s="906">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07"/>
      <c r="AI1034" s="269"/>
      <c r="AJ1034" s="269"/>
      <c r="AK1034" s="269"/>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06">
        <v>9</v>
      </c>
      <c r="B1035" s="906">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07"/>
      <c r="AI1035" s="269"/>
      <c r="AJ1035" s="269"/>
      <c r="AK1035" s="269"/>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06">
        <v>10</v>
      </c>
      <c r="B1036" s="906">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07"/>
      <c r="AI1036" s="269"/>
      <c r="AJ1036" s="269"/>
      <c r="AK1036" s="269"/>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06">
        <v>11</v>
      </c>
      <c r="B1037" s="906">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07"/>
      <c r="AI1037" s="269"/>
      <c r="AJ1037" s="269"/>
      <c r="AK1037" s="269"/>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06">
        <v>12</v>
      </c>
      <c r="B1038" s="906">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07"/>
      <c r="AI1038" s="269"/>
      <c r="AJ1038" s="269"/>
      <c r="AK1038" s="269"/>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06">
        <v>13</v>
      </c>
      <c r="B1039" s="906">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07"/>
      <c r="AI1039" s="269"/>
      <c r="AJ1039" s="269"/>
      <c r="AK1039" s="269"/>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06">
        <v>14</v>
      </c>
      <c r="B1040" s="906">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07"/>
      <c r="AI1040" s="269"/>
      <c r="AJ1040" s="269"/>
      <c r="AK1040" s="269"/>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06">
        <v>15</v>
      </c>
      <c r="B1041" s="906">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07"/>
      <c r="AI1041" s="269"/>
      <c r="AJ1041" s="269"/>
      <c r="AK1041" s="269"/>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06">
        <v>16</v>
      </c>
      <c r="B1042" s="906">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07"/>
      <c r="AI1042" s="269"/>
      <c r="AJ1042" s="269"/>
      <c r="AK1042" s="269"/>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06">
        <v>17</v>
      </c>
      <c r="B1043" s="906">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07"/>
      <c r="AI1043" s="269"/>
      <c r="AJ1043" s="269"/>
      <c r="AK1043" s="269"/>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06">
        <v>18</v>
      </c>
      <c r="B1044" s="906">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07"/>
      <c r="AI1044" s="269"/>
      <c r="AJ1044" s="269"/>
      <c r="AK1044" s="269"/>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06">
        <v>19</v>
      </c>
      <c r="B1045" s="906">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07"/>
      <c r="AI1045" s="269"/>
      <c r="AJ1045" s="269"/>
      <c r="AK1045" s="269"/>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06">
        <v>20</v>
      </c>
      <c r="B1046" s="906">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07"/>
      <c r="AI1046" s="269"/>
      <c r="AJ1046" s="269"/>
      <c r="AK1046" s="269"/>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06">
        <v>21</v>
      </c>
      <c r="B1047" s="906">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07"/>
      <c r="AI1047" s="269"/>
      <c r="AJ1047" s="269"/>
      <c r="AK1047" s="269"/>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06">
        <v>22</v>
      </c>
      <c r="B1048" s="906">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07"/>
      <c r="AI1048" s="269"/>
      <c r="AJ1048" s="269"/>
      <c r="AK1048" s="269"/>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06">
        <v>23</v>
      </c>
      <c r="B1049" s="906">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07"/>
      <c r="AI1049" s="269"/>
      <c r="AJ1049" s="269"/>
      <c r="AK1049" s="269"/>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06">
        <v>24</v>
      </c>
      <c r="B1050" s="906">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07"/>
      <c r="AI1050" s="269"/>
      <c r="AJ1050" s="269"/>
      <c r="AK1050" s="269"/>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06">
        <v>25</v>
      </c>
      <c r="B1051" s="906">
        <v>1</v>
      </c>
      <c r="C1051" s="912"/>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07"/>
      <c r="AI1051" s="269"/>
      <c r="AJ1051" s="269"/>
      <c r="AK1051" s="269"/>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06">
        <v>26</v>
      </c>
      <c r="B1052" s="906">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07"/>
      <c r="AI1052" s="269"/>
      <c r="AJ1052" s="269"/>
      <c r="AK1052" s="269"/>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06">
        <v>27</v>
      </c>
      <c r="B1053" s="906">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07"/>
      <c r="AI1053" s="269"/>
      <c r="AJ1053" s="269"/>
      <c r="AK1053" s="269"/>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06">
        <v>28</v>
      </c>
      <c r="B1054" s="906">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07"/>
      <c r="AI1054" s="269"/>
      <c r="AJ1054" s="269"/>
      <c r="AK1054" s="269"/>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06">
        <v>29</v>
      </c>
      <c r="B1055" s="906">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07"/>
      <c r="AI1055" s="269"/>
      <c r="AJ1055" s="269"/>
      <c r="AK1055" s="269"/>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06">
        <v>30</v>
      </c>
      <c r="B1056" s="906">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07"/>
      <c r="AI1056" s="269"/>
      <c r="AJ1056" s="269"/>
      <c r="AK1056" s="269"/>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57"/>
      <c r="B1057" s="57"/>
      <c r="C1057" s="65"/>
      <c r="D1057" s="65"/>
      <c r="E1057" s="65"/>
      <c r="F1057" s="65"/>
      <c r="G1057" s="65"/>
      <c r="H1057" s="65"/>
      <c r="I1057" s="65"/>
      <c r="J1057" s="65"/>
      <c r="K1057" s="65"/>
      <c r="L1057" s="65"/>
      <c r="M1057" s="65"/>
      <c r="N1057" s="65"/>
      <c r="O1057" s="65"/>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c r="AP1057" s="66"/>
      <c r="AQ1057" s="66"/>
      <c r="AR1057" s="66"/>
      <c r="AS1057" s="66"/>
      <c r="AT1057" s="66"/>
      <c r="AU1057" s="66"/>
      <c r="AV1057" s="66"/>
      <c r="AW1057" s="66"/>
      <c r="AX1057" s="66"/>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6"/>
      <c r="B1059" s="906"/>
      <c r="C1059" s="500" t="s">
        <v>80</v>
      </c>
      <c r="D1059" s="500"/>
      <c r="E1059" s="500"/>
      <c r="F1059" s="500"/>
      <c r="G1059" s="500"/>
      <c r="H1059" s="500"/>
      <c r="I1059" s="500"/>
      <c r="J1059" s="910" t="s">
        <v>64</v>
      </c>
      <c r="K1059" s="910"/>
      <c r="L1059" s="910"/>
      <c r="M1059" s="910"/>
      <c r="N1059" s="910"/>
      <c r="O1059" s="910"/>
      <c r="P1059" s="500" t="s">
        <v>81</v>
      </c>
      <c r="Q1059" s="500"/>
      <c r="R1059" s="500"/>
      <c r="S1059" s="500"/>
      <c r="T1059" s="500"/>
      <c r="U1059" s="500"/>
      <c r="V1059" s="500"/>
      <c r="W1059" s="500"/>
      <c r="X1059" s="500"/>
      <c r="Y1059" s="500" t="s">
        <v>82</v>
      </c>
      <c r="Z1059" s="500"/>
      <c r="AA1059" s="500"/>
      <c r="AB1059" s="500"/>
      <c r="AC1059" s="911" t="s">
        <v>209</v>
      </c>
      <c r="AD1059" s="911"/>
      <c r="AE1059" s="911"/>
      <c r="AF1059" s="911"/>
      <c r="AG1059" s="911"/>
      <c r="AH1059" s="500" t="s">
        <v>63</v>
      </c>
      <c r="AI1059" s="500"/>
      <c r="AJ1059" s="500"/>
      <c r="AK1059" s="500"/>
      <c r="AL1059" s="500" t="s">
        <v>17</v>
      </c>
      <c r="AM1059" s="500"/>
      <c r="AN1059" s="500"/>
      <c r="AO1059" s="908"/>
      <c r="AP1059" s="909" t="s">
        <v>293</v>
      </c>
      <c r="AQ1059" s="909"/>
      <c r="AR1059" s="909"/>
      <c r="AS1059" s="909"/>
      <c r="AT1059" s="909"/>
      <c r="AU1059" s="909"/>
      <c r="AV1059" s="909"/>
      <c r="AW1059" s="909"/>
      <c r="AX1059" s="909"/>
      <c r="AY1059">
        <f t="shared" ref="AY1059:AY1060" si="31">$AY$1057</f>
        <v>0</v>
      </c>
    </row>
    <row r="1060" spans="1:51" ht="24.75" hidden="1" customHeight="1" x14ac:dyDescent="0.15">
      <c r="A1060" s="906">
        <v>1</v>
      </c>
      <c r="B1060" s="906">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07"/>
      <c r="AI1060" s="269"/>
      <c r="AJ1060" s="269"/>
      <c r="AK1060" s="269"/>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06">
        <v>2</v>
      </c>
      <c r="B1061" s="906">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07"/>
      <c r="AI1061" s="269"/>
      <c r="AJ1061" s="269"/>
      <c r="AK1061" s="269"/>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06">
        <v>3</v>
      </c>
      <c r="B1062" s="906">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07"/>
      <c r="AI1062" s="269"/>
      <c r="AJ1062" s="269"/>
      <c r="AK1062" s="269"/>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06">
        <v>4</v>
      </c>
      <c r="B1063" s="906">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07"/>
      <c r="AI1063" s="269"/>
      <c r="AJ1063" s="269"/>
      <c r="AK1063" s="269"/>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06">
        <v>5</v>
      </c>
      <c r="B1064" s="906">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07"/>
      <c r="AI1064" s="269"/>
      <c r="AJ1064" s="269"/>
      <c r="AK1064" s="269"/>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06">
        <v>6</v>
      </c>
      <c r="B1065" s="906">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07"/>
      <c r="AI1065" s="269"/>
      <c r="AJ1065" s="269"/>
      <c r="AK1065" s="269"/>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06">
        <v>7</v>
      </c>
      <c r="B1066" s="906">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07"/>
      <c r="AI1066" s="269"/>
      <c r="AJ1066" s="269"/>
      <c r="AK1066" s="269"/>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06">
        <v>8</v>
      </c>
      <c r="B1067" s="906">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07"/>
      <c r="AI1067" s="269"/>
      <c r="AJ1067" s="269"/>
      <c r="AK1067" s="269"/>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06">
        <v>9</v>
      </c>
      <c r="B1068" s="906">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07"/>
      <c r="AI1068" s="269"/>
      <c r="AJ1068" s="269"/>
      <c r="AK1068" s="269"/>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06">
        <v>10</v>
      </c>
      <c r="B1069" s="906">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07"/>
      <c r="AI1069" s="269"/>
      <c r="AJ1069" s="269"/>
      <c r="AK1069" s="269"/>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06">
        <v>11</v>
      </c>
      <c r="B1070" s="906">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07"/>
      <c r="AI1070" s="269"/>
      <c r="AJ1070" s="269"/>
      <c r="AK1070" s="269"/>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06">
        <v>12</v>
      </c>
      <c r="B1071" s="906">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07"/>
      <c r="AI1071" s="269"/>
      <c r="AJ1071" s="269"/>
      <c r="AK1071" s="269"/>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06">
        <v>13</v>
      </c>
      <c r="B1072" s="906">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07"/>
      <c r="AI1072" s="269"/>
      <c r="AJ1072" s="269"/>
      <c r="AK1072" s="269"/>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06">
        <v>14</v>
      </c>
      <c r="B1073" s="906">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07"/>
      <c r="AI1073" s="269"/>
      <c r="AJ1073" s="269"/>
      <c r="AK1073" s="269"/>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06">
        <v>15</v>
      </c>
      <c r="B1074" s="906">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07"/>
      <c r="AI1074" s="269"/>
      <c r="AJ1074" s="269"/>
      <c r="AK1074" s="269"/>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06">
        <v>16</v>
      </c>
      <c r="B1075" s="906">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07"/>
      <c r="AI1075" s="269"/>
      <c r="AJ1075" s="269"/>
      <c r="AK1075" s="269"/>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06">
        <v>17</v>
      </c>
      <c r="B1076" s="906">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07"/>
      <c r="AI1076" s="269"/>
      <c r="AJ1076" s="269"/>
      <c r="AK1076" s="269"/>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06">
        <v>18</v>
      </c>
      <c r="B1077" s="906">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07"/>
      <c r="AI1077" s="269"/>
      <c r="AJ1077" s="269"/>
      <c r="AK1077" s="269"/>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06">
        <v>19</v>
      </c>
      <c r="B1078" s="906">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07"/>
      <c r="AI1078" s="269"/>
      <c r="AJ1078" s="269"/>
      <c r="AK1078" s="269"/>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06">
        <v>20</v>
      </c>
      <c r="B1079" s="906">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07"/>
      <c r="AI1079" s="269"/>
      <c r="AJ1079" s="269"/>
      <c r="AK1079" s="269"/>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06">
        <v>21</v>
      </c>
      <c r="B1080" s="906">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07"/>
      <c r="AI1080" s="269"/>
      <c r="AJ1080" s="269"/>
      <c r="AK1080" s="269"/>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06">
        <v>22</v>
      </c>
      <c r="B1081" s="906">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07"/>
      <c r="AI1081" s="269"/>
      <c r="AJ1081" s="269"/>
      <c r="AK1081" s="269"/>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06">
        <v>23</v>
      </c>
      <c r="B1082" s="906">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07"/>
      <c r="AI1082" s="269"/>
      <c r="AJ1082" s="269"/>
      <c r="AK1082" s="269"/>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06">
        <v>24</v>
      </c>
      <c r="B1083" s="906">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07"/>
      <c r="AI1083" s="269"/>
      <c r="AJ1083" s="269"/>
      <c r="AK1083" s="269"/>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06">
        <v>25</v>
      </c>
      <c r="B1084" s="906">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07"/>
      <c r="AI1084" s="269"/>
      <c r="AJ1084" s="269"/>
      <c r="AK1084" s="269"/>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06">
        <v>26</v>
      </c>
      <c r="B1085" s="906">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07"/>
      <c r="AI1085" s="269"/>
      <c r="AJ1085" s="269"/>
      <c r="AK1085" s="269"/>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06">
        <v>27</v>
      </c>
      <c r="B1086" s="906">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07"/>
      <c r="AI1086" s="269"/>
      <c r="AJ1086" s="269"/>
      <c r="AK1086" s="269"/>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06">
        <v>28</v>
      </c>
      <c r="B1087" s="906">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07"/>
      <c r="AI1087" s="269"/>
      <c r="AJ1087" s="269"/>
      <c r="AK1087" s="269"/>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06">
        <v>29</v>
      </c>
      <c r="B1088" s="906">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07"/>
      <c r="AI1088" s="269"/>
      <c r="AJ1088" s="269"/>
      <c r="AK1088" s="269"/>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06">
        <v>30</v>
      </c>
      <c r="B1089" s="906">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07"/>
      <c r="AI1089" s="269"/>
      <c r="AJ1089" s="269"/>
      <c r="AK1089" s="269"/>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0"/>
      <c r="B1090" s="70"/>
      <c r="C1090" s="65"/>
      <c r="D1090" s="65"/>
      <c r="E1090" s="65"/>
      <c r="F1090" s="65"/>
      <c r="G1090" s="65"/>
      <c r="H1090" s="65"/>
      <c r="I1090" s="65"/>
      <c r="J1090" s="65"/>
      <c r="K1090" s="65"/>
      <c r="L1090" s="65"/>
      <c r="M1090" s="65"/>
      <c r="N1090" s="65"/>
      <c r="O1090" s="65"/>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c r="AP1090" s="66"/>
      <c r="AQ1090" s="66"/>
      <c r="AR1090" s="66"/>
      <c r="AS1090" s="66"/>
      <c r="AT1090" s="66"/>
      <c r="AU1090" s="66"/>
      <c r="AV1090" s="66"/>
      <c r="AW1090" s="66"/>
      <c r="AX1090" s="66"/>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6"/>
      <c r="B1092" s="906"/>
      <c r="C1092" s="500" t="s">
        <v>80</v>
      </c>
      <c r="D1092" s="500"/>
      <c r="E1092" s="500"/>
      <c r="F1092" s="500"/>
      <c r="G1092" s="500"/>
      <c r="H1092" s="500"/>
      <c r="I1092" s="500"/>
      <c r="J1092" s="910" t="s">
        <v>64</v>
      </c>
      <c r="K1092" s="910"/>
      <c r="L1092" s="910"/>
      <c r="M1092" s="910"/>
      <c r="N1092" s="910"/>
      <c r="O1092" s="910"/>
      <c r="P1092" s="500" t="s">
        <v>81</v>
      </c>
      <c r="Q1092" s="500"/>
      <c r="R1092" s="500"/>
      <c r="S1092" s="500"/>
      <c r="T1092" s="500"/>
      <c r="U1092" s="500"/>
      <c r="V1092" s="500"/>
      <c r="W1092" s="500"/>
      <c r="X1092" s="500"/>
      <c r="Y1092" s="500" t="s">
        <v>82</v>
      </c>
      <c r="Z1092" s="500"/>
      <c r="AA1092" s="500"/>
      <c r="AB1092" s="500"/>
      <c r="AC1092" s="911" t="s">
        <v>209</v>
      </c>
      <c r="AD1092" s="911"/>
      <c r="AE1092" s="911"/>
      <c r="AF1092" s="911"/>
      <c r="AG1092" s="911"/>
      <c r="AH1092" s="500" t="s">
        <v>63</v>
      </c>
      <c r="AI1092" s="500"/>
      <c r="AJ1092" s="500"/>
      <c r="AK1092" s="500"/>
      <c r="AL1092" s="500" t="s">
        <v>17</v>
      </c>
      <c r="AM1092" s="500"/>
      <c r="AN1092" s="500"/>
      <c r="AO1092" s="908"/>
      <c r="AP1092" s="909" t="s">
        <v>293</v>
      </c>
      <c r="AQ1092" s="909"/>
      <c r="AR1092" s="909"/>
      <c r="AS1092" s="909"/>
      <c r="AT1092" s="909"/>
      <c r="AU1092" s="909"/>
      <c r="AV1092" s="909"/>
      <c r="AW1092" s="909"/>
      <c r="AX1092" s="909"/>
      <c r="AY1092">
        <f t="shared" ref="AY1092:AY1093" si="32">$AY$1090</f>
        <v>0</v>
      </c>
    </row>
    <row r="1093" spans="1:51" ht="24.75" hidden="1" customHeight="1" x14ac:dyDescent="0.15">
      <c r="A1093" s="906">
        <v>1</v>
      </c>
      <c r="B1093" s="906">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07"/>
      <c r="AI1093" s="269"/>
      <c r="AJ1093" s="269"/>
      <c r="AK1093" s="269"/>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06">
        <v>2</v>
      </c>
      <c r="B1094" s="906">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07"/>
      <c r="AI1094" s="269"/>
      <c r="AJ1094" s="269"/>
      <c r="AK1094" s="269"/>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06">
        <v>3</v>
      </c>
      <c r="B1095" s="906">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07"/>
      <c r="AI1095" s="269"/>
      <c r="AJ1095" s="269"/>
      <c r="AK1095" s="269"/>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06">
        <v>4</v>
      </c>
      <c r="B1096" s="906">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07"/>
      <c r="AI1096" s="269"/>
      <c r="AJ1096" s="269"/>
      <c r="AK1096" s="269"/>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06">
        <v>5</v>
      </c>
      <c r="B1097" s="906">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07"/>
      <c r="AI1097" s="269"/>
      <c r="AJ1097" s="269"/>
      <c r="AK1097" s="269"/>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06">
        <v>6</v>
      </c>
      <c r="B1098" s="906">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07"/>
      <c r="AI1098" s="269"/>
      <c r="AJ1098" s="269"/>
      <c r="AK1098" s="269"/>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06">
        <v>7</v>
      </c>
      <c r="B1099" s="906">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07"/>
      <c r="AI1099" s="269"/>
      <c r="AJ1099" s="269"/>
      <c r="AK1099" s="269"/>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06">
        <v>8</v>
      </c>
      <c r="B1100" s="906">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07"/>
      <c r="AI1100" s="269"/>
      <c r="AJ1100" s="269"/>
      <c r="AK1100" s="269"/>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06">
        <v>9</v>
      </c>
      <c r="B1101" s="906">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07"/>
      <c r="AI1101" s="269"/>
      <c r="AJ1101" s="269"/>
      <c r="AK1101" s="269"/>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06">
        <v>10</v>
      </c>
      <c r="B1102" s="906">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07"/>
      <c r="AI1102" s="269"/>
      <c r="AJ1102" s="269"/>
      <c r="AK1102" s="269"/>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06">
        <v>11</v>
      </c>
      <c r="B1103" s="906">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07"/>
      <c r="AI1103" s="269"/>
      <c r="AJ1103" s="269"/>
      <c r="AK1103" s="269"/>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06">
        <v>12</v>
      </c>
      <c r="B1104" s="906">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07"/>
      <c r="AI1104" s="269"/>
      <c r="AJ1104" s="269"/>
      <c r="AK1104" s="269"/>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06">
        <v>13</v>
      </c>
      <c r="B1105" s="906">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07"/>
      <c r="AI1105" s="269"/>
      <c r="AJ1105" s="269"/>
      <c r="AK1105" s="269"/>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06">
        <v>14</v>
      </c>
      <c r="B1106" s="906">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07"/>
      <c r="AI1106" s="269"/>
      <c r="AJ1106" s="269"/>
      <c r="AK1106" s="269"/>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06">
        <v>15</v>
      </c>
      <c r="B1107" s="906">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07"/>
      <c r="AI1107" s="269"/>
      <c r="AJ1107" s="269"/>
      <c r="AK1107" s="269"/>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06">
        <v>16</v>
      </c>
      <c r="B1108" s="906">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07"/>
      <c r="AI1108" s="269"/>
      <c r="AJ1108" s="269"/>
      <c r="AK1108" s="269"/>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06">
        <v>17</v>
      </c>
      <c r="B1109" s="906">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07"/>
      <c r="AI1109" s="269"/>
      <c r="AJ1109" s="269"/>
      <c r="AK1109" s="269"/>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06">
        <v>18</v>
      </c>
      <c r="B1110" s="906">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07"/>
      <c r="AI1110" s="269"/>
      <c r="AJ1110" s="269"/>
      <c r="AK1110" s="269"/>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06">
        <v>19</v>
      </c>
      <c r="B1111" s="906">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07"/>
      <c r="AI1111" s="269"/>
      <c r="AJ1111" s="269"/>
      <c r="AK1111" s="269"/>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06">
        <v>20</v>
      </c>
      <c r="B1112" s="906">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07"/>
      <c r="AI1112" s="269"/>
      <c r="AJ1112" s="269"/>
      <c r="AK1112" s="269"/>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06">
        <v>21</v>
      </c>
      <c r="B1113" s="906">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07"/>
      <c r="AI1113" s="269"/>
      <c r="AJ1113" s="269"/>
      <c r="AK1113" s="269"/>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06">
        <v>22</v>
      </c>
      <c r="B1114" s="906">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07"/>
      <c r="AI1114" s="269"/>
      <c r="AJ1114" s="269"/>
      <c r="AK1114" s="269"/>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06">
        <v>23</v>
      </c>
      <c r="B1115" s="906">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07"/>
      <c r="AI1115" s="269"/>
      <c r="AJ1115" s="269"/>
      <c r="AK1115" s="269"/>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06">
        <v>24</v>
      </c>
      <c r="B1116" s="906">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07"/>
      <c r="AI1116" s="269"/>
      <c r="AJ1116" s="269"/>
      <c r="AK1116" s="269"/>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06">
        <v>25</v>
      </c>
      <c r="B1117" s="906">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07"/>
      <c r="AI1117" s="269"/>
      <c r="AJ1117" s="269"/>
      <c r="AK1117" s="269"/>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06">
        <v>26</v>
      </c>
      <c r="B1118" s="906">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07"/>
      <c r="AI1118" s="269"/>
      <c r="AJ1118" s="269"/>
      <c r="AK1118" s="269"/>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06">
        <v>27</v>
      </c>
      <c r="B1119" s="906">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07"/>
      <c r="AI1119" s="269"/>
      <c r="AJ1119" s="269"/>
      <c r="AK1119" s="269"/>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06">
        <v>28</v>
      </c>
      <c r="B1120" s="906">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07"/>
      <c r="AI1120" s="269"/>
      <c r="AJ1120" s="269"/>
      <c r="AK1120" s="269"/>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06">
        <v>29</v>
      </c>
      <c r="B1121" s="906">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07"/>
      <c r="AI1121" s="269"/>
      <c r="AJ1121" s="269"/>
      <c r="AK1121" s="269"/>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06">
        <v>30</v>
      </c>
      <c r="B1122" s="906">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07"/>
      <c r="AI1122" s="269"/>
      <c r="AJ1122" s="269"/>
      <c r="AK1122" s="269"/>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57"/>
      <c r="B1123" s="57"/>
      <c r="C1123" s="65"/>
      <c r="D1123" s="65"/>
      <c r="E1123" s="65"/>
      <c r="F1123" s="65"/>
      <c r="G1123" s="65"/>
      <c r="H1123" s="65"/>
      <c r="I1123" s="65"/>
      <c r="J1123" s="65"/>
      <c r="K1123" s="65"/>
      <c r="L1123" s="65"/>
      <c r="M1123" s="65"/>
      <c r="N1123" s="65"/>
      <c r="O1123" s="65"/>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c r="AP1123" s="66"/>
      <c r="AQ1123" s="66"/>
      <c r="AR1123" s="66"/>
      <c r="AS1123" s="66"/>
      <c r="AT1123" s="66"/>
      <c r="AU1123" s="66"/>
      <c r="AV1123" s="66"/>
      <c r="AW1123" s="66"/>
      <c r="AX1123" s="66"/>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6"/>
      <c r="B1125" s="906"/>
      <c r="C1125" s="500" t="s">
        <v>80</v>
      </c>
      <c r="D1125" s="500"/>
      <c r="E1125" s="500"/>
      <c r="F1125" s="500"/>
      <c r="G1125" s="500"/>
      <c r="H1125" s="500"/>
      <c r="I1125" s="500"/>
      <c r="J1125" s="910" t="s">
        <v>64</v>
      </c>
      <c r="K1125" s="910"/>
      <c r="L1125" s="910"/>
      <c r="M1125" s="910"/>
      <c r="N1125" s="910"/>
      <c r="O1125" s="910"/>
      <c r="P1125" s="500" t="s">
        <v>81</v>
      </c>
      <c r="Q1125" s="500"/>
      <c r="R1125" s="500"/>
      <c r="S1125" s="500"/>
      <c r="T1125" s="500"/>
      <c r="U1125" s="500"/>
      <c r="V1125" s="500"/>
      <c r="W1125" s="500"/>
      <c r="X1125" s="500"/>
      <c r="Y1125" s="500" t="s">
        <v>82</v>
      </c>
      <c r="Z1125" s="500"/>
      <c r="AA1125" s="500"/>
      <c r="AB1125" s="500"/>
      <c r="AC1125" s="911" t="s">
        <v>209</v>
      </c>
      <c r="AD1125" s="911"/>
      <c r="AE1125" s="911"/>
      <c r="AF1125" s="911"/>
      <c r="AG1125" s="911"/>
      <c r="AH1125" s="500" t="s">
        <v>63</v>
      </c>
      <c r="AI1125" s="500"/>
      <c r="AJ1125" s="500"/>
      <c r="AK1125" s="500"/>
      <c r="AL1125" s="500" t="s">
        <v>17</v>
      </c>
      <c r="AM1125" s="500"/>
      <c r="AN1125" s="500"/>
      <c r="AO1125" s="908"/>
      <c r="AP1125" s="909" t="s">
        <v>293</v>
      </c>
      <c r="AQ1125" s="909"/>
      <c r="AR1125" s="909"/>
      <c r="AS1125" s="909"/>
      <c r="AT1125" s="909"/>
      <c r="AU1125" s="909"/>
      <c r="AV1125" s="909"/>
      <c r="AW1125" s="909"/>
      <c r="AX1125" s="909"/>
      <c r="AY1125">
        <f t="shared" ref="AY1125:AY1126" si="33">$AY$1123</f>
        <v>0</v>
      </c>
    </row>
    <row r="1126" spans="1:51" ht="24.75" hidden="1" customHeight="1" x14ac:dyDescent="0.15">
      <c r="A1126" s="906">
        <v>1</v>
      </c>
      <c r="B1126" s="906">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07"/>
      <c r="AI1126" s="269"/>
      <c r="AJ1126" s="269"/>
      <c r="AK1126" s="269"/>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06">
        <v>2</v>
      </c>
      <c r="B1127" s="906">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07"/>
      <c r="AI1127" s="269"/>
      <c r="AJ1127" s="269"/>
      <c r="AK1127" s="269"/>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06">
        <v>3</v>
      </c>
      <c r="B1128" s="906">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07"/>
      <c r="AI1128" s="269"/>
      <c r="AJ1128" s="269"/>
      <c r="AK1128" s="269"/>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06">
        <v>4</v>
      </c>
      <c r="B1129" s="906">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07"/>
      <c r="AI1129" s="269"/>
      <c r="AJ1129" s="269"/>
      <c r="AK1129" s="269"/>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06">
        <v>5</v>
      </c>
      <c r="B1130" s="906">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07"/>
      <c r="AI1130" s="269"/>
      <c r="AJ1130" s="269"/>
      <c r="AK1130" s="269"/>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06">
        <v>6</v>
      </c>
      <c r="B1131" s="906">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07"/>
      <c r="AI1131" s="269"/>
      <c r="AJ1131" s="269"/>
      <c r="AK1131" s="269"/>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06">
        <v>7</v>
      </c>
      <c r="B1132" s="906">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07"/>
      <c r="AI1132" s="269"/>
      <c r="AJ1132" s="269"/>
      <c r="AK1132" s="269"/>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06">
        <v>8</v>
      </c>
      <c r="B1133" s="906">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07"/>
      <c r="AI1133" s="269"/>
      <c r="AJ1133" s="269"/>
      <c r="AK1133" s="269"/>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06">
        <v>9</v>
      </c>
      <c r="B1134" s="906">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07"/>
      <c r="AI1134" s="269"/>
      <c r="AJ1134" s="269"/>
      <c r="AK1134" s="269"/>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06">
        <v>10</v>
      </c>
      <c r="B1135" s="906">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07"/>
      <c r="AI1135" s="269"/>
      <c r="AJ1135" s="269"/>
      <c r="AK1135" s="269"/>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06">
        <v>11</v>
      </c>
      <c r="B1136" s="906">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07"/>
      <c r="AI1136" s="269"/>
      <c r="AJ1136" s="269"/>
      <c r="AK1136" s="269"/>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06">
        <v>12</v>
      </c>
      <c r="B1137" s="906">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07"/>
      <c r="AI1137" s="269"/>
      <c r="AJ1137" s="269"/>
      <c r="AK1137" s="269"/>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06">
        <v>13</v>
      </c>
      <c r="B1138" s="906">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07"/>
      <c r="AI1138" s="269"/>
      <c r="AJ1138" s="269"/>
      <c r="AK1138" s="269"/>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06">
        <v>14</v>
      </c>
      <c r="B1139" s="906">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07"/>
      <c r="AI1139" s="269"/>
      <c r="AJ1139" s="269"/>
      <c r="AK1139" s="269"/>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06">
        <v>15</v>
      </c>
      <c r="B1140" s="906">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07"/>
      <c r="AI1140" s="269"/>
      <c r="AJ1140" s="269"/>
      <c r="AK1140" s="269"/>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06">
        <v>16</v>
      </c>
      <c r="B1141" s="906">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07"/>
      <c r="AI1141" s="269"/>
      <c r="AJ1141" s="269"/>
      <c r="AK1141" s="269"/>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06">
        <v>17</v>
      </c>
      <c r="B1142" s="906">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07"/>
      <c r="AI1142" s="269"/>
      <c r="AJ1142" s="269"/>
      <c r="AK1142" s="269"/>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06">
        <v>18</v>
      </c>
      <c r="B1143" s="906">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07"/>
      <c r="AI1143" s="269"/>
      <c r="AJ1143" s="269"/>
      <c r="AK1143" s="269"/>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06">
        <v>19</v>
      </c>
      <c r="B1144" s="906">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07"/>
      <c r="AI1144" s="269"/>
      <c r="AJ1144" s="269"/>
      <c r="AK1144" s="269"/>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06">
        <v>20</v>
      </c>
      <c r="B1145" s="906">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07"/>
      <c r="AI1145" s="269"/>
      <c r="AJ1145" s="269"/>
      <c r="AK1145" s="269"/>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06">
        <v>21</v>
      </c>
      <c r="B1146" s="906">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07"/>
      <c r="AI1146" s="269"/>
      <c r="AJ1146" s="269"/>
      <c r="AK1146" s="269"/>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06">
        <v>22</v>
      </c>
      <c r="B1147" s="906">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07"/>
      <c r="AI1147" s="269"/>
      <c r="AJ1147" s="269"/>
      <c r="AK1147" s="269"/>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06">
        <v>23</v>
      </c>
      <c r="B1148" s="906">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07"/>
      <c r="AI1148" s="269"/>
      <c r="AJ1148" s="269"/>
      <c r="AK1148" s="269"/>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06">
        <v>24</v>
      </c>
      <c r="B1149" s="906">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07"/>
      <c r="AI1149" s="269"/>
      <c r="AJ1149" s="269"/>
      <c r="AK1149" s="269"/>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06">
        <v>25</v>
      </c>
      <c r="B1150" s="906">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07"/>
      <c r="AI1150" s="269"/>
      <c r="AJ1150" s="269"/>
      <c r="AK1150" s="269"/>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06">
        <v>26</v>
      </c>
      <c r="B1151" s="906">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07"/>
      <c r="AI1151" s="269"/>
      <c r="AJ1151" s="269"/>
      <c r="AK1151" s="269"/>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06">
        <v>27</v>
      </c>
      <c r="B1152" s="906">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07"/>
      <c r="AI1152" s="269"/>
      <c r="AJ1152" s="269"/>
      <c r="AK1152" s="269"/>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06">
        <v>28</v>
      </c>
      <c r="B1153" s="906">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07"/>
      <c r="AI1153" s="269"/>
      <c r="AJ1153" s="269"/>
      <c r="AK1153" s="269"/>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06">
        <v>29</v>
      </c>
      <c r="B1154" s="906">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07"/>
      <c r="AI1154" s="269"/>
      <c r="AJ1154" s="269"/>
      <c r="AK1154" s="269"/>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06">
        <v>30</v>
      </c>
      <c r="B1155" s="906">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07"/>
      <c r="AI1155" s="269"/>
      <c r="AJ1155" s="269"/>
      <c r="AK1155" s="269"/>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57"/>
      <c r="B1156" s="57"/>
      <c r="C1156" s="65"/>
      <c r="D1156" s="65"/>
      <c r="E1156" s="65"/>
      <c r="F1156" s="65"/>
      <c r="G1156" s="65"/>
      <c r="H1156" s="65"/>
      <c r="I1156" s="65"/>
      <c r="J1156" s="65"/>
      <c r="K1156" s="65"/>
      <c r="L1156" s="65"/>
      <c r="M1156" s="65"/>
      <c r="N1156" s="65"/>
      <c r="O1156" s="65"/>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c r="AP1156" s="66"/>
      <c r="AQ1156" s="66"/>
      <c r="AR1156" s="66"/>
      <c r="AS1156" s="66"/>
      <c r="AT1156" s="66"/>
      <c r="AU1156" s="66"/>
      <c r="AV1156" s="66"/>
      <c r="AW1156" s="66"/>
      <c r="AX1156" s="66"/>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6"/>
      <c r="B1158" s="906"/>
      <c r="C1158" s="500" t="s">
        <v>80</v>
      </c>
      <c r="D1158" s="500"/>
      <c r="E1158" s="500"/>
      <c r="F1158" s="500"/>
      <c r="G1158" s="500"/>
      <c r="H1158" s="500"/>
      <c r="I1158" s="500"/>
      <c r="J1158" s="910" t="s">
        <v>64</v>
      </c>
      <c r="K1158" s="910"/>
      <c r="L1158" s="910"/>
      <c r="M1158" s="910"/>
      <c r="N1158" s="910"/>
      <c r="O1158" s="910"/>
      <c r="P1158" s="500" t="s">
        <v>81</v>
      </c>
      <c r="Q1158" s="500"/>
      <c r="R1158" s="500"/>
      <c r="S1158" s="500"/>
      <c r="T1158" s="500"/>
      <c r="U1158" s="500"/>
      <c r="V1158" s="500"/>
      <c r="W1158" s="500"/>
      <c r="X1158" s="500"/>
      <c r="Y1158" s="500" t="s">
        <v>82</v>
      </c>
      <c r="Z1158" s="500"/>
      <c r="AA1158" s="500"/>
      <c r="AB1158" s="500"/>
      <c r="AC1158" s="911" t="s">
        <v>209</v>
      </c>
      <c r="AD1158" s="911"/>
      <c r="AE1158" s="911"/>
      <c r="AF1158" s="911"/>
      <c r="AG1158" s="911"/>
      <c r="AH1158" s="500" t="s">
        <v>63</v>
      </c>
      <c r="AI1158" s="500"/>
      <c r="AJ1158" s="500"/>
      <c r="AK1158" s="500"/>
      <c r="AL1158" s="500" t="s">
        <v>17</v>
      </c>
      <c r="AM1158" s="500"/>
      <c r="AN1158" s="500"/>
      <c r="AO1158" s="908"/>
      <c r="AP1158" s="909" t="s">
        <v>293</v>
      </c>
      <c r="AQ1158" s="909"/>
      <c r="AR1158" s="909"/>
      <c r="AS1158" s="909"/>
      <c r="AT1158" s="909"/>
      <c r="AU1158" s="909"/>
      <c r="AV1158" s="909"/>
      <c r="AW1158" s="909"/>
      <c r="AX1158" s="909"/>
      <c r="AY1158">
        <f t="shared" ref="AY1158:AY1159" si="34">$AY$1156</f>
        <v>0</v>
      </c>
    </row>
    <row r="1159" spans="1:51" ht="24.75" hidden="1" customHeight="1" x14ac:dyDescent="0.15">
      <c r="A1159" s="906">
        <v>1</v>
      </c>
      <c r="B1159" s="906">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07"/>
      <c r="AI1159" s="269"/>
      <c r="AJ1159" s="269"/>
      <c r="AK1159" s="269"/>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06">
        <v>2</v>
      </c>
      <c r="B1160" s="906">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07"/>
      <c r="AI1160" s="269"/>
      <c r="AJ1160" s="269"/>
      <c r="AK1160" s="269"/>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06">
        <v>3</v>
      </c>
      <c r="B1161" s="906">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07"/>
      <c r="AI1161" s="269"/>
      <c r="AJ1161" s="269"/>
      <c r="AK1161" s="269"/>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06">
        <v>4</v>
      </c>
      <c r="B1162" s="906">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07"/>
      <c r="AI1162" s="269"/>
      <c r="AJ1162" s="269"/>
      <c r="AK1162" s="269"/>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06">
        <v>5</v>
      </c>
      <c r="B1163" s="906">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07"/>
      <c r="AI1163" s="269"/>
      <c r="AJ1163" s="269"/>
      <c r="AK1163" s="269"/>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06">
        <v>6</v>
      </c>
      <c r="B1164" s="906">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07"/>
      <c r="AI1164" s="269"/>
      <c r="AJ1164" s="269"/>
      <c r="AK1164" s="269"/>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06">
        <v>7</v>
      </c>
      <c r="B1165" s="906">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07"/>
      <c r="AI1165" s="269"/>
      <c r="AJ1165" s="269"/>
      <c r="AK1165" s="269"/>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06">
        <v>8</v>
      </c>
      <c r="B1166" s="906">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07"/>
      <c r="AI1166" s="269"/>
      <c r="AJ1166" s="269"/>
      <c r="AK1166" s="269"/>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06">
        <v>9</v>
      </c>
      <c r="B1167" s="906">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07"/>
      <c r="AI1167" s="269"/>
      <c r="AJ1167" s="269"/>
      <c r="AK1167" s="269"/>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06">
        <v>10</v>
      </c>
      <c r="B1168" s="906">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07"/>
      <c r="AI1168" s="269"/>
      <c r="AJ1168" s="269"/>
      <c r="AK1168" s="269"/>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06">
        <v>11</v>
      </c>
      <c r="B1169" s="906">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07"/>
      <c r="AI1169" s="269"/>
      <c r="AJ1169" s="269"/>
      <c r="AK1169" s="269"/>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06">
        <v>12</v>
      </c>
      <c r="B1170" s="906">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07"/>
      <c r="AI1170" s="269"/>
      <c r="AJ1170" s="269"/>
      <c r="AK1170" s="269"/>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06">
        <v>13</v>
      </c>
      <c r="B1171" s="906">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07"/>
      <c r="AI1171" s="269"/>
      <c r="AJ1171" s="269"/>
      <c r="AK1171" s="269"/>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06">
        <v>14</v>
      </c>
      <c r="B1172" s="906">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07"/>
      <c r="AI1172" s="269"/>
      <c r="AJ1172" s="269"/>
      <c r="AK1172" s="269"/>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06">
        <v>15</v>
      </c>
      <c r="B1173" s="906">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07"/>
      <c r="AI1173" s="269"/>
      <c r="AJ1173" s="269"/>
      <c r="AK1173" s="269"/>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06">
        <v>16</v>
      </c>
      <c r="B1174" s="906">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07"/>
      <c r="AI1174" s="269"/>
      <c r="AJ1174" s="269"/>
      <c r="AK1174" s="269"/>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06">
        <v>17</v>
      </c>
      <c r="B1175" s="906">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07"/>
      <c r="AI1175" s="269"/>
      <c r="AJ1175" s="269"/>
      <c r="AK1175" s="269"/>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06">
        <v>18</v>
      </c>
      <c r="B1176" s="906">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07"/>
      <c r="AI1176" s="269"/>
      <c r="AJ1176" s="269"/>
      <c r="AK1176" s="269"/>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06">
        <v>19</v>
      </c>
      <c r="B1177" s="906">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07"/>
      <c r="AI1177" s="269"/>
      <c r="AJ1177" s="269"/>
      <c r="AK1177" s="269"/>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06">
        <v>20</v>
      </c>
      <c r="B1178" s="906">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07"/>
      <c r="AI1178" s="269"/>
      <c r="AJ1178" s="269"/>
      <c r="AK1178" s="269"/>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06">
        <v>21</v>
      </c>
      <c r="B1179" s="906">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07"/>
      <c r="AI1179" s="269"/>
      <c r="AJ1179" s="269"/>
      <c r="AK1179" s="269"/>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06">
        <v>22</v>
      </c>
      <c r="B1180" s="906">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07"/>
      <c r="AI1180" s="269"/>
      <c r="AJ1180" s="269"/>
      <c r="AK1180" s="269"/>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06">
        <v>23</v>
      </c>
      <c r="B1181" s="906">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07"/>
      <c r="AI1181" s="269"/>
      <c r="AJ1181" s="269"/>
      <c r="AK1181" s="269"/>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06">
        <v>24</v>
      </c>
      <c r="B1182" s="906">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07"/>
      <c r="AI1182" s="269"/>
      <c r="AJ1182" s="269"/>
      <c r="AK1182" s="269"/>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06">
        <v>25</v>
      </c>
      <c r="B1183" s="906">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07"/>
      <c r="AI1183" s="269"/>
      <c r="AJ1183" s="269"/>
      <c r="AK1183" s="269"/>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06">
        <v>26</v>
      </c>
      <c r="B1184" s="906">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07"/>
      <c r="AI1184" s="269"/>
      <c r="AJ1184" s="269"/>
      <c r="AK1184" s="269"/>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06">
        <v>27</v>
      </c>
      <c r="B1185" s="906">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07"/>
      <c r="AI1185" s="269"/>
      <c r="AJ1185" s="269"/>
      <c r="AK1185" s="269"/>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06">
        <v>28</v>
      </c>
      <c r="B1186" s="906">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07"/>
      <c r="AI1186" s="269"/>
      <c r="AJ1186" s="269"/>
      <c r="AK1186" s="269"/>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06">
        <v>29</v>
      </c>
      <c r="B1187" s="906">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07"/>
      <c r="AI1187" s="269"/>
      <c r="AJ1187" s="269"/>
      <c r="AK1187" s="269"/>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06">
        <v>30</v>
      </c>
      <c r="B1188" s="906">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07"/>
      <c r="AI1188" s="269"/>
      <c r="AJ1188" s="269"/>
      <c r="AK1188" s="269"/>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57"/>
      <c r="B1189" s="57"/>
      <c r="C1189" s="65"/>
      <c r="D1189" s="65"/>
      <c r="E1189" s="65"/>
      <c r="F1189" s="65"/>
      <c r="G1189" s="65"/>
      <c r="H1189" s="65"/>
      <c r="I1189" s="65"/>
      <c r="J1189" s="65"/>
      <c r="K1189" s="65"/>
      <c r="L1189" s="65"/>
      <c r="M1189" s="65"/>
      <c r="N1189" s="65"/>
      <c r="O1189" s="65"/>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c r="AP1189" s="66"/>
      <c r="AQ1189" s="66"/>
      <c r="AR1189" s="66"/>
      <c r="AS1189" s="66"/>
      <c r="AT1189" s="66"/>
      <c r="AU1189" s="66"/>
      <c r="AV1189" s="66"/>
      <c r="AW1189" s="66"/>
      <c r="AX1189" s="66"/>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6"/>
      <c r="B1191" s="906"/>
      <c r="C1191" s="500" t="s">
        <v>80</v>
      </c>
      <c r="D1191" s="500"/>
      <c r="E1191" s="500"/>
      <c r="F1191" s="500"/>
      <c r="G1191" s="500"/>
      <c r="H1191" s="500"/>
      <c r="I1191" s="500"/>
      <c r="J1191" s="910" t="s">
        <v>64</v>
      </c>
      <c r="K1191" s="910"/>
      <c r="L1191" s="910"/>
      <c r="M1191" s="910"/>
      <c r="N1191" s="910"/>
      <c r="O1191" s="910"/>
      <c r="P1191" s="500" t="s">
        <v>81</v>
      </c>
      <c r="Q1191" s="500"/>
      <c r="R1191" s="500"/>
      <c r="S1191" s="500"/>
      <c r="T1191" s="500"/>
      <c r="U1191" s="500"/>
      <c r="V1191" s="500"/>
      <c r="W1191" s="500"/>
      <c r="X1191" s="500"/>
      <c r="Y1191" s="500" t="s">
        <v>82</v>
      </c>
      <c r="Z1191" s="500"/>
      <c r="AA1191" s="500"/>
      <c r="AB1191" s="500"/>
      <c r="AC1191" s="911" t="s">
        <v>209</v>
      </c>
      <c r="AD1191" s="911"/>
      <c r="AE1191" s="911"/>
      <c r="AF1191" s="911"/>
      <c r="AG1191" s="911"/>
      <c r="AH1191" s="500" t="s">
        <v>63</v>
      </c>
      <c r="AI1191" s="500"/>
      <c r="AJ1191" s="500"/>
      <c r="AK1191" s="500"/>
      <c r="AL1191" s="500" t="s">
        <v>17</v>
      </c>
      <c r="AM1191" s="500"/>
      <c r="AN1191" s="500"/>
      <c r="AO1191" s="908"/>
      <c r="AP1191" s="909" t="s">
        <v>293</v>
      </c>
      <c r="AQ1191" s="909"/>
      <c r="AR1191" s="909"/>
      <c r="AS1191" s="909"/>
      <c r="AT1191" s="909"/>
      <c r="AU1191" s="909"/>
      <c r="AV1191" s="909"/>
      <c r="AW1191" s="909"/>
      <c r="AX1191" s="909"/>
      <c r="AY1191">
        <f t="shared" ref="AY1191:AY1192" si="35">$AY$1189</f>
        <v>0</v>
      </c>
    </row>
    <row r="1192" spans="1:51" ht="24.75" hidden="1" customHeight="1" x14ac:dyDescent="0.15">
      <c r="A1192" s="906">
        <v>1</v>
      </c>
      <c r="B1192" s="906">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07"/>
      <c r="AI1192" s="269"/>
      <c r="AJ1192" s="269"/>
      <c r="AK1192" s="269"/>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06">
        <v>2</v>
      </c>
      <c r="B1193" s="906">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07"/>
      <c r="AI1193" s="269"/>
      <c r="AJ1193" s="269"/>
      <c r="AK1193" s="269"/>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06">
        <v>3</v>
      </c>
      <c r="B1194" s="906">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07"/>
      <c r="AI1194" s="269"/>
      <c r="AJ1194" s="269"/>
      <c r="AK1194" s="269"/>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06">
        <v>4</v>
      </c>
      <c r="B1195" s="906">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07"/>
      <c r="AI1195" s="269"/>
      <c r="AJ1195" s="269"/>
      <c r="AK1195" s="269"/>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06">
        <v>5</v>
      </c>
      <c r="B1196" s="906">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07"/>
      <c r="AI1196" s="269"/>
      <c r="AJ1196" s="269"/>
      <c r="AK1196" s="269"/>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06">
        <v>6</v>
      </c>
      <c r="B1197" s="906">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07"/>
      <c r="AI1197" s="269"/>
      <c r="AJ1197" s="269"/>
      <c r="AK1197" s="269"/>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06">
        <v>7</v>
      </c>
      <c r="B1198" s="906">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07"/>
      <c r="AI1198" s="269"/>
      <c r="AJ1198" s="269"/>
      <c r="AK1198" s="269"/>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06">
        <v>8</v>
      </c>
      <c r="B1199" s="906">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07"/>
      <c r="AI1199" s="269"/>
      <c r="AJ1199" s="269"/>
      <c r="AK1199" s="269"/>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06">
        <v>9</v>
      </c>
      <c r="B1200" s="906">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07"/>
      <c r="AI1200" s="269"/>
      <c r="AJ1200" s="269"/>
      <c r="AK1200" s="269"/>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06">
        <v>10</v>
      </c>
      <c r="B1201" s="906">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07"/>
      <c r="AI1201" s="269"/>
      <c r="AJ1201" s="269"/>
      <c r="AK1201" s="269"/>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06">
        <v>11</v>
      </c>
      <c r="B1202" s="906">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07"/>
      <c r="AI1202" s="269"/>
      <c r="AJ1202" s="269"/>
      <c r="AK1202" s="269"/>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06">
        <v>12</v>
      </c>
      <c r="B1203" s="906">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07"/>
      <c r="AI1203" s="269"/>
      <c r="AJ1203" s="269"/>
      <c r="AK1203" s="269"/>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06">
        <v>13</v>
      </c>
      <c r="B1204" s="906">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07"/>
      <c r="AI1204" s="269"/>
      <c r="AJ1204" s="269"/>
      <c r="AK1204" s="269"/>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06">
        <v>14</v>
      </c>
      <c r="B1205" s="906">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07"/>
      <c r="AI1205" s="269"/>
      <c r="AJ1205" s="269"/>
      <c r="AK1205" s="269"/>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06">
        <v>15</v>
      </c>
      <c r="B1206" s="906">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07"/>
      <c r="AI1206" s="269"/>
      <c r="AJ1206" s="269"/>
      <c r="AK1206" s="269"/>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06">
        <v>16</v>
      </c>
      <c r="B1207" s="906">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07"/>
      <c r="AI1207" s="269"/>
      <c r="AJ1207" s="269"/>
      <c r="AK1207" s="269"/>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06">
        <v>17</v>
      </c>
      <c r="B1208" s="906">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07"/>
      <c r="AI1208" s="269"/>
      <c r="AJ1208" s="269"/>
      <c r="AK1208" s="269"/>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06">
        <v>18</v>
      </c>
      <c r="B1209" s="906">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07"/>
      <c r="AI1209" s="269"/>
      <c r="AJ1209" s="269"/>
      <c r="AK1209" s="269"/>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06">
        <v>19</v>
      </c>
      <c r="B1210" s="906">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07"/>
      <c r="AI1210" s="269"/>
      <c r="AJ1210" s="269"/>
      <c r="AK1210" s="269"/>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06">
        <v>20</v>
      </c>
      <c r="B1211" s="906">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07"/>
      <c r="AI1211" s="269"/>
      <c r="AJ1211" s="269"/>
      <c r="AK1211" s="269"/>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06">
        <v>21</v>
      </c>
      <c r="B1212" s="906">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07"/>
      <c r="AI1212" s="269"/>
      <c r="AJ1212" s="269"/>
      <c r="AK1212" s="269"/>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06">
        <v>22</v>
      </c>
      <c r="B1213" s="906">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07"/>
      <c r="AI1213" s="269"/>
      <c r="AJ1213" s="269"/>
      <c r="AK1213" s="269"/>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06">
        <v>23</v>
      </c>
      <c r="B1214" s="906">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07"/>
      <c r="AI1214" s="269"/>
      <c r="AJ1214" s="269"/>
      <c r="AK1214" s="269"/>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06">
        <v>24</v>
      </c>
      <c r="B1215" s="906">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07"/>
      <c r="AI1215" s="269"/>
      <c r="AJ1215" s="269"/>
      <c r="AK1215" s="269"/>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06">
        <v>25</v>
      </c>
      <c r="B1216" s="906">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07"/>
      <c r="AI1216" s="269"/>
      <c r="AJ1216" s="269"/>
      <c r="AK1216" s="269"/>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06">
        <v>26</v>
      </c>
      <c r="B1217" s="906">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07"/>
      <c r="AI1217" s="269"/>
      <c r="AJ1217" s="269"/>
      <c r="AK1217" s="269"/>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06">
        <v>27</v>
      </c>
      <c r="B1218" s="906">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07"/>
      <c r="AI1218" s="269"/>
      <c r="AJ1218" s="269"/>
      <c r="AK1218" s="269"/>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06">
        <v>28</v>
      </c>
      <c r="B1219" s="906">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07"/>
      <c r="AI1219" s="269"/>
      <c r="AJ1219" s="269"/>
      <c r="AK1219" s="269"/>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06">
        <v>29</v>
      </c>
      <c r="B1220" s="906">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07"/>
      <c r="AI1220" s="269"/>
      <c r="AJ1220" s="269"/>
      <c r="AK1220" s="269"/>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06">
        <v>30</v>
      </c>
      <c r="B1221" s="906">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07"/>
      <c r="AI1221" s="269"/>
      <c r="AJ1221" s="269"/>
      <c r="AK1221" s="269"/>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57"/>
      <c r="B1222" s="57"/>
      <c r="C1222" s="65"/>
      <c r="D1222" s="65"/>
      <c r="E1222" s="65"/>
      <c r="F1222" s="65"/>
      <c r="G1222" s="65"/>
      <c r="H1222" s="65"/>
      <c r="I1222" s="65"/>
      <c r="J1222" s="65"/>
      <c r="K1222" s="65"/>
      <c r="L1222" s="65"/>
      <c r="M1222" s="65"/>
      <c r="N1222" s="65"/>
      <c r="O1222" s="65"/>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c r="AP1222" s="66"/>
      <c r="AQ1222" s="66"/>
      <c r="AR1222" s="66"/>
      <c r="AS1222" s="66"/>
      <c r="AT1222" s="66"/>
      <c r="AU1222" s="66"/>
      <c r="AV1222" s="66"/>
      <c r="AW1222" s="66"/>
      <c r="AX1222" s="66"/>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6"/>
      <c r="B1224" s="906"/>
      <c r="C1224" s="500" t="s">
        <v>80</v>
      </c>
      <c r="D1224" s="500"/>
      <c r="E1224" s="500"/>
      <c r="F1224" s="500"/>
      <c r="G1224" s="500"/>
      <c r="H1224" s="500"/>
      <c r="I1224" s="500"/>
      <c r="J1224" s="910" t="s">
        <v>64</v>
      </c>
      <c r="K1224" s="910"/>
      <c r="L1224" s="910"/>
      <c r="M1224" s="910"/>
      <c r="N1224" s="910"/>
      <c r="O1224" s="910"/>
      <c r="P1224" s="500" t="s">
        <v>81</v>
      </c>
      <c r="Q1224" s="500"/>
      <c r="R1224" s="500"/>
      <c r="S1224" s="500"/>
      <c r="T1224" s="500"/>
      <c r="U1224" s="500"/>
      <c r="V1224" s="500"/>
      <c r="W1224" s="500"/>
      <c r="X1224" s="500"/>
      <c r="Y1224" s="500" t="s">
        <v>82</v>
      </c>
      <c r="Z1224" s="500"/>
      <c r="AA1224" s="500"/>
      <c r="AB1224" s="500"/>
      <c r="AC1224" s="911" t="s">
        <v>209</v>
      </c>
      <c r="AD1224" s="911"/>
      <c r="AE1224" s="911"/>
      <c r="AF1224" s="911"/>
      <c r="AG1224" s="911"/>
      <c r="AH1224" s="500" t="s">
        <v>63</v>
      </c>
      <c r="AI1224" s="500"/>
      <c r="AJ1224" s="500"/>
      <c r="AK1224" s="500"/>
      <c r="AL1224" s="500" t="s">
        <v>17</v>
      </c>
      <c r="AM1224" s="500"/>
      <c r="AN1224" s="500"/>
      <c r="AO1224" s="908"/>
      <c r="AP1224" s="909" t="s">
        <v>293</v>
      </c>
      <c r="AQ1224" s="909"/>
      <c r="AR1224" s="909"/>
      <c r="AS1224" s="909"/>
      <c r="AT1224" s="909"/>
      <c r="AU1224" s="909"/>
      <c r="AV1224" s="909"/>
      <c r="AW1224" s="909"/>
      <c r="AX1224" s="909"/>
      <c r="AY1224">
        <f t="shared" ref="AY1224:AY1225" si="36">$AY$1222</f>
        <v>0</v>
      </c>
    </row>
    <row r="1225" spans="1:51" ht="24.75" hidden="1" customHeight="1" x14ac:dyDescent="0.15">
      <c r="A1225" s="906">
        <v>1</v>
      </c>
      <c r="B1225" s="906">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07"/>
      <c r="AI1225" s="269"/>
      <c r="AJ1225" s="269"/>
      <c r="AK1225" s="269"/>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06">
        <v>2</v>
      </c>
      <c r="B1226" s="906">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07"/>
      <c r="AI1226" s="269"/>
      <c r="AJ1226" s="269"/>
      <c r="AK1226" s="269"/>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06">
        <v>3</v>
      </c>
      <c r="B1227" s="906">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07"/>
      <c r="AI1227" s="269"/>
      <c r="AJ1227" s="269"/>
      <c r="AK1227" s="269"/>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06">
        <v>4</v>
      </c>
      <c r="B1228" s="906">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07"/>
      <c r="AI1228" s="269"/>
      <c r="AJ1228" s="269"/>
      <c r="AK1228" s="269"/>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06">
        <v>5</v>
      </c>
      <c r="B1229" s="906">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07"/>
      <c r="AI1229" s="269"/>
      <c r="AJ1229" s="269"/>
      <c r="AK1229" s="269"/>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06">
        <v>6</v>
      </c>
      <c r="B1230" s="906">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07"/>
      <c r="AI1230" s="269"/>
      <c r="AJ1230" s="269"/>
      <c r="AK1230" s="269"/>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06">
        <v>7</v>
      </c>
      <c r="B1231" s="906">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07"/>
      <c r="AI1231" s="269"/>
      <c r="AJ1231" s="269"/>
      <c r="AK1231" s="269"/>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06">
        <v>8</v>
      </c>
      <c r="B1232" s="906">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07"/>
      <c r="AI1232" s="269"/>
      <c r="AJ1232" s="269"/>
      <c r="AK1232" s="269"/>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06">
        <v>9</v>
      </c>
      <c r="B1233" s="906">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07"/>
      <c r="AI1233" s="269"/>
      <c r="AJ1233" s="269"/>
      <c r="AK1233" s="269"/>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06">
        <v>10</v>
      </c>
      <c r="B1234" s="906">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07"/>
      <c r="AI1234" s="269"/>
      <c r="AJ1234" s="269"/>
      <c r="AK1234" s="269"/>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06">
        <v>11</v>
      </c>
      <c r="B1235" s="906">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07"/>
      <c r="AI1235" s="269"/>
      <c r="AJ1235" s="269"/>
      <c r="AK1235" s="269"/>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06">
        <v>12</v>
      </c>
      <c r="B1236" s="906">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07"/>
      <c r="AI1236" s="269"/>
      <c r="AJ1236" s="269"/>
      <c r="AK1236" s="269"/>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06">
        <v>13</v>
      </c>
      <c r="B1237" s="906">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07"/>
      <c r="AI1237" s="269"/>
      <c r="AJ1237" s="269"/>
      <c r="AK1237" s="269"/>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06">
        <v>14</v>
      </c>
      <c r="B1238" s="906">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07"/>
      <c r="AI1238" s="269"/>
      <c r="AJ1238" s="269"/>
      <c r="AK1238" s="269"/>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06">
        <v>15</v>
      </c>
      <c r="B1239" s="906">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07"/>
      <c r="AI1239" s="269"/>
      <c r="AJ1239" s="269"/>
      <c r="AK1239" s="269"/>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06">
        <v>16</v>
      </c>
      <c r="B1240" s="906">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07"/>
      <c r="AI1240" s="269"/>
      <c r="AJ1240" s="269"/>
      <c r="AK1240" s="269"/>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06">
        <v>17</v>
      </c>
      <c r="B1241" s="906">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07"/>
      <c r="AI1241" s="269"/>
      <c r="AJ1241" s="269"/>
      <c r="AK1241" s="269"/>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06">
        <v>18</v>
      </c>
      <c r="B1242" s="906">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07"/>
      <c r="AI1242" s="269"/>
      <c r="AJ1242" s="269"/>
      <c r="AK1242" s="269"/>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06">
        <v>19</v>
      </c>
      <c r="B1243" s="906">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07"/>
      <c r="AI1243" s="269"/>
      <c r="AJ1243" s="269"/>
      <c r="AK1243" s="269"/>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06">
        <v>20</v>
      </c>
      <c r="B1244" s="906">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07"/>
      <c r="AI1244" s="269"/>
      <c r="AJ1244" s="269"/>
      <c r="AK1244" s="269"/>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06">
        <v>21</v>
      </c>
      <c r="B1245" s="906">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07"/>
      <c r="AI1245" s="269"/>
      <c r="AJ1245" s="269"/>
      <c r="AK1245" s="269"/>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06">
        <v>22</v>
      </c>
      <c r="B1246" s="906">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07"/>
      <c r="AI1246" s="269"/>
      <c r="AJ1246" s="269"/>
      <c r="AK1246" s="269"/>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06">
        <v>23</v>
      </c>
      <c r="B1247" s="906">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07"/>
      <c r="AI1247" s="269"/>
      <c r="AJ1247" s="269"/>
      <c r="AK1247" s="269"/>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06">
        <v>24</v>
      </c>
      <c r="B1248" s="906">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07"/>
      <c r="AI1248" s="269"/>
      <c r="AJ1248" s="269"/>
      <c r="AK1248" s="269"/>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06">
        <v>25</v>
      </c>
      <c r="B1249" s="906">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07"/>
      <c r="AI1249" s="269"/>
      <c r="AJ1249" s="269"/>
      <c r="AK1249" s="269"/>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06">
        <v>26</v>
      </c>
      <c r="B1250" s="906">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07"/>
      <c r="AI1250" s="269"/>
      <c r="AJ1250" s="269"/>
      <c r="AK1250" s="269"/>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06">
        <v>27</v>
      </c>
      <c r="B1251" s="906">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07"/>
      <c r="AI1251" s="269"/>
      <c r="AJ1251" s="269"/>
      <c r="AK1251" s="269"/>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06">
        <v>28</v>
      </c>
      <c r="B1252" s="906">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07"/>
      <c r="AI1252" s="269"/>
      <c r="AJ1252" s="269"/>
      <c r="AK1252" s="269"/>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06">
        <v>29</v>
      </c>
      <c r="B1253" s="906">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07"/>
      <c r="AI1253" s="269"/>
      <c r="AJ1253" s="269"/>
      <c r="AK1253" s="269"/>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06">
        <v>30</v>
      </c>
      <c r="B1254" s="906">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07"/>
      <c r="AI1254" s="269"/>
      <c r="AJ1254" s="269"/>
      <c r="AK1254" s="269"/>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57"/>
      <c r="B1255" s="57"/>
      <c r="C1255" s="65"/>
      <c r="D1255" s="65"/>
      <c r="E1255" s="65"/>
      <c r="F1255" s="65"/>
      <c r="G1255" s="65"/>
      <c r="H1255" s="65"/>
      <c r="I1255" s="65"/>
      <c r="J1255" s="65"/>
      <c r="K1255" s="65"/>
      <c r="L1255" s="65"/>
      <c r="M1255" s="65"/>
      <c r="N1255" s="65"/>
      <c r="O1255" s="65"/>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c r="AP1255" s="66"/>
      <c r="AQ1255" s="66"/>
      <c r="AR1255" s="66"/>
      <c r="AS1255" s="66"/>
      <c r="AT1255" s="66"/>
      <c r="AU1255" s="66"/>
      <c r="AV1255" s="66"/>
      <c r="AW1255" s="66"/>
      <c r="AX1255" s="66"/>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6"/>
      <c r="B1257" s="906"/>
      <c r="C1257" s="500" t="s">
        <v>80</v>
      </c>
      <c r="D1257" s="500"/>
      <c r="E1257" s="500"/>
      <c r="F1257" s="500"/>
      <c r="G1257" s="500"/>
      <c r="H1257" s="500"/>
      <c r="I1257" s="500"/>
      <c r="J1257" s="910" t="s">
        <v>64</v>
      </c>
      <c r="K1257" s="910"/>
      <c r="L1257" s="910"/>
      <c r="M1257" s="910"/>
      <c r="N1257" s="910"/>
      <c r="O1257" s="910"/>
      <c r="P1257" s="500" t="s">
        <v>81</v>
      </c>
      <c r="Q1257" s="500"/>
      <c r="R1257" s="500"/>
      <c r="S1257" s="500"/>
      <c r="T1257" s="500"/>
      <c r="U1257" s="500"/>
      <c r="V1257" s="500"/>
      <c r="W1257" s="500"/>
      <c r="X1257" s="500"/>
      <c r="Y1257" s="500" t="s">
        <v>82</v>
      </c>
      <c r="Z1257" s="500"/>
      <c r="AA1257" s="500"/>
      <c r="AB1257" s="500"/>
      <c r="AC1257" s="911" t="s">
        <v>209</v>
      </c>
      <c r="AD1257" s="911"/>
      <c r="AE1257" s="911"/>
      <c r="AF1257" s="911"/>
      <c r="AG1257" s="911"/>
      <c r="AH1257" s="500" t="s">
        <v>63</v>
      </c>
      <c r="AI1257" s="500"/>
      <c r="AJ1257" s="500"/>
      <c r="AK1257" s="500"/>
      <c r="AL1257" s="500" t="s">
        <v>17</v>
      </c>
      <c r="AM1257" s="500"/>
      <c r="AN1257" s="500"/>
      <c r="AO1257" s="908"/>
      <c r="AP1257" s="909" t="s">
        <v>293</v>
      </c>
      <c r="AQ1257" s="909"/>
      <c r="AR1257" s="909"/>
      <c r="AS1257" s="909"/>
      <c r="AT1257" s="909"/>
      <c r="AU1257" s="909"/>
      <c r="AV1257" s="909"/>
      <c r="AW1257" s="909"/>
      <c r="AX1257" s="909"/>
      <c r="AY1257">
        <f t="shared" ref="AY1257:AY1258" si="37">$AY$1255</f>
        <v>0</v>
      </c>
    </row>
    <row r="1258" spans="1:51" ht="24.75" hidden="1" customHeight="1" x14ac:dyDescent="0.15">
      <c r="A1258" s="906">
        <v>1</v>
      </c>
      <c r="B1258" s="906">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07"/>
      <c r="AI1258" s="269"/>
      <c r="AJ1258" s="269"/>
      <c r="AK1258" s="269"/>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06">
        <v>2</v>
      </c>
      <c r="B1259" s="906">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07"/>
      <c r="AI1259" s="269"/>
      <c r="AJ1259" s="269"/>
      <c r="AK1259" s="269"/>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06">
        <v>3</v>
      </c>
      <c r="B1260" s="906">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07"/>
      <c r="AI1260" s="269"/>
      <c r="AJ1260" s="269"/>
      <c r="AK1260" s="269"/>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06">
        <v>4</v>
      </c>
      <c r="B1261" s="906">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07"/>
      <c r="AI1261" s="269"/>
      <c r="AJ1261" s="269"/>
      <c r="AK1261" s="269"/>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06">
        <v>5</v>
      </c>
      <c r="B1262" s="906">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07"/>
      <c r="AI1262" s="269"/>
      <c r="AJ1262" s="269"/>
      <c r="AK1262" s="269"/>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06">
        <v>6</v>
      </c>
      <c r="B1263" s="906">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07"/>
      <c r="AI1263" s="269"/>
      <c r="AJ1263" s="269"/>
      <c r="AK1263" s="269"/>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06">
        <v>7</v>
      </c>
      <c r="B1264" s="906">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07"/>
      <c r="AI1264" s="269"/>
      <c r="AJ1264" s="269"/>
      <c r="AK1264" s="269"/>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06">
        <v>8</v>
      </c>
      <c r="B1265" s="906">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07"/>
      <c r="AI1265" s="269"/>
      <c r="AJ1265" s="269"/>
      <c r="AK1265" s="269"/>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06">
        <v>9</v>
      </c>
      <c r="B1266" s="906">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07"/>
      <c r="AI1266" s="269"/>
      <c r="AJ1266" s="269"/>
      <c r="AK1266" s="269"/>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06">
        <v>10</v>
      </c>
      <c r="B1267" s="906">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07"/>
      <c r="AI1267" s="269"/>
      <c r="AJ1267" s="269"/>
      <c r="AK1267" s="269"/>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06">
        <v>11</v>
      </c>
      <c r="B1268" s="906">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07"/>
      <c r="AI1268" s="269"/>
      <c r="AJ1268" s="269"/>
      <c r="AK1268" s="269"/>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06">
        <v>12</v>
      </c>
      <c r="B1269" s="906">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07"/>
      <c r="AI1269" s="269"/>
      <c r="AJ1269" s="269"/>
      <c r="AK1269" s="269"/>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06">
        <v>13</v>
      </c>
      <c r="B1270" s="906">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07"/>
      <c r="AI1270" s="269"/>
      <c r="AJ1270" s="269"/>
      <c r="AK1270" s="269"/>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06">
        <v>14</v>
      </c>
      <c r="B1271" s="906">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07"/>
      <c r="AI1271" s="269"/>
      <c r="AJ1271" s="269"/>
      <c r="AK1271" s="269"/>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06">
        <v>15</v>
      </c>
      <c r="B1272" s="906">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07"/>
      <c r="AI1272" s="269"/>
      <c r="AJ1272" s="269"/>
      <c r="AK1272" s="269"/>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06">
        <v>16</v>
      </c>
      <c r="B1273" s="906">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07"/>
      <c r="AI1273" s="269"/>
      <c r="AJ1273" s="269"/>
      <c r="AK1273" s="269"/>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06">
        <v>17</v>
      </c>
      <c r="B1274" s="906">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07"/>
      <c r="AI1274" s="269"/>
      <c r="AJ1274" s="269"/>
      <c r="AK1274" s="269"/>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06">
        <v>18</v>
      </c>
      <c r="B1275" s="906">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07"/>
      <c r="AI1275" s="269"/>
      <c r="AJ1275" s="269"/>
      <c r="AK1275" s="269"/>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06">
        <v>19</v>
      </c>
      <c r="B1276" s="906">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07"/>
      <c r="AI1276" s="269"/>
      <c r="AJ1276" s="269"/>
      <c r="AK1276" s="269"/>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06">
        <v>20</v>
      </c>
      <c r="B1277" s="906">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07"/>
      <c r="AI1277" s="269"/>
      <c r="AJ1277" s="269"/>
      <c r="AK1277" s="269"/>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06">
        <v>21</v>
      </c>
      <c r="B1278" s="906">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07"/>
      <c r="AI1278" s="269"/>
      <c r="AJ1278" s="269"/>
      <c r="AK1278" s="269"/>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06">
        <v>22</v>
      </c>
      <c r="B1279" s="906">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07"/>
      <c r="AI1279" s="269"/>
      <c r="AJ1279" s="269"/>
      <c r="AK1279" s="269"/>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06">
        <v>23</v>
      </c>
      <c r="B1280" s="906">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07"/>
      <c r="AI1280" s="269"/>
      <c r="AJ1280" s="269"/>
      <c r="AK1280" s="269"/>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06">
        <v>24</v>
      </c>
      <c r="B1281" s="906">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07"/>
      <c r="AI1281" s="269"/>
      <c r="AJ1281" s="269"/>
      <c r="AK1281" s="269"/>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06">
        <v>25</v>
      </c>
      <c r="B1282" s="906">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07"/>
      <c r="AI1282" s="269"/>
      <c r="AJ1282" s="269"/>
      <c r="AK1282" s="269"/>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06">
        <v>26</v>
      </c>
      <c r="B1283" s="906">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07"/>
      <c r="AI1283" s="269"/>
      <c r="AJ1283" s="269"/>
      <c r="AK1283" s="269"/>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06">
        <v>27</v>
      </c>
      <c r="B1284" s="906">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07"/>
      <c r="AI1284" s="269"/>
      <c r="AJ1284" s="269"/>
      <c r="AK1284" s="269"/>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06">
        <v>28</v>
      </c>
      <c r="B1285" s="906">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07"/>
      <c r="AI1285" s="269"/>
      <c r="AJ1285" s="269"/>
      <c r="AK1285" s="269"/>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06">
        <v>29</v>
      </c>
      <c r="B1286" s="906">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07"/>
      <c r="AI1286" s="269"/>
      <c r="AJ1286" s="269"/>
      <c r="AK1286" s="269"/>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06">
        <v>30</v>
      </c>
      <c r="B1287" s="906">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07"/>
      <c r="AI1287" s="269"/>
      <c r="AJ1287" s="269"/>
      <c r="AK1287" s="269"/>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57"/>
      <c r="B1288" s="57"/>
      <c r="C1288" s="65"/>
      <c r="D1288" s="65"/>
      <c r="E1288" s="65"/>
      <c r="F1288" s="65"/>
      <c r="G1288" s="65"/>
      <c r="H1288" s="65"/>
      <c r="I1288" s="65"/>
      <c r="J1288" s="65"/>
      <c r="K1288" s="65"/>
      <c r="L1288" s="65"/>
      <c r="M1288" s="65"/>
      <c r="N1288" s="65"/>
      <c r="O1288" s="65"/>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c r="AP1288" s="66"/>
      <c r="AQ1288" s="66"/>
      <c r="AR1288" s="66"/>
      <c r="AS1288" s="66"/>
      <c r="AT1288" s="66"/>
      <c r="AU1288" s="66"/>
      <c r="AV1288" s="66"/>
      <c r="AW1288" s="66"/>
      <c r="AX1288" s="66"/>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6"/>
      <c r="B1290" s="906"/>
      <c r="C1290" s="500" t="s">
        <v>80</v>
      </c>
      <c r="D1290" s="500"/>
      <c r="E1290" s="500"/>
      <c r="F1290" s="500"/>
      <c r="G1290" s="500"/>
      <c r="H1290" s="500"/>
      <c r="I1290" s="500"/>
      <c r="J1290" s="910" t="s">
        <v>64</v>
      </c>
      <c r="K1290" s="910"/>
      <c r="L1290" s="910"/>
      <c r="M1290" s="910"/>
      <c r="N1290" s="910"/>
      <c r="O1290" s="910"/>
      <c r="P1290" s="500" t="s">
        <v>81</v>
      </c>
      <c r="Q1290" s="500"/>
      <c r="R1290" s="500"/>
      <c r="S1290" s="500"/>
      <c r="T1290" s="500"/>
      <c r="U1290" s="500"/>
      <c r="V1290" s="500"/>
      <c r="W1290" s="500"/>
      <c r="X1290" s="500"/>
      <c r="Y1290" s="500" t="s">
        <v>82</v>
      </c>
      <c r="Z1290" s="500"/>
      <c r="AA1290" s="500"/>
      <c r="AB1290" s="500"/>
      <c r="AC1290" s="911" t="s">
        <v>209</v>
      </c>
      <c r="AD1290" s="911"/>
      <c r="AE1290" s="911"/>
      <c r="AF1290" s="911"/>
      <c r="AG1290" s="911"/>
      <c r="AH1290" s="500" t="s">
        <v>63</v>
      </c>
      <c r="AI1290" s="500"/>
      <c r="AJ1290" s="500"/>
      <c r="AK1290" s="500"/>
      <c r="AL1290" s="500" t="s">
        <v>17</v>
      </c>
      <c r="AM1290" s="500"/>
      <c r="AN1290" s="500"/>
      <c r="AO1290" s="908"/>
      <c r="AP1290" s="909" t="s">
        <v>293</v>
      </c>
      <c r="AQ1290" s="909"/>
      <c r="AR1290" s="909"/>
      <c r="AS1290" s="909"/>
      <c r="AT1290" s="909"/>
      <c r="AU1290" s="909"/>
      <c r="AV1290" s="909"/>
      <c r="AW1290" s="909"/>
      <c r="AX1290" s="909"/>
      <c r="AY1290">
        <f t="shared" ref="AY1290:AY1291" si="38">$AY$1288</f>
        <v>0</v>
      </c>
    </row>
    <row r="1291" spans="1:51" ht="24.75" hidden="1" customHeight="1" x14ac:dyDescent="0.15">
      <c r="A1291" s="906">
        <v>1</v>
      </c>
      <c r="B1291" s="906">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07"/>
      <c r="AI1291" s="269"/>
      <c r="AJ1291" s="269"/>
      <c r="AK1291" s="269"/>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06">
        <v>2</v>
      </c>
      <c r="B1292" s="906">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07"/>
      <c r="AI1292" s="269"/>
      <c r="AJ1292" s="269"/>
      <c r="AK1292" s="269"/>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06">
        <v>3</v>
      </c>
      <c r="B1293" s="906">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07"/>
      <c r="AI1293" s="269"/>
      <c r="AJ1293" s="269"/>
      <c r="AK1293" s="269"/>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06">
        <v>4</v>
      </c>
      <c r="B1294" s="906">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07"/>
      <c r="AI1294" s="269"/>
      <c r="AJ1294" s="269"/>
      <c r="AK1294" s="269"/>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06">
        <v>5</v>
      </c>
      <c r="B1295" s="906">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07"/>
      <c r="AI1295" s="269"/>
      <c r="AJ1295" s="269"/>
      <c r="AK1295" s="269"/>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06">
        <v>6</v>
      </c>
      <c r="B1296" s="906">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07"/>
      <c r="AI1296" s="269"/>
      <c r="AJ1296" s="269"/>
      <c r="AK1296" s="269"/>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06">
        <v>7</v>
      </c>
      <c r="B1297" s="906">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07"/>
      <c r="AI1297" s="269"/>
      <c r="AJ1297" s="269"/>
      <c r="AK1297" s="269"/>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06">
        <v>8</v>
      </c>
      <c r="B1298" s="906">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07"/>
      <c r="AI1298" s="269"/>
      <c r="AJ1298" s="269"/>
      <c r="AK1298" s="269"/>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06">
        <v>9</v>
      </c>
      <c r="B1299" s="906">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07"/>
      <c r="AI1299" s="269"/>
      <c r="AJ1299" s="269"/>
      <c r="AK1299" s="269"/>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06">
        <v>10</v>
      </c>
      <c r="B1300" s="906">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07"/>
      <c r="AI1300" s="269"/>
      <c r="AJ1300" s="269"/>
      <c r="AK1300" s="269"/>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06">
        <v>11</v>
      </c>
      <c r="B1301" s="906">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07"/>
      <c r="AI1301" s="269"/>
      <c r="AJ1301" s="269"/>
      <c r="AK1301" s="269"/>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06">
        <v>12</v>
      </c>
      <c r="B1302" s="906">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07"/>
      <c r="AI1302" s="269"/>
      <c r="AJ1302" s="269"/>
      <c r="AK1302" s="269"/>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06">
        <v>13</v>
      </c>
      <c r="B1303" s="906">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07"/>
      <c r="AI1303" s="269"/>
      <c r="AJ1303" s="269"/>
      <c r="AK1303" s="269"/>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06">
        <v>14</v>
      </c>
      <c r="B1304" s="906">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07"/>
      <c r="AI1304" s="269"/>
      <c r="AJ1304" s="269"/>
      <c r="AK1304" s="269"/>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06">
        <v>15</v>
      </c>
      <c r="B1305" s="906">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07"/>
      <c r="AI1305" s="269"/>
      <c r="AJ1305" s="269"/>
      <c r="AK1305" s="269"/>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06">
        <v>16</v>
      </c>
      <c r="B1306" s="906">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07"/>
      <c r="AI1306" s="269"/>
      <c r="AJ1306" s="269"/>
      <c r="AK1306" s="269"/>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06">
        <v>17</v>
      </c>
      <c r="B1307" s="906">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07"/>
      <c r="AI1307" s="269"/>
      <c r="AJ1307" s="269"/>
      <c r="AK1307" s="269"/>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06">
        <v>18</v>
      </c>
      <c r="B1308" s="906">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07"/>
      <c r="AI1308" s="269"/>
      <c r="AJ1308" s="269"/>
      <c r="AK1308" s="269"/>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06">
        <v>19</v>
      </c>
      <c r="B1309" s="906">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07"/>
      <c r="AI1309" s="269"/>
      <c r="AJ1309" s="269"/>
      <c r="AK1309" s="269"/>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06">
        <v>20</v>
      </c>
      <c r="B1310" s="906">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07"/>
      <c r="AI1310" s="269"/>
      <c r="AJ1310" s="269"/>
      <c r="AK1310" s="269"/>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06">
        <v>21</v>
      </c>
      <c r="B1311" s="906">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07"/>
      <c r="AI1311" s="269"/>
      <c r="AJ1311" s="269"/>
      <c r="AK1311" s="269"/>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06">
        <v>22</v>
      </c>
      <c r="B1312" s="906">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07"/>
      <c r="AI1312" s="269"/>
      <c r="AJ1312" s="269"/>
      <c r="AK1312" s="269"/>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06">
        <v>23</v>
      </c>
      <c r="B1313" s="906">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07"/>
      <c r="AI1313" s="269"/>
      <c r="AJ1313" s="269"/>
      <c r="AK1313" s="269"/>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06">
        <v>24</v>
      </c>
      <c r="B1314" s="906">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07"/>
      <c r="AI1314" s="269"/>
      <c r="AJ1314" s="269"/>
      <c r="AK1314" s="269"/>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06">
        <v>25</v>
      </c>
      <c r="B1315" s="906">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07"/>
      <c r="AI1315" s="269"/>
      <c r="AJ1315" s="269"/>
      <c r="AK1315" s="269"/>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06">
        <v>26</v>
      </c>
      <c r="B1316" s="906">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07"/>
      <c r="AI1316" s="269"/>
      <c r="AJ1316" s="269"/>
      <c r="AK1316" s="269"/>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06">
        <v>27</v>
      </c>
      <c r="B1317" s="906">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07"/>
      <c r="AI1317" s="269"/>
      <c r="AJ1317" s="269"/>
      <c r="AK1317" s="269"/>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06">
        <v>28</v>
      </c>
      <c r="B1318" s="906">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07"/>
      <c r="AI1318" s="269"/>
      <c r="AJ1318" s="269"/>
      <c r="AK1318" s="269"/>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06">
        <v>29</v>
      </c>
      <c r="B1319" s="906">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07"/>
      <c r="AI1319" s="269"/>
      <c r="AJ1319" s="269"/>
      <c r="AK1319" s="269"/>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06">
        <v>30</v>
      </c>
      <c r="B1320" s="906">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07"/>
      <c r="AI1320" s="269"/>
      <c r="AJ1320" s="269"/>
      <c r="AK1320" s="269"/>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0:AO70 AL73: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3:Y99">
    <cfRule type="expression" dxfId="241" priority="241">
      <formula>IF(RIGHT(TEXT(Y73,"0.#"),1)=".",FALSE,TRUE)</formula>
    </cfRule>
    <cfRule type="expression" dxfId="240" priority="242">
      <formula>IF(RIGHT(TEXT(Y73,"0.#"),1)=".",TRUE,FALSE)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Y37">
    <cfRule type="expression" dxfId="15" priority="15">
      <formula>IF(RIGHT(TEXT(Y37,"0.#"),1)=".",FALSE,TRUE)</formula>
    </cfRule>
    <cfRule type="expression" dxfId="14" priority="16">
      <formula>IF(RIGHT(TEXT(Y37,"0.#"),1)=".",TRUE,FALSE)</formula>
    </cfRule>
  </conditionalFormatting>
  <conditionalFormatting sqref="Y70:Y72">
    <cfRule type="expression" dxfId="13" priority="13">
      <formula>IF(RIGHT(TEXT(Y70,"0.#"),1)=".",FALSE,TRUE)</formula>
    </cfRule>
    <cfRule type="expression" dxfId="12" priority="14">
      <formula>IF(RIGHT(TEXT(Y70,"0.#"),1)=".",TRUE,FALSE)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71:AO71">
    <cfRule type="expression" dxfId="7" priority="5">
      <formula>IF(AND(AL71&gt;=0, RIGHT(TEXT(AL71,"0.#"),1)&lt;&gt;"."),TRUE,FALSE)</formula>
    </cfRule>
    <cfRule type="expression" dxfId="6" priority="6">
      <formula>IF(AND(AL71&gt;=0, RIGHT(TEXT(AL71,"0.#"),1)="."),TRUE,FALSE)</formula>
    </cfRule>
    <cfRule type="expression" dxfId="5" priority="7">
      <formula>IF(AND(AL71&lt;0, RIGHT(TEXT(AL71,"0.#"),1)&lt;&gt;"."),TRUE,FALSE)</formula>
    </cfRule>
    <cfRule type="expression" dxfId="4" priority="8">
      <formula>IF(AND(AL71&lt;0, RIGHT(TEXT(AL71,"0.#"),1)="."),TRUE,FALSE)</formula>
    </cfRule>
  </conditionalFormatting>
  <conditionalFormatting sqref="AL72:AO72">
    <cfRule type="expression" dxfId="3" priority="1">
      <formula>IF(AND(AL72&gt;=0, RIGHT(TEXT(AL72,"0.#"),1)&lt;&gt;"."),TRUE,FALSE)</formula>
    </cfRule>
    <cfRule type="expression" dxfId="2" priority="2">
      <formula>IF(AND(AL72&gt;=0, RIGHT(TEXT(AL72,"0.#"),1)="."),TRUE,FALSE)</formula>
    </cfRule>
    <cfRule type="expression" dxfId="1" priority="3">
      <formula>IF(AND(AL72&lt;0, RIGHT(TEXT(AL72,"0.#"),1)&lt;&gt;"."),TRUE,FALSE)</formula>
    </cfRule>
    <cfRule type="expression" dxfId="0" priority="4">
      <formula>IF(AND(AL72&lt;0, RIGHT(TEXT(AL72,"0.#"),1)="."),TRUE,FALSE)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2022-06-02T08:13:20Z</cp:lastPrinted>
  <dcterms:created xsi:type="dcterms:W3CDTF">2012-03-13T00:50:25Z</dcterms:created>
  <dcterms:modified xsi:type="dcterms:W3CDTF">2022-09-09T05:06:01Z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