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KXIE\Desktop\新しいフォルダー\"/>
    </mc:Choice>
  </mc:AlternateContent>
  <bookViews>
    <workbookView xWindow="3004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29" i="11" l="1"/>
  <c r="AY333" i="11"/>
  <c r="AY323" i="11"/>
  <c r="AY327" i="11"/>
  <c r="AY331" i="11"/>
  <c r="AY324" i="11"/>
  <c r="AY328" i="11"/>
  <c r="AY332" i="11"/>
  <c r="AY325" i="11"/>
  <c r="AY322" i="11"/>
  <c r="AY326" i="11"/>
  <c r="AY398" i="11"/>
  <c r="AY397" i="11"/>
  <c r="AY337" i="11"/>
  <c r="AY340" i="11"/>
  <c r="AY338" i="11"/>
  <c r="AY336" i="11"/>
  <c r="AY341" i="11"/>
  <c r="AY70"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16" i="11"/>
  <c r="AY120" i="11"/>
  <c r="AY124" i="11"/>
  <c r="AY128" i="11"/>
  <c r="AY154" i="11"/>
  <c r="AY163" i="11"/>
  <c r="AY140" i="11"/>
  <c r="AY144" i="11"/>
  <c r="AY134" i="11"/>
  <c r="AY198"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草野 幸子(kusano-sachiko)</author>
  </authors>
  <commentList>
    <comment ref="AD227" authorId="0" shapeId="0">
      <text>
        <r>
          <rPr>
            <sz val="9"/>
            <color indexed="81"/>
            <rFont val="MS P ゴシック"/>
            <family val="3"/>
            <charset val="128"/>
          </rPr>
          <t>支出先リストでは１者応札の記載があるので、ご確認ください。
１者応札の場合、改善策についても記載願います。</t>
        </r>
      </text>
    </comment>
  </commentList>
</comments>
</file>

<file path=xl/sharedStrings.xml><?xml version="1.0" encoding="utf-8"?>
<sst xmlns="http://schemas.openxmlformats.org/spreadsheetml/2006/main" count="2058" uniqueCount="768">
  <si>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</si>
  <si>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</si>
  <si>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</si>
  <si>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</si>
  <si>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</si>
  <si>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</si>
  <si>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</si>
  <si>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</si>
  <si>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</si>
  <si>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</si>
  <si>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</si>
  <si>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</si>
  <si>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</si>
  <si>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</si>
  <si>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</si>
  <si>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</si>
  <si>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</si>
  <si>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</si>
  <si>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</si>
  <si>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</si>
  <si>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</si>
  <si>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</si>
  <si>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</si>
  <si>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</si>
  <si>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</si>
  <si>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</si>
  <si>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</si>
  <si>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</si>
  <si>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</si>
  <si>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</si>
  <si>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</si>
  <si>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</si>
  <si>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</si>
  <si>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</si>
  <si>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</si>
  <si>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</si>
  <si>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</si>
  <si>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</si>
  <si>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</si>
  <si>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</si>
  <si>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</si>
  <si>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</si>
  <si>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</si>
  <si>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</si>
  <si>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</si>
  <si>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</si>
  <si>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</si>
  <si>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</si>
  <si>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</si>
  <si>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</si>
  <si>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</si>
  <si>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</si>
  <si>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</si>
  <si>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</si>
  <si>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</si>
  <si>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</si>
  <si>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</si>
  <si>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</si>
  <si>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</si>
  <si>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</si>
  <si>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</si>
  <si>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</si>
  <si>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</si>
  <si>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</si>
  <si>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</si>
  <si>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</si>
  <si>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</si>
  <si>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</si>
  <si>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</si>
  <si>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</si>
  <si>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</si>
  <si>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</si>
  <si>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</si>
  <si>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</si>
  <si>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</si>
  <si>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</si>
  <si>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</si>
  <si>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</si>
  <si>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</si>
  <si>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</si>
  <si>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</si>
  <si>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</si>
  <si>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</si>
  <si>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</si>
  <si>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</si>
  <si>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</si>
  <si>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</si>
  <si>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</si>
  <si>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</si>
  <si>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</si>
  <si>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</si>
  <si>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</si>
  <si>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</si>
  <si>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</si>
  <si>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</si>
  <si>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</si>
  <si>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</si>
  <si>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</si>
  <si>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</si>
  <si>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</si>
  <si>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</si>
  <si>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</si>
  <si>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</si>
  <si>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</si>
  <si>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</si>
  <si>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</si>
  <si>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</si>
  <si>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</si>
  <si>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</si>
  <si>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</si>
  <si>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</si>
  <si>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</si>
  <si>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</si>
  <si>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</si>
  <si>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</si>
  <si>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</si>
  <si>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</si>
  <si>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</si>
  <si>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</si>
  <si>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</si>
  <si>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</si>
  <si>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</si>
  <si>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</si>
  <si>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</si>
  <si>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</si>
  <si>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</si>
  <si>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</si>
  <si>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</si>
  <si>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</si>
  <si>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</si>
  <si>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</si>
  <si>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</si>
  <si>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</si>
  <si>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</si>
  <si>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</si>
  <si>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</si>
  <si>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</si>
  <si>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</si>
  <si>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</si>
  <si>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</si>
  <si>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</si>
  <si>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</si>
  <si>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</si>
  <si>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</si>
  <si>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</si>
  <si>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</si>
  <si>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</si>
  <si>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</si>
  <si>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</si>
  <si>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</si>
  <si>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</si>
  <si>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</si>
  <si>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</si>
  <si>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</si>
  <si>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</si>
  <si>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</si>
  <si>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</si>
  <si>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</si>
  <si>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</si>
  <si>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</si>
  <si>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</si>
  <si>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</si>
  <si>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</si>
  <si>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</si>
  <si>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</si>
  <si>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</si>
  <si>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</si>
  <si>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</si>
  <si>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</si>
  <si>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</si>
  <si>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</si>
  <si>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</si>
  <si>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</si>
  <si>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</si>
  <si>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</si>
  <si>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</si>
  <si>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</si>
  <si>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</si>
  <si>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</si>
  <si>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</si>
  <si>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</si>
  <si>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</si>
  <si>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</si>
  <si>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</si>
  <si>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</si>
  <si>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</si>
  <si>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</si>
  <si>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</si>
  <si>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</si>
  <si>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</si>
  <si>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</si>
  <si>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</si>
  <si>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</si>
  <si>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</si>
  <si>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</si>
  <si>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</si>
  <si>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</si>
  <si>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</si>
  <si>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</si>
  <si>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</si>
  <si>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</si>
  <si>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</si>
  <si>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</si>
  <si>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</si>
  <si>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</si>
  <si>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</si>
  <si>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</si>
  <si>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</si>
  <si>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</si>
  <si>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</si>
  <si>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</si>
  <si>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</si>
  <si>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</si>
  <si>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</si>
  <si>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</si>
  <si>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</si>
  <si>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</si>
  <si>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</si>
  <si>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</si>
  <si>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</si>
  <si>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</si>
  <si>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</si>
  <si>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</si>
  <si>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</si>
  <si>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</si>
  <si>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</si>
  <si>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</si>
  <si>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</si>
  <si>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</si>
  <si>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</si>
  <si>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</si>
  <si>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</si>
  <si>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</si>
  <si>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</si>
  <si>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</si>
  <si>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</si>
  <si>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</si>
  <si>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</si>
  <si>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</si>
  <si>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</si>
  <si>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</si>
  <si>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</si>
  <si>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</si>
  <si>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</si>
  <si>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</si>
  <si>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</si>
  <si>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</si>
  <si>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</si>
  <si>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</si>
  <si>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</si>
  <si>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</si>
  <si>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</si>
  <si>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</si>
  <si>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</si>
  <si>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</si>
  <si>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</si>
  <si>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</si>
  <si>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</si>
  <si>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</si>
  <si>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</si>
  <si>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</si>
  <si>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</si>
  <si>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</si>
  <si>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</si>
  <si>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</si>
  <si>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</si>
  <si>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</si>
  <si>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</si>
  <si>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</si>
  <si>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</si>
  <si>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</si>
  <si>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</si>
  <si>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</si>
  <si>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</si>
  <si>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</si>
  <si>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</si>
  <si>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</si>
  <si>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</si>
  <si>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</si>
  <si>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</si>
  <si>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</si>
  <si>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</si>
  <si>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</si>
  <si>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</si>
  <si>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</si>
  <si>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</si>
  <si>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</si>
  <si>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</si>
  <si>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</si>
  <si>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</si>
  <si>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</si>
  <si>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</si>
  <si>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</si>
  <si>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</si>
  <si>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</si>
  <si>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</si>
  <si>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</si>
  <si>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</si>
  <si>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</si>
  <si>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</si>
  <si>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</si>
  <si>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</si>
  <si>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</si>
  <si>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</si>
  <si>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</si>
  <si>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</si>
  <si>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</si>
  <si>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</si>
  <si>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</si>
  <si>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</si>
  <si>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</si>
  <si>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</si>
  <si>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</si>
  <si>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</si>
  <si>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</si>
  <si>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</si>
  <si>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</si>
  <si>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</si>
  <si>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</si>
  <si>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</si>
  <si>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</si>
  <si>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</si>
  <si>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</si>
  <si>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</si>
  <si>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</si>
  <si>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</si>
  <si>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</si>
  <si>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</si>
  <si>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</si>
  <si>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</si>
  <si>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</si>
  <si>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</si>
  <si>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</si>
  <si>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</si>
  <si>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</si>
  <si>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</si>
  <si>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</si>
  <si>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</si>
  <si>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</si>
  <si>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</si>
  <si>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</si>
  <si>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</si>
  <si>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</si>
  <si>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</si>
  <si>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</si>
  <si>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</si>
  <si>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</si>
  <si>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</si>
  <si>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</si>
  <si>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</si>
  <si>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</si>
  <si>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</si>
  <si>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</si>
  <si>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</si>
  <si>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</si>
  <si>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</si>
  <si>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</si>
  <si>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</si>
  <si>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</si>
  <si>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</si>
  <si>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</si>
  <si>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</si>
  <si>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</si>
  <si>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</si>
  <si>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</si>
  <si>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</si>
  <si>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</si>
  <si>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</si>
  <si>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</si>
  <si>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</si>
  <si>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</si>
  <si>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</si>
  <si>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</si>
  <si>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</si>
  <si>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</si>
  <si>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</si>
  <si>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</si>
  <si>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</si>
  <si>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</si>
  <si>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</si>
  <si>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</si>
  <si>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</si>
  <si>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</si>
  <si>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</si>
  <si>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</si>
  <si>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</si>
  <si>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</si>
  <si>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</si>
  <si>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</si>
  <si>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</si>
  <si>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</si>
  <si>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</si>
  <si>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</si>
  <si>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</si>
  <si>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</si>
  <si>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</si>
  <si>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</si>
  <si>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</si>
  <si>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</si>
  <si>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</si>
  <si>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</si>
  <si>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</si>
  <si>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</si>
  <si>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</si>
  <si>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</si>
  <si>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</si>
  <si>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</si>
  <si>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</si>
  <si>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</si>
  <si>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</si>
  <si>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</si>
  <si>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</si>
  <si>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</si>
  <si>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</si>
  <si>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</si>
  <si>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</si>
  <si>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</si>
  <si>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</si>
  <si>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</si>
  <si>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</si>
  <si>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</si>
  <si>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</si>
  <si>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</si>
  <si>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</si>
  <si>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</si>
  <si>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</si>
  <si>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</si>
  <si>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</si>
  <si>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</si>
  <si>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</si>
  <si>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</si>
  <si>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</si>
  <si>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</si>
  <si>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</si>
  <si>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</si>
  <si>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</si>
  <si>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</si>
  <si>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</si>
  <si>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</si>
  <si>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</si>
  <si>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</si>
  <si>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</si>
  <si>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</si>
  <si>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</si>
  <si>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</si>
  <si>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</si>
  <si>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</si>
  <si>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</si>
  <si>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</si>
  <si>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</si>
  <si>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</si>
  <si>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</si>
  <si>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</si>
  <si>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</si>
  <si>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</si>
  <si>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</si>
  <si>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</si>
  <si>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</si>
  <si>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</si>
  <si>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</si>
  <si>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</si>
  <si>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</si>
  <si>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</si>
  <si>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</si>
  <si>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</si>
  <si>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</si>
  <si>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</si>
  <si>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</si>
  <si>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</si>
  <si>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</si>
  <si>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</si>
  <si>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</si>
  <si>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</si>
  <si>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</si>
  <si>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</si>
  <si>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</si>
  <si>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</si>
  <si>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</si>
  <si>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</si>
  <si>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</si>
  <si>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</si>
  <si>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</si>
  <si>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</si>
  <si>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</si>
  <si>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</si>
  <si>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</si>
  <si>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</si>
  <si>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</si>
  <si>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</si>
  <si>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</si>
  <si>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</si>
  <si>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</si>
  <si>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</si>
  <si>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</si>
  <si>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</si>
  <si>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</si>
  <si>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</si>
  <si>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</si>
  <si>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</si>
  <si>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</si>
  <si>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</si>
  <si>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</si>
  <si>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</si>
  <si>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</si>
  <si>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</si>
  <si>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</si>
  <si>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</si>
  <si>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</si>
  <si>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</si>
  <si>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</si>
  <si>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</si>
  <si>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</si>
  <si>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</si>
  <si>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</si>
  <si>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</si>
  <si>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</si>
  <si>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</si>
  <si>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</si>
  <si>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</si>
  <si>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</si>
  <si>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</si>
  <si>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</si>
  <si>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</si>
  <si>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</si>
  <si>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</si>
  <si>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</si>
  <si>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</si>
  <si>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</si>
  <si>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</si>
  <si>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</si>
  <si>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</si>
  <si>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</si>
  <si>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</si>
  <si>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</si>
  <si>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</si>
  <si>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</si>
  <si>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</si>
  <si>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</si>
  <si>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</si>
  <si>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</si>
  <si>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</si>
  <si>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</si>
  <si>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</si>
  <si>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</si>
  <si>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</si>
  <si>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</si>
  <si>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</si>
  <si>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</si>
  <si>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</si>
  <si>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</si>
  <si>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</si>
  <si>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</si>
  <si>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</si>
  <si>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</si>
  <si>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</si>
  <si>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</si>
  <si>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</si>
  <si>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</si>
  <si>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</si>
  <si>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</si>
  <si>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</si>
  <si>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</si>
  <si>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</si>
  <si>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</si>
  <si>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</si>
  <si>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</si>
  <si>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</si>
  <si>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</si>
  <si>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</si>
  <si>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</si>
  <si>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</si>
  <si>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</si>
  <si>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</si>
  <si>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</si>
  <si>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</si>
  <si>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</si>
  <si>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</si>
  <si>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</si>
  <si>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</si>
  <si>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</si>
  <si>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</si>
  <si>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</si>
  <si>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</si>
  <si>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</si>
  <si>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</si>
  <si>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</si>
  <si>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</si>
  <si>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</si>
  <si>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</si>
  <si>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</si>
  <si>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</si>
  <si>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</si>
  <si>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</si>
  <si>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</si>
  <si>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</si>
  <si>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</si>
  <si>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</si>
  <si>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</si>
  <si>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</si>
  <si>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</si>
  <si>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</si>
  <si>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</si>
  <si>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</si>
  <si>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</si>
  <si>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</si>
  <si>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</si>
  <si>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</si>
  <si>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</si>
  <si>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</si>
  <si>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</si>
  <si>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</si>
  <si>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</si>
  <si>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</si>
  <si>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</si>
  <si>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</si>
  <si>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</si>
  <si>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</si>
  <si>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</si>
  <si>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</si>
  <si>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</si>
  <si>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</si>
  <si>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</si>
  <si>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</si>
  <si>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</si>
  <si>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</si>
  <si>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</si>
  <si>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</si>
  <si>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</si>
  <si>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</si>
  <si>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</si>
  <si>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</si>
  <si>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</si>
  <si>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</si>
  <si>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</si>
  <si>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</si>
  <si>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</si>
  <si>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</si>
  <si>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</si>
  <si>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</si>
  <si>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</si>
  <si>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</si>
  <si>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</si>
  <si>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</si>
  <si>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</si>
  <si>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</si>
  <si>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</si>
  <si>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</si>
  <si>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</si>
  <si>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</si>
  <si>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</si>
  <si>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</si>
  <si>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</si>
  <si>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</si>
  <si>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</si>
  <si>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</si>
  <si>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</si>
  <si>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</si>
  <si>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</si>
  <si>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</si>
  <si>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</si>
  <si>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</si>
  <si>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</si>
  <si>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</si>
  <si>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</si>
  <si>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</si>
  <si>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</si>
  <si>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</si>
  <si>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</si>
  <si>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</si>
  <si>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</si>
  <si>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</si>
  <si>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</si>
  <si>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</si>
  <si>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</si>
  <si>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</si>
  <si>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</si>
  <si>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</si>
  <si>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</si>
  <si>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</si>
  <si>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</si>
  <si>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</si>
  <si>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</si>
  <si>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</si>
  <si>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</si>
  <si>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</si>
  <si>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</si>
  <si>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</si>
  <si>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</si>
  <si>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</si>
  <si>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</si>
  <si>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</si>
  <si>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HPKI普及方策検証事業</t>
  </si>
  <si>
    <t>医政局</t>
  </si>
  <si>
    <t>令和元年度</t>
  </si>
  <si>
    <t>-</t>
  </si>
  <si>
    <t>平成30年6月：未来投資戦略2018-「Society 5.0」「データ駆動型社会」への変革-</t>
  </si>
  <si>
    <t>医療提供体制確保対策等委託費</t>
  </si>
  <si>
    <t>事業期間中の定期報告および事業実施後の最終報告書数</t>
  </si>
  <si>
    <t>本</t>
  </si>
  <si>
    <t>件</t>
  </si>
  <si>
    <t>Ｘ／Ｙ
Ｘ＝「執行額」
Ｙ＝「有識者からの意見聴取」　　　　　　　　　　　　　　</t>
    <phoneticPr fontId="5"/>
  </si>
  <si>
    <t>　　Ｘ/Ｙ</t>
    <phoneticPr fontId="5"/>
  </si>
  <si>
    <t>／　</t>
    <phoneticPr fontId="5"/>
  </si>
  <si>
    <t>保健医療福祉分野の公開鍵基盤（HPKI）普及・啓発事業</t>
  </si>
  <si>
    <t>新31-0012</t>
  </si>
  <si>
    <t>○</t>
  </si>
  <si>
    <t>厚労</t>
  </si>
  <si>
    <t>-</t>
    <phoneticPr fontId="5"/>
  </si>
  <si>
    <t>株式会社エヌ・ティ・ティ・データ経営研究所</t>
    <phoneticPr fontId="5"/>
  </si>
  <si>
    <t>ニッセイ情報テクノロジー株式会社</t>
    <rPh sb="12" eb="16">
      <t>カブシキガイシャ</t>
    </rPh>
    <phoneticPr fontId="5"/>
  </si>
  <si>
    <t>三菱電機インフォメーションシステムズ株式会社</t>
    <rPh sb="2" eb="4">
      <t>デンキ</t>
    </rPh>
    <rPh sb="18" eb="22">
      <t>カブシキガイシャ</t>
    </rPh>
    <phoneticPr fontId="5"/>
  </si>
  <si>
    <t>-</t>
    <phoneticPr fontId="5"/>
  </si>
  <si>
    <t>－</t>
    <phoneticPr fontId="5"/>
  </si>
  <si>
    <t>B.ニッセイ情報テクノロジー株式会社</t>
    <phoneticPr fontId="5"/>
  </si>
  <si>
    <t>C.三菱電機インフォメーションシステムズ株式会社</t>
    <phoneticPr fontId="5"/>
  </si>
  <si>
    <t>A.株式会社エヌ・ティ・ティ・データ経営研究所</t>
    <phoneticPr fontId="5"/>
  </si>
  <si>
    <t>委託費</t>
    <rPh sb="0" eb="3">
      <t>イタクヒ</t>
    </rPh>
    <phoneticPr fontId="5"/>
  </si>
  <si>
    <t>人件費</t>
    <rPh sb="0" eb="3">
      <t>ジンケンヒ</t>
    </rPh>
    <phoneticPr fontId="5"/>
  </si>
  <si>
    <t>システム・運用フロー作成等</t>
    <rPh sb="12" eb="13">
      <t>ナド</t>
    </rPh>
    <phoneticPr fontId="5"/>
  </si>
  <si>
    <t>コンサルタント代等</t>
    <rPh sb="7" eb="8">
      <t>ダイ</t>
    </rPh>
    <rPh sb="8" eb="9">
      <t>ナド</t>
    </rPh>
    <phoneticPr fontId="5"/>
  </si>
  <si>
    <t>システム・フロー作成等</t>
    <rPh sb="10" eb="11">
      <t>ナド</t>
    </rPh>
    <phoneticPr fontId="5"/>
  </si>
  <si>
    <t>オンライン診療の実施に必要な知識の習得が可能な研修会等の実施</t>
    <phoneticPr fontId="5"/>
  </si>
  <si>
    <t> 医療従事者の国家資格を電子的に認証・署名する利用局面の収集及び分析
 HPKI カードの申請発行手続き簡素化に関する検討と整理
 事業報告会の開催と意見聴取</t>
    <phoneticPr fontId="5"/>
  </si>
  <si>
    <t>診療録等の電子的記録やネットワーク利用が進展する中、医師のなりすまし等のリスクに対応するため、電子的な資格確認を可能とするHPKI（Health Public Key Infrastructure）の普及が必要となるが、現状の普及状況は低い状態にあるため、原因追求と今後の対応策を検証するにあたり、諸外国における医療従事者の国家資格の電子的認証等を収集するとともに、HPKI カード発行手続きの簡素化についても本事業にて調査研究を行うことを目的とする。</t>
    <phoneticPr fontId="5"/>
  </si>
  <si>
    <t>無</t>
  </si>
  <si>
    <t>‐</t>
  </si>
  <si>
    <t>医師のなりすまし防止等のリスクに対応するため、当事業により調査を行う。</t>
    <rPh sb="0" eb="2">
      <t>イシ</t>
    </rPh>
    <rPh sb="8" eb="10">
      <t>ボウシ</t>
    </rPh>
    <rPh sb="10" eb="11">
      <t>トウ</t>
    </rPh>
    <rPh sb="16" eb="18">
      <t>タイオウ</t>
    </rPh>
    <rPh sb="23" eb="24">
      <t>トウ</t>
    </rPh>
    <rPh sb="24" eb="26">
      <t>ジギョウ</t>
    </rPh>
    <rPh sb="29" eb="31">
      <t>チョウサ</t>
    </rPh>
    <rPh sb="32" eb="33">
      <t>オコナ</t>
    </rPh>
    <phoneticPr fontId="5"/>
  </si>
  <si>
    <t>機密性の高い事業であるため、国が実施すべき事業である。</t>
    <rPh sb="0" eb="3">
      <t>キミツセイ</t>
    </rPh>
    <rPh sb="4" eb="5">
      <t>タカ</t>
    </rPh>
    <rPh sb="6" eb="8">
      <t>ジギョウ</t>
    </rPh>
    <rPh sb="14" eb="15">
      <t>クニ</t>
    </rPh>
    <rPh sb="16" eb="18">
      <t>ジッシ</t>
    </rPh>
    <rPh sb="21" eb="23">
      <t>ジギョウ</t>
    </rPh>
    <phoneticPr fontId="5"/>
  </si>
  <si>
    <t>HPKIの効果的な普及や手続きの簡素化のため、当事業は優先度の高い事業である。</t>
    <rPh sb="5" eb="8">
      <t>コウカテキ</t>
    </rPh>
    <rPh sb="9" eb="11">
      <t>フキュウ</t>
    </rPh>
    <rPh sb="12" eb="14">
      <t>テツヅ</t>
    </rPh>
    <rPh sb="16" eb="19">
      <t>カンソカ</t>
    </rPh>
    <rPh sb="23" eb="26">
      <t>トウジギョウ</t>
    </rPh>
    <rPh sb="27" eb="30">
      <t>ユウセンド</t>
    </rPh>
    <rPh sb="31" eb="32">
      <t>タカ</t>
    </rPh>
    <rPh sb="33" eb="35">
      <t>ジギョウ</t>
    </rPh>
    <phoneticPr fontId="5"/>
  </si>
  <si>
    <t>必要最低限の経費のみを計上しており、妥当である。</t>
    <rPh sb="0" eb="2">
      <t>ヒツヨウ</t>
    </rPh>
    <rPh sb="2" eb="5">
      <t>サイテイゲン</t>
    </rPh>
    <rPh sb="6" eb="8">
      <t>ケイヒ</t>
    </rPh>
    <rPh sb="11" eb="13">
      <t>ケイジョウ</t>
    </rPh>
    <rPh sb="18" eb="20">
      <t>ダトウ</t>
    </rPh>
    <phoneticPr fontId="5"/>
  </si>
  <si>
    <t>合理的でかつ必要な経費に限られているため、単位当たりコストの水準は妥当である。</t>
  </si>
  <si>
    <t>必要最低限の経費のみを予算計上している。</t>
  </si>
  <si>
    <t>見込みと同数の活動実績である。</t>
    <rPh sb="0" eb="2">
      <t>ミコ</t>
    </rPh>
    <rPh sb="4" eb="6">
      <t>ドウスウ</t>
    </rPh>
    <rPh sb="7" eb="9">
      <t>カツドウ</t>
    </rPh>
    <rPh sb="9" eb="11">
      <t>ジッセキ</t>
    </rPh>
    <phoneticPr fontId="5"/>
  </si>
  <si>
    <t>関連事業は、医師会等が独自に行っているHPKIに対する普及・啓発事業であるが、本事業は、HPKIの普及にあたって、原因追求と今後の対応策を検証するにあたり、諸外国における医療従事者の国家資格の電子的認証等の収集やHPKIカード発行手続きの簡素化についての調査・研究を行うものであることから、適切な役割分担ができている。</t>
    <rPh sb="0" eb="2">
      <t>カンレン</t>
    </rPh>
    <rPh sb="2" eb="4">
      <t>ジギョウ</t>
    </rPh>
    <rPh sb="39" eb="40">
      <t>ホン</t>
    </rPh>
    <rPh sb="40" eb="42">
      <t>ジギョウ</t>
    </rPh>
    <rPh sb="49" eb="51">
      <t>フキュウ</t>
    </rPh>
    <rPh sb="57" eb="59">
      <t>ゲンイン</t>
    </rPh>
    <rPh sb="59" eb="61">
      <t>ツイキュウ</t>
    </rPh>
    <rPh sb="62" eb="64">
      <t>コンゴ</t>
    </rPh>
    <rPh sb="65" eb="67">
      <t>タイオウ</t>
    </rPh>
    <rPh sb="67" eb="68">
      <t>サク</t>
    </rPh>
    <rPh sb="69" eb="71">
      <t>ケンショウ</t>
    </rPh>
    <rPh sb="78" eb="81">
      <t>ショガイコク</t>
    </rPh>
    <rPh sb="85" eb="87">
      <t>イリョウ</t>
    </rPh>
    <rPh sb="87" eb="90">
      <t>ジュウジシャ</t>
    </rPh>
    <rPh sb="91" eb="93">
      <t>コッカ</t>
    </rPh>
    <rPh sb="93" eb="95">
      <t>シカク</t>
    </rPh>
    <rPh sb="96" eb="98">
      <t>デンシ</t>
    </rPh>
    <rPh sb="98" eb="99">
      <t>テキ</t>
    </rPh>
    <rPh sb="99" eb="101">
      <t>ニンショウ</t>
    </rPh>
    <rPh sb="101" eb="102">
      <t>トウ</t>
    </rPh>
    <rPh sb="103" eb="105">
      <t>シュウシュウ</t>
    </rPh>
    <rPh sb="113" eb="115">
      <t>ハッコウ</t>
    </rPh>
    <rPh sb="115" eb="117">
      <t>テツヅ</t>
    </rPh>
    <rPh sb="119" eb="122">
      <t>カンソカ</t>
    </rPh>
    <rPh sb="130" eb="132">
      <t>ケンキュウ</t>
    </rPh>
    <rPh sb="133" eb="134">
      <t>オコナ</t>
    </rPh>
    <phoneticPr fontId="5"/>
  </si>
  <si>
    <t>https://www5.cao.go.jp/keizai-shimon/kaigi/special/reform/report_211223_2.pdf</t>
    <phoneticPr fontId="5"/>
  </si>
  <si>
    <t>22頁</t>
    <rPh sb="2" eb="3">
      <t>ページ</t>
    </rPh>
    <phoneticPr fontId="5"/>
  </si>
  <si>
    <t>事業期間中の定期報告および事業実施後の最終報告書数</t>
    <phoneticPr fontId="5"/>
  </si>
  <si>
    <t>HPKIの更なる普及を目指すとともに国民の利益に資する仕組に繋げていくことを視野に、現行の医師等資格に基づいて行われる制度上の手続きやその基盤となる仕組み等の調査等を行い、医師等資格確認を行う際に求められるHPKIを活用した仕組みと、その構築に向けたシステム上及び運用上の課題等の整理</t>
    <phoneticPr fontId="5"/>
  </si>
  <si>
    <t>医療機関等へのヒアリング数</t>
    <rPh sb="0" eb="2">
      <t>イリョウ</t>
    </rPh>
    <rPh sb="2" eb="4">
      <t>キカン</t>
    </rPh>
    <rPh sb="4" eb="5">
      <t>トウ</t>
    </rPh>
    <rPh sb="12" eb="13">
      <t>スウ</t>
    </rPh>
    <phoneticPr fontId="5"/>
  </si>
  <si>
    <t>医療機関等へのヒアリング数</t>
    <phoneticPr fontId="5"/>
  </si>
  <si>
    <t>-</t>
    <phoneticPr fontId="5"/>
  </si>
  <si>
    <t>事業目的や活動実績見込みどおり、HPKI普及方策案や海外における事例の調査結果等が取り纏められ、適正に事業を実施している。また、委託業者については、一般競争入札により競争性を確保して適正に選定している。</t>
    <phoneticPr fontId="5"/>
  </si>
  <si>
    <t>HPKI普及方策検証事業報告書に基づいて、調査結果や有識者からの意見等を有効活用しながら、HPKIカードの普及を進めていく。</t>
    <phoneticPr fontId="5"/>
  </si>
  <si>
    <t>-</t>
    <phoneticPr fontId="5"/>
  </si>
  <si>
    <t>支出を行うにあたっては、必要性を勘案して合理的なものとしている。</t>
    <phoneticPr fontId="5"/>
  </si>
  <si>
    <t>成果実績については目標に見合っている。</t>
    <phoneticPr fontId="5"/>
  </si>
  <si>
    <t>予算要求の際に更なるコスト削減や効率化が可能か検討しているところ。</t>
    <phoneticPr fontId="5"/>
  </si>
  <si>
    <t>国民が、個人・患者単位で最適な健康管理・診療・ケアを受けられるための全国的な基盤整備を目指すものであり、国の責任として自らが実施すべきものである。そのため、他の手段・方法等は考えられない。</t>
    <phoneticPr fontId="5"/>
  </si>
  <si>
    <t>事業報告書を翌年度以降の政策に活用している。</t>
    <phoneticPr fontId="5"/>
  </si>
  <si>
    <t>百万円</t>
    <rPh sb="0" eb="2">
      <t>ヒャクマン</t>
    </rPh>
    <rPh sb="2" eb="3">
      <t>エン</t>
    </rPh>
    <phoneticPr fontId="5"/>
  </si>
  <si>
    <t>15/1</t>
    <phoneticPr fontId="5"/>
  </si>
  <si>
    <t>有</t>
  </si>
  <si>
    <t>一般競争を行うことで競争性を確保している。一者応札になったものであるが、支出先の選定は妥当であると考える。今後は、関心を示した事業者が技術提案書や入札書等の作成に必要な準備期間を持てるよう、入札説明書の交付から技術提案書や入札書等の提出締め切りまでの期間を十分確保することで改善したい。</t>
    <rPh sb="0" eb="2">
      <t>イッパン</t>
    </rPh>
    <rPh sb="2" eb="4">
      <t>キョウソウ</t>
    </rPh>
    <rPh sb="5" eb="6">
      <t>オコナ</t>
    </rPh>
    <rPh sb="10" eb="13">
      <t>キョウソウセイ</t>
    </rPh>
    <rPh sb="14" eb="16">
      <t>カクホ</t>
    </rPh>
    <rPh sb="21" eb="23">
      <t>イッシャ</t>
    </rPh>
    <rPh sb="23" eb="25">
      <t>オウサツ</t>
    </rPh>
    <rPh sb="36" eb="38">
      <t>シシュツ</t>
    </rPh>
    <rPh sb="38" eb="39">
      <t>サキ</t>
    </rPh>
    <rPh sb="40" eb="42">
      <t>センテイ</t>
    </rPh>
    <rPh sb="43" eb="45">
      <t>ダトウ</t>
    </rPh>
    <rPh sb="49" eb="50">
      <t>カンガ</t>
    </rPh>
    <rPh sb="53" eb="55">
      <t>コンゴ</t>
    </rPh>
    <rPh sb="137" eb="139">
      <t>カイゼン</t>
    </rPh>
    <phoneticPr fontId="5"/>
  </si>
  <si>
    <t>点検対象外</t>
    <rPh sb="0" eb="5">
      <t>テンケンタイショウガイ</t>
    </rPh>
    <phoneticPr fontId="5"/>
  </si>
  <si>
    <t>施策大目標３　利用者の視点に立った、効率的で安心かつ質の高い医療サービスの提供を促進すること</t>
    <phoneticPr fontId="5"/>
  </si>
  <si>
    <t>医療情報化の体制整備の普及を推進すること（施策目標Ⅰ－３－１）</t>
    <phoneticPr fontId="5"/>
  </si>
  <si>
    <t>https://www.mhlw.go.jp/wp/seisaku/hyouka/dl/r03_jizenbunseki/I-3-1.pdf</t>
  </si>
  <si>
    <t>1頁</t>
    <rPh sb="1" eb="2">
      <t>ページ</t>
    </rPh>
    <phoneticPr fontId="5"/>
  </si>
  <si>
    <t>特定医薬品開発支援・医療情報担当参事官室</t>
    <rPh sb="0" eb="9">
      <t>トクテイイヤクヒンカイハツシエン</t>
    </rPh>
    <rPh sb="10" eb="16">
      <t>イリョウジョウホウタントウ</t>
    </rPh>
    <rPh sb="16" eb="19">
      <t>サンジカン</t>
    </rPh>
    <rPh sb="19" eb="20">
      <t>シツ</t>
    </rPh>
    <phoneticPr fontId="5"/>
  </si>
  <si>
    <t>参事官：田中　彰子</t>
    <rPh sb="0" eb="3">
      <t>サンジカン</t>
    </rPh>
    <rPh sb="4" eb="6">
      <t>タナカ</t>
    </rPh>
    <rPh sb="7" eb="9">
      <t>アキコ</t>
    </rPh>
    <phoneticPr fontId="5"/>
  </si>
  <si>
    <t>-</t>
    <phoneticPr fontId="5"/>
  </si>
  <si>
    <t>事業廃止</t>
    <rPh sb="0" eb="2">
      <t>ジギョウ</t>
    </rPh>
    <rPh sb="2" eb="4">
      <t>ハイシ</t>
    </rPh>
    <phoneticPr fontId="5"/>
  </si>
  <si>
    <t>終了予定</t>
  </si>
  <si>
    <t>電子的な資格確認を可能とするHPKI（Health Public Key Infrastructure）の普及を行うために必要な事業である。ただし、事業は当初の予定通りの成果を達成する見込みであるため、令和４年度をもって終了すること。</t>
    <rPh sb="56" eb="57">
      <t>オコナ</t>
    </rPh>
    <rPh sb="61" eb="63">
      <t>ヒツヨウ</t>
    </rPh>
    <rPh sb="64" eb="66">
      <t>ジギョウ</t>
    </rPh>
    <phoneticPr fontId="5"/>
  </si>
  <si>
    <t>-</t>
    <phoneticPr fontId="5"/>
  </si>
  <si>
    <t>-</t>
    <phoneticPr fontId="5"/>
  </si>
  <si>
    <t>事業は当初の予定通りの成果を達成する見込みであるため、令和４年度をもって終了する予定。</t>
    <phoneticPr fontId="5"/>
  </si>
  <si>
    <t>予定通り終了</t>
    <rPh sb="0" eb="2">
      <t>ヨテイ</t>
    </rPh>
    <rPh sb="2" eb="3">
      <t>ドオ</t>
    </rPh>
    <rPh sb="4" eb="6">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</si>
</sst>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18302</xdr:colOff>
      <xdr:row>273</xdr:row>
      <xdr:rowOff>134470</xdr:rowOff>
    </xdr:from>
    <xdr:to>
      <xdr:col>20</xdr:col>
      <xdr:colOff>18302</xdr:colOff>
      <xdr:row>276</xdr:row>
      <xdr:rowOff>65771</xdr:rowOff>
    </xdr:to>
    <xdr:cxnSp macro="">
      <xdr:nvCxnSpPr>
        <xdr:cNvPr id="2" name="直線矢印コネクタ 1"/>
        <xdr:cNvCxnSpPr/>
      </xdr:nvCxnSpPr>
      <xdr:spPr>
        <a:xfrm>
          <a:off x="4218827" y="88174045"/>
          <a:ext cx="0" cy="9885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279</xdr:row>
      <xdr:rowOff>87223</xdr:rowOff>
    </xdr:from>
    <xdr:to>
      <xdr:col>29</xdr:col>
      <xdr:colOff>182470</xdr:colOff>
      <xdr:row>283</xdr:row>
      <xdr:rowOff>135781</xdr:rowOff>
    </xdr:to>
    <xdr:sp macro="" textlink="">
      <xdr:nvSpPr>
        <xdr:cNvPr id="3" name="大かっこ 2"/>
        <xdr:cNvSpPr/>
      </xdr:nvSpPr>
      <xdr:spPr>
        <a:xfrm>
          <a:off x="2218765" y="91863399"/>
          <a:ext cx="3813176" cy="1438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オンライン診療の実施に必要な知識の習得が可能な研修会等の実施</a:t>
          </a:r>
          <a:endParaRPr lang="en-US" altLang="ja-JP">
            <a:effectLst/>
          </a:endParaRPr>
        </a:p>
      </xdr:txBody>
    </xdr:sp>
    <xdr:clientData/>
  </xdr:twoCellAnchor>
  <xdr:twoCellAnchor>
    <xdr:from>
      <xdr:col>13</xdr:col>
      <xdr:colOff>187316</xdr:colOff>
      <xdr:row>283</xdr:row>
      <xdr:rowOff>176293</xdr:rowOff>
    </xdr:from>
    <xdr:to>
      <xdr:col>13</xdr:col>
      <xdr:colOff>187316</xdr:colOff>
      <xdr:row>286</xdr:row>
      <xdr:rowOff>102702</xdr:rowOff>
    </xdr:to>
    <xdr:cxnSp macro="">
      <xdr:nvCxnSpPr>
        <xdr:cNvPr id="4" name="直線矢印コネクタ 3"/>
        <xdr:cNvCxnSpPr/>
      </xdr:nvCxnSpPr>
      <xdr:spPr>
        <a:xfrm>
          <a:off x="2809492" y="93341999"/>
          <a:ext cx="0" cy="12935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80995</xdr:colOff>
      <xdr:row>284</xdr:row>
      <xdr:rowOff>257355</xdr:rowOff>
    </xdr:from>
    <xdr:to>
      <xdr:col>25</xdr:col>
      <xdr:colOff>78741</xdr:colOff>
      <xdr:row>285</xdr:row>
      <xdr:rowOff>279732</xdr:rowOff>
    </xdr:to>
    <xdr:sp macro="" textlink="">
      <xdr:nvSpPr>
        <xdr:cNvPr id="5" name="テキスト ボックス 4"/>
        <xdr:cNvSpPr txBox="1"/>
      </xdr:nvSpPr>
      <xdr:spPr>
        <a:xfrm>
          <a:off x="3308289" y="93770443"/>
          <a:ext cx="1813099" cy="369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随意契約（その他）</a:t>
          </a:r>
          <a:r>
            <a:rPr kumimoji="1" lang="en-US" altLang="ja-JP" sz="1400"/>
            <a:t>】</a:t>
          </a:r>
          <a:endParaRPr kumimoji="1" lang="ja-JP" altLang="en-US" sz="1100"/>
        </a:p>
      </xdr:txBody>
    </xdr:sp>
    <xdr:clientData/>
  </xdr:twoCellAnchor>
  <xdr:twoCellAnchor>
    <xdr:from>
      <xdr:col>6</xdr:col>
      <xdr:colOff>29345</xdr:colOff>
      <xdr:row>287</xdr:row>
      <xdr:rowOff>522405</xdr:rowOff>
    </xdr:from>
    <xdr:to>
      <xdr:col>21</xdr:col>
      <xdr:colOff>44823</xdr:colOff>
      <xdr:row>290</xdr:row>
      <xdr:rowOff>78442</xdr:rowOff>
    </xdr:to>
    <xdr:sp macro="" textlink="">
      <xdr:nvSpPr>
        <xdr:cNvPr id="6" name="大かっこ 5"/>
        <xdr:cNvSpPr/>
      </xdr:nvSpPr>
      <xdr:spPr>
        <a:xfrm>
          <a:off x="1239580" y="95727581"/>
          <a:ext cx="3041067" cy="8223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オンライン診療の実施に必要な知識の習得が可能な研修会等の実施</a:t>
          </a:r>
          <a:endParaRPr lang="en-US" altLang="ja-JP">
            <a:effectLst/>
          </a:endParaRPr>
        </a:p>
      </xdr:txBody>
    </xdr:sp>
    <xdr:clientData/>
  </xdr:twoCellAnchor>
  <xdr:twoCellAnchor>
    <xdr:from>
      <xdr:col>11</xdr:col>
      <xdr:colOff>78441</xdr:colOff>
      <xdr:row>276</xdr:row>
      <xdr:rowOff>235324</xdr:rowOff>
    </xdr:from>
    <xdr:to>
      <xdr:col>29</xdr:col>
      <xdr:colOff>152961</xdr:colOff>
      <xdr:row>279</xdr:row>
      <xdr:rowOff>25293</xdr:rowOff>
    </xdr:to>
    <xdr:sp macro="" textlink="">
      <xdr:nvSpPr>
        <xdr:cNvPr id="7" name="正方形/長方形 6"/>
        <xdr:cNvSpPr/>
      </xdr:nvSpPr>
      <xdr:spPr>
        <a:xfrm>
          <a:off x="2478741" y="89332174"/>
          <a:ext cx="3674970" cy="8472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．株式会社エヌ・ティ・ティ・データ経営研究所 </a:t>
          </a: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clientData/>
  </xdr:twoCellAnchor>
  <xdr:twoCellAnchor>
    <xdr:from>
      <xdr:col>6</xdr:col>
      <xdr:colOff>123265</xdr:colOff>
      <xdr:row>286</xdr:row>
      <xdr:rowOff>168089</xdr:rowOff>
    </xdr:from>
    <xdr:to>
      <xdr:col>21</xdr:col>
      <xdr:colOff>145676</xdr:colOff>
      <xdr:row>287</xdr:row>
      <xdr:rowOff>347383</xdr:rowOff>
    </xdr:to>
    <xdr:sp macro="" textlink="">
      <xdr:nvSpPr>
        <xdr:cNvPr id="8" name="正方形/長方形 7"/>
        <xdr:cNvSpPr/>
      </xdr:nvSpPr>
      <xdr:spPr>
        <a:xfrm>
          <a:off x="1333500" y="94700913"/>
          <a:ext cx="3048000" cy="8516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．ニッセイ情報テクノロジー株式会社</a:t>
          </a:r>
          <a:endParaRPr kumimoji="1" lang="en-US" altLang="ja-JP" sz="1100">
            <a:solidFill>
              <a:sysClr val="windowText" lastClr="000000"/>
            </a:solidFill>
          </a:endParaRPr>
        </a:p>
        <a:p>
          <a:pPr algn="ctr"/>
          <a:r>
            <a:rPr kumimoji="1" lang="ja-JP" altLang="en-US" sz="1100">
              <a:solidFill>
                <a:sysClr val="windowText" lastClr="000000"/>
              </a:solidFill>
            </a:rPr>
            <a:t>６．３百万円</a:t>
          </a:r>
          <a:endParaRPr kumimoji="1" lang="en-US" altLang="ja-JP" sz="1100">
            <a:solidFill>
              <a:sysClr val="windowText" lastClr="000000"/>
            </a:solidFill>
          </a:endParaRPr>
        </a:p>
      </xdr:txBody>
    </xdr:sp>
    <xdr:clientData/>
  </xdr:twoCellAnchor>
  <xdr:twoCellAnchor>
    <xdr:from>
      <xdr:col>11</xdr:col>
      <xdr:colOff>112059</xdr:colOff>
      <xdr:row>271</xdr:row>
      <xdr:rowOff>33617</xdr:rowOff>
    </xdr:from>
    <xdr:to>
      <xdr:col>29</xdr:col>
      <xdr:colOff>81804</xdr:colOff>
      <xdr:row>273</xdr:row>
      <xdr:rowOff>170968</xdr:rowOff>
    </xdr:to>
    <xdr:sp macro="" textlink="">
      <xdr:nvSpPr>
        <xdr:cNvPr id="9" name="正方形/長方形 8"/>
        <xdr:cNvSpPr/>
      </xdr:nvSpPr>
      <xdr:spPr>
        <a:xfrm>
          <a:off x="2512359" y="87368342"/>
          <a:ext cx="3570195" cy="8422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clientData/>
  </xdr:twoCellAnchor>
  <xdr:twoCellAnchor>
    <xdr:from>
      <xdr:col>26</xdr:col>
      <xdr:colOff>190500</xdr:colOff>
      <xdr:row>283</xdr:row>
      <xdr:rowOff>145677</xdr:rowOff>
    </xdr:from>
    <xdr:to>
      <xdr:col>26</xdr:col>
      <xdr:colOff>190500</xdr:colOff>
      <xdr:row>286</xdr:row>
      <xdr:rowOff>72086</xdr:rowOff>
    </xdr:to>
    <xdr:cxnSp macro="">
      <xdr:nvCxnSpPr>
        <xdr:cNvPr id="10" name="直線矢印コネクタ 9"/>
        <xdr:cNvCxnSpPr/>
      </xdr:nvCxnSpPr>
      <xdr:spPr>
        <a:xfrm>
          <a:off x="5434853" y="93311383"/>
          <a:ext cx="0" cy="12935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67236</xdr:colOff>
      <xdr:row>286</xdr:row>
      <xdr:rowOff>156882</xdr:rowOff>
    </xdr:from>
    <xdr:to>
      <xdr:col>37</xdr:col>
      <xdr:colOff>78440</xdr:colOff>
      <xdr:row>287</xdr:row>
      <xdr:rowOff>358588</xdr:rowOff>
    </xdr:to>
    <xdr:sp macro="" textlink="">
      <xdr:nvSpPr>
        <xdr:cNvPr id="11" name="正方形/長方形 10"/>
        <xdr:cNvSpPr/>
      </xdr:nvSpPr>
      <xdr:spPr>
        <a:xfrm>
          <a:off x="4504765" y="94689706"/>
          <a:ext cx="3036793" cy="8740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．三菱電機インフォメーションシステムズ株式会社１．１百万円</a:t>
          </a:r>
          <a:endParaRPr kumimoji="1" lang="en-US" altLang="ja-JP" sz="1100">
            <a:solidFill>
              <a:sysClr val="windowText" lastClr="000000"/>
            </a:solidFill>
          </a:endParaRPr>
        </a:p>
      </xdr:txBody>
    </xdr:sp>
    <xdr:clientData/>
  </xdr:twoCellAnchor>
  <xdr:twoCellAnchor>
    <xdr:from>
      <xdr:col>22</xdr:col>
      <xdr:colOff>67236</xdr:colOff>
      <xdr:row>287</xdr:row>
      <xdr:rowOff>537882</xdr:rowOff>
    </xdr:from>
    <xdr:to>
      <xdr:col>37</xdr:col>
      <xdr:colOff>82714</xdr:colOff>
      <xdr:row>290</xdr:row>
      <xdr:rowOff>93919</xdr:rowOff>
    </xdr:to>
    <xdr:sp macro="" textlink="">
      <xdr:nvSpPr>
        <xdr:cNvPr id="12" name="大かっこ 11"/>
        <xdr:cNvSpPr/>
      </xdr:nvSpPr>
      <xdr:spPr>
        <a:xfrm>
          <a:off x="4504765" y="95743058"/>
          <a:ext cx="3041067" cy="8223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オンライン診療の実施に必要な知識の習得が可能な研修会等の実施</a:t>
          </a:r>
          <a:endParaRPr lang="en-US" altLang="ja-JP">
            <a:effectLst/>
          </a:endParaRPr>
        </a:p>
      </xdr:txBody>
    </xdr:sp>
    <xdr:clientData/>
  </xdr:twoCellAnchor>
  <xdr:twoCellAnchor>
    <xdr:from>
      <xdr:col>21</xdr:col>
      <xdr:colOff>0</xdr:colOff>
      <xdr:row>275</xdr:row>
      <xdr:rowOff>0</xdr:rowOff>
    </xdr:from>
    <xdr:to>
      <xdr:col>37</xdr:col>
      <xdr:colOff>190500</xdr:colOff>
      <xdr:row>276</xdr:row>
      <xdr:rowOff>22378</xdr:rowOff>
    </xdr:to>
    <xdr:sp macro="" textlink="">
      <xdr:nvSpPr>
        <xdr:cNvPr id="13" name="テキスト ボックス 12"/>
        <xdr:cNvSpPr txBox="1"/>
      </xdr:nvSpPr>
      <xdr:spPr>
        <a:xfrm>
          <a:off x="4235824" y="90386647"/>
          <a:ext cx="3417794" cy="369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0" zoomScale="85" zoomScaleNormal="75" zoomScaleSheetLayoutView="85" zoomScalePageLayoutView="85" workbookViewId="0">
      <selection activeCell="F254" sqref="F254:AX25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366</v>
      </c>
      <c r="AJ2" s="850" t="s">
        <v>706</v>
      </c>
      <c r="AK2" s="850"/>
      <c r="AL2" s="850"/>
      <c r="AM2" s="850"/>
      <c r="AN2" s="90" t="s">
        <v>366</v>
      </c>
      <c r="AO2" s="850">
        <v>21</v>
      </c>
      <c r="AP2" s="850"/>
      <c r="AQ2" s="850"/>
      <c r="AR2" s="91" t="s">
        <v>366</v>
      </c>
      <c r="AS2" s="851">
        <v>143</v>
      </c>
      <c r="AT2" s="851"/>
      <c r="AU2" s="851"/>
      <c r="AV2" s="90" t="str">
        <f>IF(AW2="","","-")</f>
        <v/>
      </c>
      <c r="AW2" s="852"/>
      <c r="AX2" s="852"/>
    </row>
    <row r="3" spans="1:50" ht="21" customHeight="1" thickBot="1">
      <c r="A3" s="853" t="s">
        <v>680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690</v>
      </c>
      <c r="AK3" s="855"/>
      <c r="AL3" s="855"/>
      <c r="AM3" s="855"/>
      <c r="AN3" s="855"/>
      <c r="AO3" s="855"/>
      <c r="AP3" s="855"/>
      <c r="AQ3" s="855"/>
      <c r="AR3" s="855"/>
      <c r="AS3" s="855"/>
      <c r="AT3" s="855"/>
      <c r="AU3" s="855"/>
      <c r="AV3" s="855"/>
      <c r="AW3" s="855"/>
      <c r="AX3" s="24" t="s">
        <v>61</v>
      </c>
    </row>
    <row r="4" spans="1:50" ht="24.75" customHeight="1">
      <c r="A4" s="825" t="s">
        <v>23</v>
      </c>
      <c r="B4" s="826"/>
      <c r="C4" s="826"/>
      <c r="D4" s="826"/>
      <c r="E4" s="826"/>
      <c r="F4" s="826"/>
      <c r="G4" s="827" t="s">
        <v>691</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c r="A5" s="837" t="s">
        <v>63</v>
      </c>
      <c r="B5" s="838"/>
      <c r="C5" s="838"/>
      <c r="D5" s="838"/>
      <c r="E5" s="838"/>
      <c r="F5" s="839"/>
      <c r="G5" s="840" t="s">
        <v>693</v>
      </c>
      <c r="H5" s="841"/>
      <c r="I5" s="841"/>
      <c r="J5" s="841"/>
      <c r="K5" s="841"/>
      <c r="L5" s="841"/>
      <c r="M5" s="842" t="s">
        <v>62</v>
      </c>
      <c r="N5" s="843"/>
      <c r="O5" s="843"/>
      <c r="P5" s="843"/>
      <c r="Q5" s="843"/>
      <c r="R5" s="844"/>
      <c r="S5" s="845" t="s">
        <v>470</v>
      </c>
      <c r="T5" s="841"/>
      <c r="U5" s="841"/>
      <c r="V5" s="841"/>
      <c r="W5" s="841"/>
      <c r="X5" s="846"/>
      <c r="Y5" s="847" t="s">
        <v>3</v>
      </c>
      <c r="Z5" s="848"/>
      <c r="AA5" s="848"/>
      <c r="AB5" s="848"/>
      <c r="AC5" s="848"/>
      <c r="AD5" s="849"/>
      <c r="AE5" s="870" t="s">
        <v>758</v>
      </c>
      <c r="AF5" s="870"/>
      <c r="AG5" s="870"/>
      <c r="AH5" s="870"/>
      <c r="AI5" s="870"/>
      <c r="AJ5" s="870"/>
      <c r="AK5" s="870"/>
      <c r="AL5" s="870"/>
      <c r="AM5" s="870"/>
      <c r="AN5" s="870"/>
      <c r="AO5" s="870"/>
      <c r="AP5" s="871"/>
      <c r="AQ5" s="872" t="s">
        <v>759</v>
      </c>
      <c r="AR5" s="873"/>
      <c r="AS5" s="873"/>
      <c r="AT5" s="873"/>
      <c r="AU5" s="873"/>
      <c r="AV5" s="873"/>
      <c r="AW5" s="873"/>
      <c r="AX5" s="874"/>
    </row>
    <row r="6" spans="1:50" ht="39" customHeight="1">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56" t="s">
        <v>20</v>
      </c>
      <c r="B7" s="857"/>
      <c r="C7" s="857"/>
      <c r="D7" s="857"/>
      <c r="E7" s="857"/>
      <c r="F7" s="858"/>
      <c r="G7" s="880" t="s">
        <v>694</v>
      </c>
      <c r="H7" s="881"/>
      <c r="I7" s="881"/>
      <c r="J7" s="881"/>
      <c r="K7" s="881"/>
      <c r="L7" s="881"/>
      <c r="M7" s="881"/>
      <c r="N7" s="881"/>
      <c r="O7" s="881"/>
      <c r="P7" s="881"/>
      <c r="Q7" s="881"/>
      <c r="R7" s="881"/>
      <c r="S7" s="881"/>
      <c r="T7" s="881"/>
      <c r="U7" s="881"/>
      <c r="V7" s="881"/>
      <c r="W7" s="881"/>
      <c r="X7" s="882"/>
      <c r="Y7" s="883" t="s">
        <v>351</v>
      </c>
      <c r="Z7" s="702"/>
      <c r="AA7" s="702"/>
      <c r="AB7" s="702"/>
      <c r="AC7" s="702"/>
      <c r="AD7" s="884"/>
      <c r="AE7" s="812" t="s">
        <v>695</v>
      </c>
      <c r="AF7" s="813"/>
      <c r="AG7" s="813"/>
      <c r="AH7" s="813"/>
      <c r="AI7" s="813"/>
      <c r="AJ7" s="813"/>
      <c r="AK7" s="813"/>
      <c r="AL7" s="813"/>
      <c r="AM7" s="813"/>
      <c r="AN7" s="813"/>
      <c r="AO7" s="813"/>
      <c r="AP7" s="813"/>
      <c r="AQ7" s="813"/>
      <c r="AR7" s="813"/>
      <c r="AS7" s="813"/>
      <c r="AT7" s="813"/>
      <c r="AU7" s="813"/>
      <c r="AV7" s="813"/>
      <c r="AW7" s="813"/>
      <c r="AX7" s="814"/>
    </row>
    <row r="8" spans="1:50" ht="53.25" customHeight="1">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c r="A9" s="785" t="s">
        <v>21</v>
      </c>
      <c r="B9" s="786"/>
      <c r="C9" s="786"/>
      <c r="D9" s="786"/>
      <c r="E9" s="786"/>
      <c r="F9" s="786"/>
      <c r="G9" s="867" t="s">
        <v>723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773" t="s">
        <v>28</v>
      </c>
      <c r="B10" s="774"/>
      <c r="C10" s="774"/>
      <c r="D10" s="774"/>
      <c r="E10" s="774"/>
      <c r="F10" s="774"/>
      <c r="G10" s="775" t="s">
        <v>722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782" t="s">
        <v>22</v>
      </c>
      <c r="B12" s="783"/>
      <c r="C12" s="783"/>
      <c r="D12" s="783"/>
      <c r="E12" s="783"/>
      <c r="F12" s="784"/>
      <c r="G12" s="788"/>
      <c r="H12" s="789"/>
      <c r="I12" s="789"/>
      <c r="J12" s="789"/>
      <c r="K12" s="789"/>
      <c r="L12" s="789"/>
      <c r="M12" s="789"/>
      <c r="N12" s="789"/>
      <c r="O12" s="789"/>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18"/>
    </row>
    <row r="13" spans="1:50" ht="21" customHeight="1">
      <c r="A13" s="322"/>
      <c r="B13" s="323"/>
      <c r="C13" s="323"/>
      <c r="D13" s="323"/>
      <c r="E13" s="323"/>
      <c r="F13" s="324"/>
      <c r="G13" s="802" t="s">
        <v>6</v>
      </c>
      <c r="H13" s="803"/>
      <c r="I13" s="819" t="s">
        <v>7</v>
      </c>
      <c r="J13" s="820"/>
      <c r="K13" s="820"/>
      <c r="L13" s="820"/>
      <c r="M13" s="820"/>
      <c r="N13" s="820"/>
      <c r="O13" s="821"/>
      <c r="P13" s="713" t="s">
        <v>694</v>
      </c>
      <c r="Q13" s="714"/>
      <c r="R13" s="714"/>
      <c r="S13" s="714"/>
      <c r="T13" s="714"/>
      <c r="U13" s="714"/>
      <c r="V13" s="715"/>
      <c r="W13" s="713">
        <v>16</v>
      </c>
      <c r="X13" s="714"/>
      <c r="Y13" s="714"/>
      <c r="Z13" s="714"/>
      <c r="AA13" s="714"/>
      <c r="AB13" s="714"/>
      <c r="AC13" s="715"/>
      <c r="AD13" s="713">
        <v>16.393999999999998</v>
      </c>
      <c r="AE13" s="714"/>
      <c r="AF13" s="714"/>
      <c r="AG13" s="714"/>
      <c r="AH13" s="714"/>
      <c r="AI13" s="714"/>
      <c r="AJ13" s="715"/>
      <c r="AK13" s="713">
        <v>16</v>
      </c>
      <c r="AL13" s="714"/>
      <c r="AM13" s="714"/>
      <c r="AN13" s="714"/>
      <c r="AO13" s="714"/>
      <c r="AP13" s="714"/>
      <c r="AQ13" s="715"/>
      <c r="AR13" s="750" t="s">
        <v>760</v>
      </c>
      <c r="AS13" s="751"/>
      <c r="AT13" s="751"/>
      <c r="AU13" s="751"/>
      <c r="AV13" s="751"/>
      <c r="AW13" s="751"/>
      <c r="AX13" s="822"/>
    </row>
    <row r="14" spans="1:50" ht="21" customHeight="1">
      <c r="A14" s="322"/>
      <c r="B14" s="323"/>
      <c r="C14" s="323"/>
      <c r="D14" s="323"/>
      <c r="E14" s="323"/>
      <c r="F14" s="324"/>
      <c r="G14" s="804"/>
      <c r="H14" s="805"/>
      <c r="I14" s="797" t="s">
        <v>8</v>
      </c>
      <c r="J14" s="798"/>
      <c r="K14" s="798"/>
      <c r="L14" s="798"/>
      <c r="M14" s="798"/>
      <c r="N14" s="798"/>
      <c r="O14" s="799"/>
      <c r="P14" s="713" t="s">
        <v>694</v>
      </c>
      <c r="Q14" s="714"/>
      <c r="R14" s="714"/>
      <c r="S14" s="714"/>
      <c r="T14" s="714"/>
      <c r="U14" s="714"/>
      <c r="V14" s="715"/>
      <c r="W14" s="713" t="s">
        <v>694</v>
      </c>
      <c r="X14" s="714"/>
      <c r="Y14" s="714"/>
      <c r="Z14" s="714"/>
      <c r="AA14" s="714"/>
      <c r="AB14" s="714"/>
      <c r="AC14" s="715"/>
      <c r="AD14" s="713" t="s">
        <v>707</v>
      </c>
      <c r="AE14" s="714"/>
      <c r="AF14" s="714"/>
      <c r="AG14" s="714"/>
      <c r="AH14" s="714"/>
      <c r="AI14" s="714"/>
      <c r="AJ14" s="715"/>
      <c r="AK14" s="713" t="s">
        <v>764</v>
      </c>
      <c r="AL14" s="714"/>
      <c r="AM14" s="714"/>
      <c r="AN14" s="714"/>
      <c r="AO14" s="714"/>
      <c r="AP14" s="714"/>
      <c r="AQ14" s="715"/>
      <c r="AR14" s="808"/>
      <c r="AS14" s="808"/>
      <c r="AT14" s="808"/>
      <c r="AU14" s="808"/>
      <c r="AV14" s="808"/>
      <c r="AW14" s="808"/>
      <c r="AX14" s="809"/>
    </row>
    <row r="15" spans="1:50" ht="21" customHeight="1">
      <c r="A15" s="322"/>
      <c r="B15" s="323"/>
      <c r="C15" s="323"/>
      <c r="D15" s="323"/>
      <c r="E15" s="323"/>
      <c r="F15" s="324"/>
      <c r="G15" s="804"/>
      <c r="H15" s="805"/>
      <c r="I15" s="797" t="s">
        <v>48</v>
      </c>
      <c r="J15" s="810"/>
      <c r="K15" s="810"/>
      <c r="L15" s="810"/>
      <c r="M15" s="810"/>
      <c r="N15" s="810"/>
      <c r="O15" s="811"/>
      <c r="P15" s="713" t="s">
        <v>694</v>
      </c>
      <c r="Q15" s="714"/>
      <c r="R15" s="714"/>
      <c r="S15" s="714"/>
      <c r="T15" s="714"/>
      <c r="U15" s="714"/>
      <c r="V15" s="715"/>
      <c r="W15" s="713" t="s">
        <v>694</v>
      </c>
      <c r="X15" s="714"/>
      <c r="Y15" s="714"/>
      <c r="Z15" s="714"/>
      <c r="AA15" s="714"/>
      <c r="AB15" s="714"/>
      <c r="AC15" s="715"/>
      <c r="AD15" s="713" t="s">
        <v>694</v>
      </c>
      <c r="AE15" s="714"/>
      <c r="AF15" s="714"/>
      <c r="AG15" s="714"/>
      <c r="AH15" s="714"/>
      <c r="AI15" s="714"/>
      <c r="AJ15" s="715"/>
      <c r="AK15" s="713" t="s">
        <v>707</v>
      </c>
      <c r="AL15" s="714"/>
      <c r="AM15" s="714"/>
      <c r="AN15" s="714"/>
      <c r="AO15" s="714"/>
      <c r="AP15" s="714"/>
      <c r="AQ15" s="715"/>
      <c r="AR15" s="713"/>
      <c r="AS15" s="714"/>
      <c r="AT15" s="714"/>
      <c r="AU15" s="714"/>
      <c r="AV15" s="714"/>
      <c r="AW15" s="714"/>
      <c r="AX15" s="823"/>
    </row>
    <row r="16" spans="1:50" ht="21" customHeight="1">
      <c r="A16" s="322"/>
      <c r="B16" s="323"/>
      <c r="C16" s="323"/>
      <c r="D16" s="323"/>
      <c r="E16" s="323"/>
      <c r="F16" s="324"/>
      <c r="G16" s="804"/>
      <c r="H16" s="805"/>
      <c r="I16" s="797" t="s">
        <v>49</v>
      </c>
      <c r="J16" s="810"/>
      <c r="K16" s="810"/>
      <c r="L16" s="810"/>
      <c r="M16" s="810"/>
      <c r="N16" s="810"/>
      <c r="O16" s="811"/>
      <c r="P16" s="713" t="s">
        <v>694</v>
      </c>
      <c r="Q16" s="714"/>
      <c r="R16" s="714"/>
      <c r="S16" s="714"/>
      <c r="T16" s="714"/>
      <c r="U16" s="714"/>
      <c r="V16" s="715"/>
      <c r="W16" s="713" t="s">
        <v>694</v>
      </c>
      <c r="X16" s="714"/>
      <c r="Y16" s="714"/>
      <c r="Z16" s="714"/>
      <c r="AA16" s="714"/>
      <c r="AB16" s="714"/>
      <c r="AC16" s="715"/>
      <c r="AD16" s="713" t="s">
        <v>707</v>
      </c>
      <c r="AE16" s="714"/>
      <c r="AF16" s="714"/>
      <c r="AG16" s="714"/>
      <c r="AH16" s="714"/>
      <c r="AI16" s="714"/>
      <c r="AJ16" s="715"/>
      <c r="AK16" s="713" t="s">
        <v>764</v>
      </c>
      <c r="AL16" s="714"/>
      <c r="AM16" s="714"/>
      <c r="AN16" s="714"/>
      <c r="AO16" s="714"/>
      <c r="AP16" s="714"/>
      <c r="AQ16" s="715"/>
      <c r="AR16" s="815"/>
      <c r="AS16" s="816"/>
      <c r="AT16" s="816"/>
      <c r="AU16" s="816"/>
      <c r="AV16" s="816"/>
      <c r="AW16" s="816"/>
      <c r="AX16" s="817"/>
    </row>
    <row r="17" spans="1:50" ht="24.75" customHeight="1">
      <c r="A17" s="322"/>
      <c r="B17" s="323"/>
      <c r="C17" s="323"/>
      <c r="D17" s="323"/>
      <c r="E17" s="323"/>
      <c r="F17" s="324"/>
      <c r="G17" s="804"/>
      <c r="H17" s="805"/>
      <c r="I17" s="797" t="s">
        <v>47</v>
      </c>
      <c r="J17" s="798"/>
      <c r="K17" s="798"/>
      <c r="L17" s="798"/>
      <c r="M17" s="798"/>
      <c r="N17" s="798"/>
      <c r="O17" s="799"/>
      <c r="P17" s="713" t="s">
        <v>694</v>
      </c>
      <c r="Q17" s="714"/>
      <c r="R17" s="714"/>
      <c r="S17" s="714"/>
      <c r="T17" s="714"/>
      <c r="U17" s="714"/>
      <c r="V17" s="715"/>
      <c r="W17" s="713" t="s">
        <v>694</v>
      </c>
      <c r="X17" s="714"/>
      <c r="Y17" s="714"/>
      <c r="Z17" s="714"/>
      <c r="AA17" s="714"/>
      <c r="AB17" s="714"/>
      <c r="AC17" s="715"/>
      <c r="AD17" s="713" t="s">
        <v>707</v>
      </c>
      <c r="AE17" s="714"/>
      <c r="AF17" s="714"/>
      <c r="AG17" s="714"/>
      <c r="AH17" s="714"/>
      <c r="AI17" s="714"/>
      <c r="AJ17" s="715"/>
      <c r="AK17" s="713" t="s">
        <v>764</v>
      </c>
      <c r="AL17" s="714"/>
      <c r="AM17" s="714"/>
      <c r="AN17" s="714"/>
      <c r="AO17" s="714"/>
      <c r="AP17" s="714"/>
      <c r="AQ17" s="715"/>
      <c r="AR17" s="800"/>
      <c r="AS17" s="800"/>
      <c r="AT17" s="800"/>
      <c r="AU17" s="800"/>
      <c r="AV17" s="800"/>
      <c r="AW17" s="800"/>
      <c r="AX17" s="801"/>
    </row>
    <row r="18" spans="1:50" ht="24.75" customHeight="1">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16</v>
      </c>
      <c r="X18" s="794"/>
      <c r="Y18" s="794"/>
      <c r="Z18" s="794"/>
      <c r="AA18" s="794"/>
      <c r="AB18" s="794"/>
      <c r="AC18" s="795"/>
      <c r="AD18" s="793">
        <f>SUM(AD13:AJ17)</f>
        <v>16.393999999999998</v>
      </c>
      <c r="AE18" s="794"/>
      <c r="AF18" s="794"/>
      <c r="AG18" s="794"/>
      <c r="AH18" s="794"/>
      <c r="AI18" s="794"/>
      <c r="AJ18" s="795"/>
      <c r="AK18" s="793">
        <f>SUM(AK13:AQ17)</f>
        <v>16</v>
      </c>
      <c r="AL18" s="794"/>
      <c r="AM18" s="794"/>
      <c r="AN18" s="794"/>
      <c r="AO18" s="794"/>
      <c r="AP18" s="794"/>
      <c r="AQ18" s="795"/>
      <c r="AR18" s="793">
        <f>SUM(AR13:AX17)</f>
        <v>0</v>
      </c>
      <c r="AS18" s="794"/>
      <c r="AT18" s="794"/>
      <c r="AU18" s="794"/>
      <c r="AV18" s="794"/>
      <c r="AW18" s="794"/>
      <c r="AX18" s="796"/>
    </row>
    <row r="19" spans="1:50" ht="24.75" customHeight="1">
      <c r="A19" s="322"/>
      <c r="B19" s="323"/>
      <c r="C19" s="323"/>
      <c r="D19" s="323"/>
      <c r="E19" s="323"/>
      <c r="F19" s="324"/>
      <c r="G19" s="765" t="s">
        <v>9</v>
      </c>
      <c r="H19" s="766"/>
      <c r="I19" s="766"/>
      <c r="J19" s="766"/>
      <c r="K19" s="766"/>
      <c r="L19" s="766"/>
      <c r="M19" s="766"/>
      <c r="N19" s="766"/>
      <c r="O19" s="766"/>
      <c r="P19" s="713"/>
      <c r="Q19" s="714"/>
      <c r="R19" s="714"/>
      <c r="S19" s="714"/>
      <c r="T19" s="714"/>
      <c r="U19" s="714"/>
      <c r="V19" s="715"/>
      <c r="W19" s="713">
        <v>15</v>
      </c>
      <c r="X19" s="714"/>
      <c r="Y19" s="714"/>
      <c r="Z19" s="714"/>
      <c r="AA19" s="714"/>
      <c r="AB19" s="714"/>
      <c r="AC19" s="715"/>
      <c r="AD19" s="713">
        <v>14.96</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f>IF(W18=0, "-", SUM(W19)/W18)</f>
        <v>0.9375</v>
      </c>
      <c r="X20" s="761"/>
      <c r="Y20" s="761"/>
      <c r="Z20" s="761"/>
      <c r="AA20" s="761"/>
      <c r="AB20" s="761"/>
      <c r="AC20" s="761"/>
      <c r="AD20" s="761">
        <f>IF(AD18=0, "-", SUM(AD19)/AD18)</f>
        <v>0.91252897401488364</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c r="A21" s="785"/>
      <c r="B21" s="786"/>
      <c r="C21" s="786"/>
      <c r="D21" s="786"/>
      <c r="E21" s="786"/>
      <c r="F21" s="787"/>
      <c r="G21" s="759" t="s">
        <v>319</v>
      </c>
      <c r="H21" s="760"/>
      <c r="I21" s="760"/>
      <c r="J21" s="760"/>
      <c r="K21" s="760"/>
      <c r="L21" s="760"/>
      <c r="M21" s="760"/>
      <c r="N21" s="760"/>
      <c r="O21" s="760"/>
      <c r="P21" s="761" t="str">
        <f>IF(P19=0, "-", SUM(P19)/SUM(P13,P14))</f>
        <v>-</v>
      </c>
      <c r="Q21" s="761"/>
      <c r="R21" s="761"/>
      <c r="S21" s="761"/>
      <c r="T21" s="761"/>
      <c r="U21" s="761"/>
      <c r="V21" s="761"/>
      <c r="W21" s="761">
        <f>IF(W19=0, "-", SUM(W19)/SUM(W13,W14))</f>
        <v>0.9375</v>
      </c>
      <c r="X21" s="761"/>
      <c r="Y21" s="761"/>
      <c r="Z21" s="761"/>
      <c r="AA21" s="761"/>
      <c r="AB21" s="761"/>
      <c r="AC21" s="761"/>
      <c r="AD21" s="761">
        <f>IF(AD19=0, "-", SUM(AD19)/SUM(AD13,AD14))</f>
        <v>0.91252897401488364</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c r="A22" s="719" t="s">
        <v>675</v>
      </c>
      <c r="B22" s="720"/>
      <c r="C22" s="720"/>
      <c r="D22" s="720"/>
      <c r="E22" s="720"/>
      <c r="F22" s="721"/>
      <c r="G22" s="725" t="s">
        <v>308</v>
      </c>
      <c r="H22" s="565"/>
      <c r="I22" s="565"/>
      <c r="J22" s="565"/>
      <c r="K22" s="565"/>
      <c r="L22" s="565"/>
      <c r="M22" s="565"/>
      <c r="N22" s="565"/>
      <c r="O22" s="566"/>
      <c r="P22" s="726" t="s">
        <v>673</v>
      </c>
      <c r="Q22" s="565"/>
      <c r="R22" s="565"/>
      <c r="S22" s="565"/>
      <c r="T22" s="565"/>
      <c r="U22" s="565"/>
      <c r="V22" s="566"/>
      <c r="W22" s="726" t="s">
        <v>674</v>
      </c>
      <c r="X22" s="565"/>
      <c r="Y22" s="565"/>
      <c r="Z22" s="565"/>
      <c r="AA22" s="565"/>
      <c r="AB22" s="565"/>
      <c r="AC22" s="566"/>
      <c r="AD22" s="726" t="s">
        <v>307</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c r="A23" s="722"/>
      <c r="B23" s="723"/>
      <c r="C23" s="723"/>
      <c r="D23" s="723"/>
      <c r="E23" s="723"/>
      <c r="F23" s="724"/>
      <c r="G23" s="747" t="s">
        <v>696</v>
      </c>
      <c r="H23" s="748"/>
      <c r="I23" s="748"/>
      <c r="J23" s="748"/>
      <c r="K23" s="748"/>
      <c r="L23" s="748"/>
      <c r="M23" s="748"/>
      <c r="N23" s="748"/>
      <c r="O23" s="749"/>
      <c r="P23" s="750">
        <v>16</v>
      </c>
      <c r="Q23" s="751"/>
      <c r="R23" s="751"/>
      <c r="S23" s="751"/>
      <c r="T23" s="751"/>
      <c r="U23" s="751"/>
      <c r="V23" s="752"/>
      <c r="W23" s="750">
        <v>0</v>
      </c>
      <c r="X23" s="751"/>
      <c r="Y23" s="751"/>
      <c r="Z23" s="751"/>
      <c r="AA23" s="751"/>
      <c r="AB23" s="751"/>
      <c r="AC23" s="752"/>
      <c r="AD23" s="753" t="s">
        <v>761</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c r="A29" s="722"/>
      <c r="B29" s="723"/>
      <c r="C29" s="723"/>
      <c r="D29" s="723"/>
      <c r="E29" s="723"/>
      <c r="F29" s="724"/>
      <c r="G29" s="313" t="s">
        <v>18</v>
      </c>
      <c r="H29" s="733"/>
      <c r="I29" s="733"/>
      <c r="J29" s="733"/>
      <c r="K29" s="733"/>
      <c r="L29" s="733"/>
      <c r="M29" s="733"/>
      <c r="N29" s="733"/>
      <c r="O29" s="734"/>
      <c r="P29" s="735">
        <f>AK13</f>
        <v>16</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c r="A30" s="741" t="s">
        <v>662</v>
      </c>
      <c r="B30" s="742"/>
      <c r="C30" s="742"/>
      <c r="D30" s="742"/>
      <c r="E30" s="742"/>
      <c r="F30" s="743"/>
      <c r="G30" s="744" t="s">
        <v>737</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c r="A31" s="663" t="s">
        <v>663</v>
      </c>
      <c r="B31" s="168"/>
      <c r="C31" s="168"/>
      <c r="D31" s="168"/>
      <c r="E31" s="168"/>
      <c r="F31" s="169"/>
      <c r="G31" s="704" t="s">
        <v>655</v>
      </c>
      <c r="H31" s="705"/>
      <c r="I31" s="705"/>
      <c r="J31" s="705"/>
      <c r="K31" s="705"/>
      <c r="L31" s="705"/>
      <c r="M31" s="705"/>
      <c r="N31" s="705"/>
      <c r="O31" s="705"/>
      <c r="P31" s="706" t="s">
        <v>654</v>
      </c>
      <c r="Q31" s="705"/>
      <c r="R31" s="705"/>
      <c r="S31" s="705"/>
      <c r="T31" s="705"/>
      <c r="U31" s="705"/>
      <c r="V31" s="705"/>
      <c r="W31" s="705"/>
      <c r="X31" s="707"/>
      <c r="Y31" s="708"/>
      <c r="Z31" s="709"/>
      <c r="AA31" s="710"/>
      <c r="AB31" s="641" t="s">
        <v>11</v>
      </c>
      <c r="AC31" s="641"/>
      <c r="AD31" s="641"/>
      <c r="AE31" s="131" t="s">
        <v>499</v>
      </c>
      <c r="AF31" s="711"/>
      <c r="AG31" s="711"/>
      <c r="AH31" s="712"/>
      <c r="AI31" s="131" t="s">
        <v>651</v>
      </c>
      <c r="AJ31" s="711"/>
      <c r="AK31" s="711"/>
      <c r="AL31" s="712"/>
      <c r="AM31" s="131" t="s">
        <v>467</v>
      </c>
      <c r="AN31" s="711"/>
      <c r="AO31" s="711"/>
      <c r="AP31" s="712"/>
      <c r="AQ31" s="638" t="s">
        <v>498</v>
      </c>
      <c r="AR31" s="639"/>
      <c r="AS31" s="639"/>
      <c r="AT31" s="640"/>
      <c r="AU31" s="638" t="s">
        <v>676</v>
      </c>
      <c r="AV31" s="639"/>
      <c r="AW31" s="639"/>
      <c r="AX31" s="648"/>
    </row>
    <row r="32" spans="1:50" ht="23.25" customHeight="1">
      <c r="A32" s="663"/>
      <c r="B32" s="168"/>
      <c r="C32" s="168"/>
      <c r="D32" s="168"/>
      <c r="E32" s="168"/>
      <c r="F32" s="169"/>
      <c r="G32" s="745" t="s">
        <v>739</v>
      </c>
      <c r="H32" s="650"/>
      <c r="I32" s="650"/>
      <c r="J32" s="650"/>
      <c r="K32" s="650"/>
      <c r="L32" s="650"/>
      <c r="M32" s="650"/>
      <c r="N32" s="650"/>
      <c r="O32" s="650"/>
      <c r="P32" s="400" t="s">
        <v>738</v>
      </c>
      <c r="Q32" s="654"/>
      <c r="R32" s="654"/>
      <c r="S32" s="654"/>
      <c r="T32" s="654"/>
      <c r="U32" s="654"/>
      <c r="V32" s="654"/>
      <c r="W32" s="654"/>
      <c r="X32" s="655"/>
      <c r="Y32" s="659" t="s">
        <v>52</v>
      </c>
      <c r="Z32" s="660"/>
      <c r="AA32" s="661"/>
      <c r="AB32" s="662" t="s">
        <v>699</v>
      </c>
      <c r="AC32" s="662"/>
      <c r="AD32" s="662"/>
      <c r="AE32" s="631" t="s">
        <v>694</v>
      </c>
      <c r="AF32" s="631"/>
      <c r="AG32" s="631"/>
      <c r="AH32" s="631"/>
      <c r="AI32" s="631">
        <v>3</v>
      </c>
      <c r="AJ32" s="631"/>
      <c r="AK32" s="631"/>
      <c r="AL32" s="631"/>
      <c r="AM32" s="631">
        <v>8</v>
      </c>
      <c r="AN32" s="631"/>
      <c r="AO32" s="631"/>
      <c r="AP32" s="631"/>
      <c r="AQ32" s="677" t="s">
        <v>765</v>
      </c>
      <c r="AR32" s="631"/>
      <c r="AS32" s="631"/>
      <c r="AT32" s="631"/>
      <c r="AU32" s="108" t="s">
        <v>765</v>
      </c>
      <c r="AV32" s="633"/>
      <c r="AW32" s="633"/>
      <c r="AX32" s="634"/>
    </row>
    <row r="33" spans="1:51" ht="23.25" customHeight="1">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699</v>
      </c>
      <c r="AC33" s="662"/>
      <c r="AD33" s="662"/>
      <c r="AE33" s="631" t="s">
        <v>694</v>
      </c>
      <c r="AF33" s="631"/>
      <c r="AG33" s="631"/>
      <c r="AH33" s="631"/>
      <c r="AI33" s="631">
        <v>3</v>
      </c>
      <c r="AJ33" s="631"/>
      <c r="AK33" s="631"/>
      <c r="AL33" s="631"/>
      <c r="AM33" s="631">
        <v>8</v>
      </c>
      <c r="AN33" s="631"/>
      <c r="AO33" s="631"/>
      <c r="AP33" s="631"/>
      <c r="AQ33" s="631">
        <v>8</v>
      </c>
      <c r="AR33" s="631"/>
      <c r="AS33" s="631"/>
      <c r="AT33" s="631"/>
      <c r="AU33" s="632">
        <v>8</v>
      </c>
      <c r="AV33" s="633"/>
      <c r="AW33" s="633"/>
      <c r="AX33" s="634"/>
    </row>
    <row r="34" spans="1:51" ht="23.25" customHeight="1">
      <c r="A34" s="695" t="s">
        <v>664</v>
      </c>
      <c r="B34" s="696"/>
      <c r="C34" s="696"/>
      <c r="D34" s="696"/>
      <c r="E34" s="696"/>
      <c r="F34" s="697"/>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677</v>
      </c>
      <c r="AR34" s="643"/>
      <c r="AS34" s="643"/>
      <c r="AT34" s="643"/>
      <c r="AU34" s="643"/>
      <c r="AV34" s="643"/>
      <c r="AW34" s="643"/>
      <c r="AX34" s="644"/>
    </row>
    <row r="35" spans="1:51" ht="23.25" customHeight="1">
      <c r="A35" s="698"/>
      <c r="B35" s="699"/>
      <c r="C35" s="699"/>
      <c r="D35" s="699"/>
      <c r="E35" s="699"/>
      <c r="F35" s="700"/>
      <c r="G35" s="667" t="s">
        <v>700</v>
      </c>
      <c r="H35" s="668"/>
      <c r="I35" s="668"/>
      <c r="J35" s="668"/>
      <c r="K35" s="668"/>
      <c r="L35" s="668"/>
      <c r="M35" s="668"/>
      <c r="N35" s="668"/>
      <c r="O35" s="668"/>
      <c r="P35" s="668"/>
      <c r="Q35" s="668"/>
      <c r="R35" s="668"/>
      <c r="S35" s="668"/>
      <c r="T35" s="668"/>
      <c r="U35" s="668"/>
      <c r="V35" s="668"/>
      <c r="W35" s="668"/>
      <c r="X35" s="668"/>
      <c r="Y35" s="671" t="s">
        <v>664</v>
      </c>
      <c r="Z35" s="672"/>
      <c r="AA35" s="673"/>
      <c r="AB35" s="674" t="s">
        <v>749</v>
      </c>
      <c r="AC35" s="675"/>
      <c r="AD35" s="676"/>
      <c r="AE35" s="677" t="s">
        <v>694</v>
      </c>
      <c r="AF35" s="677"/>
      <c r="AG35" s="677"/>
      <c r="AH35" s="677"/>
      <c r="AI35" s="677">
        <v>15</v>
      </c>
      <c r="AJ35" s="677"/>
      <c r="AK35" s="677"/>
      <c r="AL35" s="677"/>
      <c r="AM35" s="677">
        <v>15</v>
      </c>
      <c r="AN35" s="677"/>
      <c r="AO35" s="677"/>
      <c r="AP35" s="677"/>
      <c r="AQ35" s="108">
        <v>15</v>
      </c>
      <c r="AR35" s="102"/>
      <c r="AS35" s="102"/>
      <c r="AT35" s="102"/>
      <c r="AU35" s="102"/>
      <c r="AV35" s="102"/>
      <c r="AW35" s="102"/>
      <c r="AX35" s="103"/>
    </row>
    <row r="36" spans="1:51" ht="46.5" customHeight="1">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667</v>
      </c>
      <c r="Z36" s="664"/>
      <c r="AA36" s="665"/>
      <c r="AB36" s="627" t="s">
        <v>701</v>
      </c>
      <c r="AC36" s="628"/>
      <c r="AD36" s="629"/>
      <c r="AE36" s="630" t="s">
        <v>694</v>
      </c>
      <c r="AF36" s="630"/>
      <c r="AG36" s="630"/>
      <c r="AH36" s="630"/>
      <c r="AI36" s="630" t="s">
        <v>750</v>
      </c>
      <c r="AJ36" s="630"/>
      <c r="AK36" s="630"/>
      <c r="AL36" s="630"/>
      <c r="AM36" s="630" t="s">
        <v>750</v>
      </c>
      <c r="AN36" s="630"/>
      <c r="AO36" s="630"/>
      <c r="AP36" s="630"/>
      <c r="AQ36" s="630" t="s">
        <v>750</v>
      </c>
      <c r="AR36" s="630"/>
      <c r="AS36" s="630"/>
      <c r="AT36" s="630"/>
      <c r="AU36" s="630"/>
      <c r="AV36" s="630"/>
      <c r="AW36" s="630"/>
      <c r="AX36" s="666"/>
    </row>
    <row r="37" spans="1:51" ht="18.75" customHeight="1">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499</v>
      </c>
      <c r="AF37" s="625"/>
      <c r="AG37" s="625"/>
      <c r="AH37" s="626"/>
      <c r="AI37" s="693" t="s">
        <v>651</v>
      </c>
      <c r="AJ37" s="693"/>
      <c r="AK37" s="693"/>
      <c r="AL37" s="624"/>
      <c r="AM37" s="693" t="s">
        <v>467</v>
      </c>
      <c r="AN37" s="693"/>
      <c r="AO37" s="693"/>
      <c r="AP37" s="624"/>
      <c r="AQ37" s="231" t="s">
        <v>223</v>
      </c>
      <c r="AR37" s="232"/>
      <c r="AS37" s="232"/>
      <c r="AT37" s="233"/>
      <c r="AU37" s="212" t="s">
        <v>129</v>
      </c>
      <c r="AV37" s="212"/>
      <c r="AW37" s="212"/>
      <c r="AX37" s="215"/>
    </row>
    <row r="38" spans="1:51" ht="18.75" customHeight="1">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765</v>
      </c>
      <c r="AR38" s="523"/>
      <c r="AS38" s="142" t="s">
        <v>224</v>
      </c>
      <c r="AT38" s="143"/>
      <c r="AU38" s="141">
        <v>4</v>
      </c>
      <c r="AV38" s="141"/>
      <c r="AW38" s="123" t="s">
        <v>170</v>
      </c>
      <c r="AX38" s="144"/>
    </row>
    <row r="39" spans="1:51" ht="23.25" customHeight="1">
      <c r="A39" s="689"/>
      <c r="B39" s="687"/>
      <c r="C39" s="687"/>
      <c r="D39" s="687"/>
      <c r="E39" s="687"/>
      <c r="F39" s="688"/>
      <c r="G39" s="193" t="s">
        <v>736</v>
      </c>
      <c r="H39" s="194"/>
      <c r="I39" s="194"/>
      <c r="J39" s="194"/>
      <c r="K39" s="194"/>
      <c r="L39" s="194"/>
      <c r="M39" s="194"/>
      <c r="N39" s="194"/>
      <c r="O39" s="195"/>
      <c r="P39" s="146" t="s">
        <v>697</v>
      </c>
      <c r="Q39" s="146"/>
      <c r="R39" s="146"/>
      <c r="S39" s="146"/>
      <c r="T39" s="146"/>
      <c r="U39" s="146"/>
      <c r="V39" s="146"/>
      <c r="W39" s="146"/>
      <c r="X39" s="147"/>
      <c r="Y39" s="234" t="s">
        <v>12</v>
      </c>
      <c r="Z39" s="235"/>
      <c r="AA39" s="236"/>
      <c r="AB39" s="163" t="s">
        <v>698</v>
      </c>
      <c r="AC39" s="163"/>
      <c r="AD39" s="163"/>
      <c r="AE39" s="108" t="s">
        <v>694</v>
      </c>
      <c r="AF39" s="102"/>
      <c r="AG39" s="102"/>
      <c r="AH39" s="102"/>
      <c r="AI39" s="108">
        <v>1</v>
      </c>
      <c r="AJ39" s="102"/>
      <c r="AK39" s="102"/>
      <c r="AL39" s="102"/>
      <c r="AM39" s="108">
        <v>1</v>
      </c>
      <c r="AN39" s="102"/>
      <c r="AO39" s="102"/>
      <c r="AP39" s="102"/>
      <c r="AQ39" s="109" t="s">
        <v>694</v>
      </c>
      <c r="AR39" s="110"/>
      <c r="AS39" s="110"/>
      <c r="AT39" s="111"/>
      <c r="AU39" s="102" t="s">
        <v>694</v>
      </c>
      <c r="AV39" s="102"/>
      <c r="AW39" s="102"/>
      <c r="AX39" s="103"/>
    </row>
    <row r="40" spans="1:51" ht="23.25" customHeight="1">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t="s">
        <v>694</v>
      </c>
      <c r="AF40" s="102"/>
      <c r="AG40" s="102"/>
      <c r="AH40" s="102"/>
      <c r="AI40" s="108">
        <v>1</v>
      </c>
      <c r="AJ40" s="102"/>
      <c r="AK40" s="102"/>
      <c r="AL40" s="102"/>
      <c r="AM40" s="108">
        <v>1</v>
      </c>
      <c r="AN40" s="102"/>
      <c r="AO40" s="102"/>
      <c r="AP40" s="102"/>
      <c r="AQ40" s="109" t="s">
        <v>694</v>
      </c>
      <c r="AR40" s="110"/>
      <c r="AS40" s="110"/>
      <c r="AT40" s="111"/>
      <c r="AU40" s="102">
        <v>1</v>
      </c>
      <c r="AV40" s="102"/>
      <c r="AW40" s="102"/>
      <c r="AX40" s="103"/>
    </row>
    <row r="41" spans="1:51" ht="23.25" customHeight="1">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694</v>
      </c>
      <c r="AF41" s="102"/>
      <c r="AG41" s="102"/>
      <c r="AH41" s="102"/>
      <c r="AI41" s="108">
        <v>100</v>
      </c>
      <c r="AJ41" s="102"/>
      <c r="AK41" s="102"/>
      <c r="AL41" s="102"/>
      <c r="AM41" s="108">
        <v>100</v>
      </c>
      <c r="AN41" s="102"/>
      <c r="AO41" s="102"/>
      <c r="AP41" s="102"/>
      <c r="AQ41" s="109" t="s">
        <v>694</v>
      </c>
      <c r="AR41" s="110"/>
      <c r="AS41" s="110"/>
      <c r="AT41" s="111"/>
      <c r="AU41" s="102" t="s">
        <v>694</v>
      </c>
      <c r="AV41" s="102"/>
      <c r="AW41" s="102"/>
      <c r="AX41" s="103"/>
    </row>
    <row r="42" spans="1:51" ht="23.25" customHeight="1">
      <c r="A42" s="202" t="s">
        <v>342</v>
      </c>
      <c r="B42" s="165"/>
      <c r="C42" s="165"/>
      <c r="D42" s="165"/>
      <c r="E42" s="165"/>
      <c r="F42" s="166"/>
      <c r="G42" s="204" t="s">
        <v>694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c r="A64" s="741" t="s">
        <v>662</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c r="A65" s="663" t="s">
        <v>663</v>
      </c>
      <c r="B65" s="168"/>
      <c r="C65" s="168"/>
      <c r="D65" s="168"/>
      <c r="E65" s="168"/>
      <c r="F65" s="169"/>
      <c r="G65" s="704" t="s">
        <v>655</v>
      </c>
      <c r="H65" s="705"/>
      <c r="I65" s="705"/>
      <c r="J65" s="705"/>
      <c r="K65" s="705"/>
      <c r="L65" s="705"/>
      <c r="M65" s="705"/>
      <c r="N65" s="705"/>
      <c r="O65" s="705"/>
      <c r="P65" s="706" t="s">
        <v>654</v>
      </c>
      <c r="Q65" s="705"/>
      <c r="R65" s="705"/>
      <c r="S65" s="705"/>
      <c r="T65" s="705"/>
      <c r="U65" s="705"/>
      <c r="V65" s="705"/>
      <c r="W65" s="705"/>
      <c r="X65" s="707"/>
      <c r="Y65" s="708"/>
      <c r="Z65" s="709"/>
      <c r="AA65" s="710"/>
      <c r="AB65" s="641" t="s">
        <v>11</v>
      </c>
      <c r="AC65" s="641"/>
      <c r="AD65" s="641"/>
      <c r="AE65" s="131" t="s">
        <v>499</v>
      </c>
      <c r="AF65" s="711"/>
      <c r="AG65" s="711"/>
      <c r="AH65" s="712"/>
      <c r="AI65" s="131" t="s">
        <v>651</v>
      </c>
      <c r="AJ65" s="711"/>
      <c r="AK65" s="711"/>
      <c r="AL65" s="712"/>
      <c r="AM65" s="131" t="s">
        <v>467</v>
      </c>
      <c r="AN65" s="711"/>
      <c r="AO65" s="711"/>
      <c r="AP65" s="712"/>
      <c r="AQ65" s="638" t="s">
        <v>498</v>
      </c>
      <c r="AR65" s="639"/>
      <c r="AS65" s="639"/>
      <c r="AT65" s="640"/>
      <c r="AU65" s="638" t="s">
        <v>676</v>
      </c>
      <c r="AV65" s="639"/>
      <c r="AW65" s="639"/>
      <c r="AX65" s="648"/>
      <c r="AY65">
        <f>COUNTA($G$66)</f>
        <v>0</v>
      </c>
    </row>
    <row r="66" spans="1:51" ht="23.25" hidden="1" customHeight="1">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c r="A68" s="695" t="s">
        <v>664</v>
      </c>
      <c r="B68" s="696"/>
      <c r="C68" s="696"/>
      <c r="D68" s="696"/>
      <c r="E68" s="696"/>
      <c r="F68" s="697"/>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677</v>
      </c>
      <c r="AR68" s="643"/>
      <c r="AS68" s="643"/>
      <c r="AT68" s="643"/>
      <c r="AU68" s="643"/>
      <c r="AV68" s="643"/>
      <c r="AW68" s="643"/>
      <c r="AX68" s="644"/>
      <c r="AY68">
        <f>IF(SUBSTITUTE(SUBSTITUTE($G$69,"／",""),"　","")="",0,1)</f>
        <v>0</v>
      </c>
    </row>
    <row r="69" spans="1:51" ht="23.25" hidden="1" customHeight="1">
      <c r="A69" s="698"/>
      <c r="B69" s="699"/>
      <c r="C69" s="699"/>
      <c r="D69" s="699"/>
      <c r="E69" s="699"/>
      <c r="F69" s="700"/>
      <c r="G69" s="667" t="s">
        <v>702</v>
      </c>
      <c r="H69" s="668"/>
      <c r="I69" s="668"/>
      <c r="J69" s="668"/>
      <c r="K69" s="668"/>
      <c r="L69" s="668"/>
      <c r="M69" s="668"/>
      <c r="N69" s="668"/>
      <c r="O69" s="668"/>
      <c r="P69" s="668"/>
      <c r="Q69" s="668"/>
      <c r="R69" s="668"/>
      <c r="S69" s="668"/>
      <c r="T69" s="668"/>
      <c r="U69" s="668"/>
      <c r="V69" s="668"/>
      <c r="W69" s="668"/>
      <c r="X69" s="668"/>
      <c r="Y69" s="671" t="s">
        <v>664</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667</v>
      </c>
      <c r="Z70" s="664"/>
      <c r="AA70" s="665"/>
      <c r="AB70" s="627" t="s">
        <v>668</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27" t="s">
        <v>662</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c r="A99" s="663" t="s">
        <v>663</v>
      </c>
      <c r="B99" s="168"/>
      <c r="C99" s="168"/>
      <c r="D99" s="168"/>
      <c r="E99" s="168"/>
      <c r="F99" s="169"/>
      <c r="G99" s="704" t="s">
        <v>655</v>
      </c>
      <c r="H99" s="705"/>
      <c r="I99" s="705"/>
      <c r="J99" s="705"/>
      <c r="K99" s="705"/>
      <c r="L99" s="705"/>
      <c r="M99" s="705"/>
      <c r="N99" s="705"/>
      <c r="O99" s="705"/>
      <c r="P99" s="706" t="s">
        <v>654</v>
      </c>
      <c r="Q99" s="705"/>
      <c r="R99" s="705"/>
      <c r="S99" s="705"/>
      <c r="T99" s="705"/>
      <c r="U99" s="705"/>
      <c r="V99" s="705"/>
      <c r="W99" s="705"/>
      <c r="X99" s="707"/>
      <c r="Y99" s="708"/>
      <c r="Z99" s="709"/>
      <c r="AA99" s="710"/>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676</v>
      </c>
      <c r="AV99" s="639"/>
      <c r="AW99" s="639"/>
      <c r="AX99" s="648"/>
      <c r="AY99">
        <f>COUNTA($G$100)</f>
        <v>0</v>
      </c>
    </row>
    <row r="100" spans="1:60" ht="23.25" hidden="1" customHeight="1">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c r="A102" s="202" t="s">
        <v>664</v>
      </c>
      <c r="B102" s="120"/>
      <c r="C102" s="120"/>
      <c r="D102" s="120"/>
      <c r="E102" s="120"/>
      <c r="F102" s="678"/>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677</v>
      </c>
      <c r="AR102" s="643"/>
      <c r="AS102" s="643"/>
      <c r="AT102" s="643"/>
      <c r="AU102" s="643"/>
      <c r="AV102" s="643"/>
      <c r="AW102" s="643"/>
      <c r="AX102" s="644"/>
      <c r="AY102">
        <f>IF(SUBSTITUTE(SUBSTITUTE($G$103,"／",""),"　","")="",0,1)</f>
        <v>0</v>
      </c>
    </row>
    <row r="103" spans="1:60" ht="23.25" hidden="1" customHeight="1">
      <c r="A103" s="679"/>
      <c r="B103" s="212"/>
      <c r="C103" s="212"/>
      <c r="D103" s="212"/>
      <c r="E103" s="212"/>
      <c r="F103" s="680"/>
      <c r="G103" s="667" t="s">
        <v>666</v>
      </c>
      <c r="H103" s="668"/>
      <c r="I103" s="668"/>
      <c r="J103" s="668"/>
      <c r="K103" s="668"/>
      <c r="L103" s="668"/>
      <c r="M103" s="668"/>
      <c r="N103" s="668"/>
      <c r="O103" s="668"/>
      <c r="P103" s="668"/>
      <c r="Q103" s="668"/>
      <c r="R103" s="668"/>
      <c r="S103" s="668"/>
      <c r="T103" s="668"/>
      <c r="U103" s="668"/>
      <c r="V103" s="668"/>
      <c r="W103" s="668"/>
      <c r="X103" s="668"/>
      <c r="Y103" s="671" t="s">
        <v>664</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667</v>
      </c>
      <c r="Z104" s="664"/>
      <c r="AA104" s="665"/>
      <c r="AB104" s="627" t="s">
        <v>668</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27" t="s">
        <v>662</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c r="A133" s="663" t="s">
        <v>663</v>
      </c>
      <c r="B133" s="168"/>
      <c r="C133" s="168"/>
      <c r="D133" s="168"/>
      <c r="E133" s="168"/>
      <c r="F133" s="169"/>
      <c r="G133" s="704" t="s">
        <v>655</v>
      </c>
      <c r="H133" s="705"/>
      <c r="I133" s="705"/>
      <c r="J133" s="705"/>
      <c r="K133" s="705"/>
      <c r="L133" s="705"/>
      <c r="M133" s="705"/>
      <c r="N133" s="705"/>
      <c r="O133" s="705"/>
      <c r="P133" s="706" t="s">
        <v>654</v>
      </c>
      <c r="Q133" s="705"/>
      <c r="R133" s="705"/>
      <c r="S133" s="705"/>
      <c r="T133" s="705"/>
      <c r="U133" s="705"/>
      <c r="V133" s="705"/>
      <c r="W133" s="705"/>
      <c r="X133" s="707"/>
      <c r="Y133" s="708"/>
      <c r="Z133" s="709"/>
      <c r="AA133" s="710"/>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676</v>
      </c>
      <c r="AV133" s="639"/>
      <c r="AW133" s="639"/>
      <c r="AX133" s="648"/>
      <c r="AY133">
        <f>COUNTA($G$134)</f>
        <v>0</v>
      </c>
    </row>
    <row r="134" spans="1:60" ht="23.25" hidden="1" customHeight="1">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c r="A136" s="202" t="s">
        <v>664</v>
      </c>
      <c r="B136" s="120"/>
      <c r="C136" s="120"/>
      <c r="D136" s="120"/>
      <c r="E136" s="120"/>
      <c r="F136" s="678"/>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677</v>
      </c>
      <c r="AR136" s="643"/>
      <c r="AS136" s="643"/>
      <c r="AT136" s="643"/>
      <c r="AU136" s="643"/>
      <c r="AV136" s="643"/>
      <c r="AW136" s="643"/>
      <c r="AX136" s="644"/>
      <c r="AY136">
        <f>IF(SUBSTITUTE(SUBSTITUTE($G$137,"／",""),"　","")="",0,1)</f>
        <v>0</v>
      </c>
    </row>
    <row r="137" spans="1:60" ht="23.25" hidden="1" customHeight="1">
      <c r="A137" s="679"/>
      <c r="B137" s="212"/>
      <c r="C137" s="212"/>
      <c r="D137" s="212"/>
      <c r="E137" s="212"/>
      <c r="F137" s="680"/>
      <c r="G137" s="667" t="s">
        <v>666</v>
      </c>
      <c r="H137" s="668"/>
      <c r="I137" s="668"/>
      <c r="J137" s="668"/>
      <c r="K137" s="668"/>
      <c r="L137" s="668"/>
      <c r="M137" s="668"/>
      <c r="N137" s="668"/>
      <c r="O137" s="668"/>
      <c r="P137" s="668"/>
      <c r="Q137" s="668"/>
      <c r="R137" s="668"/>
      <c r="S137" s="668"/>
      <c r="T137" s="668"/>
      <c r="U137" s="668"/>
      <c r="V137" s="668"/>
      <c r="W137" s="668"/>
      <c r="X137" s="668"/>
      <c r="Y137" s="671" t="s">
        <v>664</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667</v>
      </c>
      <c r="Z138" s="664"/>
      <c r="AA138" s="665"/>
      <c r="AB138" s="627" t="s">
        <v>668</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27" t="s">
        <v>662</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c r="A167" s="663" t="s">
        <v>663</v>
      </c>
      <c r="B167" s="168"/>
      <c r="C167" s="168"/>
      <c r="D167" s="168"/>
      <c r="E167" s="168"/>
      <c r="F167" s="169"/>
      <c r="G167" s="704" t="s">
        <v>655</v>
      </c>
      <c r="H167" s="705"/>
      <c r="I167" s="705"/>
      <c r="J167" s="705"/>
      <c r="K167" s="705"/>
      <c r="L167" s="705"/>
      <c r="M167" s="705"/>
      <c r="N167" s="705"/>
      <c r="O167" s="705"/>
      <c r="P167" s="706" t="s">
        <v>654</v>
      </c>
      <c r="Q167" s="705"/>
      <c r="R167" s="705"/>
      <c r="S167" s="705"/>
      <c r="T167" s="705"/>
      <c r="U167" s="705"/>
      <c r="V167" s="705"/>
      <c r="W167" s="705"/>
      <c r="X167" s="707"/>
      <c r="Y167" s="708"/>
      <c r="Z167" s="709"/>
      <c r="AA167" s="710"/>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676</v>
      </c>
      <c r="AV167" s="639"/>
      <c r="AW167" s="639"/>
      <c r="AX167" s="648"/>
      <c r="AY167">
        <f>COUNTA($G$168)</f>
        <v>0</v>
      </c>
    </row>
    <row r="168" spans="1:60" ht="23.25" hidden="1" customHeight="1">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c r="A170" s="202" t="s">
        <v>664</v>
      </c>
      <c r="B170" s="120"/>
      <c r="C170" s="120"/>
      <c r="D170" s="120"/>
      <c r="E170" s="120"/>
      <c r="F170" s="678"/>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677</v>
      </c>
      <c r="AR170" s="643"/>
      <c r="AS170" s="643"/>
      <c r="AT170" s="643"/>
      <c r="AU170" s="643"/>
      <c r="AV170" s="643"/>
      <c r="AW170" s="643"/>
      <c r="AX170" s="644"/>
      <c r="AY170">
        <f>IF(SUBSTITUTE(SUBSTITUTE($G$171,"／",""),"　","")="",0,1)</f>
        <v>0</v>
      </c>
    </row>
    <row r="171" spans="1:60" ht="23.25" hidden="1" customHeight="1">
      <c r="A171" s="679"/>
      <c r="B171" s="212"/>
      <c r="C171" s="212"/>
      <c r="D171" s="212"/>
      <c r="E171" s="212"/>
      <c r="F171" s="680"/>
      <c r="G171" s="667" t="s">
        <v>666</v>
      </c>
      <c r="H171" s="668"/>
      <c r="I171" s="668"/>
      <c r="J171" s="668"/>
      <c r="K171" s="668"/>
      <c r="L171" s="668"/>
      <c r="M171" s="668"/>
      <c r="N171" s="668"/>
      <c r="O171" s="668"/>
      <c r="P171" s="668"/>
      <c r="Q171" s="668"/>
      <c r="R171" s="668"/>
      <c r="S171" s="668"/>
      <c r="T171" s="668"/>
      <c r="U171" s="668"/>
      <c r="V171" s="668"/>
      <c r="W171" s="668"/>
      <c r="X171" s="668"/>
      <c r="Y171" s="671" t="s">
        <v>664</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667</v>
      </c>
      <c r="Z172" s="664"/>
      <c r="AA172" s="665"/>
      <c r="AB172" s="627" t="s">
        <v>668</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8" t="s">
        <v>129</v>
      </c>
      <c r="AV200" s="588"/>
      <c r="AW200" s="588"/>
      <c r="AX200" s="589"/>
      <c r="AY200">
        <f>COUNTA($H$202)</f>
        <v>0</v>
      </c>
    </row>
    <row r="201" spans="1:60" ht="18.75" hidden="1" customHeight="1">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332</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332</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333</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331</v>
      </c>
      <c r="X205" s="558"/>
      <c r="Y205" s="563" t="s">
        <v>12</v>
      </c>
      <c r="Z205" s="563"/>
      <c r="AA205" s="564"/>
      <c r="AB205" s="573" t="s">
        <v>332</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332</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333</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9" t="s">
        <v>129</v>
      </c>
      <c r="AV208" s="520"/>
      <c r="AW208" s="520"/>
      <c r="AX208" s="521"/>
      <c r="AY208">
        <f>COUNTA($H$210)</f>
        <v>0</v>
      </c>
    </row>
    <row r="209" spans="1:51" ht="18.75" hidden="1" customHeight="1">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c r="A213" s="511" t="s">
        <v>345</v>
      </c>
      <c r="B213" s="512"/>
      <c r="C213" s="512"/>
      <c r="D213" s="512"/>
      <c r="E213" s="513" t="s">
        <v>304</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t="s">
        <v>310</v>
      </c>
      <c r="AS214" s="434"/>
      <c r="AT214" s="435"/>
      <c r="AU214" s="435"/>
      <c r="AV214" s="435"/>
      <c r="AW214" s="435"/>
      <c r="AX214" s="436"/>
      <c r="AY214">
        <f>COUNTIF($AR$214,"☑")</f>
        <v>0</v>
      </c>
    </row>
    <row r="215" spans="1:51" ht="45" customHeight="1">
      <c r="A215" s="421" t="s">
        <v>365</v>
      </c>
      <c r="B215" s="422"/>
      <c r="C215" s="425" t="s">
        <v>227</v>
      </c>
      <c r="D215" s="422"/>
      <c r="E215" s="427" t="s">
        <v>243</v>
      </c>
      <c r="F215" s="428"/>
      <c r="G215" s="429" t="s">
        <v>754</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c r="A216" s="423"/>
      <c r="B216" s="424"/>
      <c r="C216" s="426"/>
      <c r="D216" s="424"/>
      <c r="E216" s="164" t="s">
        <v>242</v>
      </c>
      <c r="F216" s="166"/>
      <c r="G216" s="145" t="s">
        <v>755</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756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0" t="s">
        <v>757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c r="A218" s="423"/>
      <c r="B218" s="424"/>
      <c r="C218" s="506" t="s">
        <v>682</v>
      </c>
      <c r="D218" s="507"/>
      <c r="E218" s="164" t="s">
        <v>361</v>
      </c>
      <c r="F218" s="166"/>
      <c r="G218" s="487" t="s">
        <v>230</v>
      </c>
      <c r="H218" s="488"/>
      <c r="I218" s="488"/>
      <c r="J218" s="508" t="s">
        <v>231</v>
      </c>
      <c r="K218" s="509"/>
      <c r="L218" s="509"/>
      <c r="M218" s="509"/>
      <c r="N218" s="509"/>
      <c r="O218" s="509"/>
      <c r="P218" s="509"/>
      <c r="Q218" s="509"/>
      <c r="R218" s="509"/>
      <c r="S218" s="509"/>
      <c r="T218" s="510"/>
      <c r="U218" s="485" t="s">
        <v>740</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t="s">
        <v>734</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4" t="s">
        <v>735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38.25" customHeight="1">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705</v>
      </c>
      <c r="AE223" s="467"/>
      <c r="AF223" s="467"/>
      <c r="AG223" s="468" t="s">
        <v>726</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705</v>
      </c>
      <c r="AE224" s="380"/>
      <c r="AF224" s="380"/>
      <c r="AG224" s="374" t="s">
        <v>727</v>
      </c>
      <c r="AH224" s="375"/>
      <c r="AI224" s="375"/>
      <c r="AJ224" s="375"/>
      <c r="AK224" s="375"/>
      <c r="AL224" s="375"/>
      <c r="AM224" s="375"/>
      <c r="AN224" s="375"/>
      <c r="AO224" s="375"/>
      <c r="AP224" s="375"/>
      <c r="AQ224" s="375"/>
      <c r="AR224" s="375"/>
      <c r="AS224" s="375"/>
      <c r="AT224" s="375"/>
      <c r="AU224" s="375"/>
      <c r="AV224" s="375"/>
      <c r="AW224" s="375"/>
      <c r="AX224" s="376"/>
    </row>
    <row r="225" spans="1:50" ht="38.25" customHeight="1">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705</v>
      </c>
      <c r="AE225" s="417"/>
      <c r="AF225" s="417"/>
      <c r="AG225" s="402" t="s">
        <v>728</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705</v>
      </c>
      <c r="AE226" s="398"/>
      <c r="AF226" s="398"/>
      <c r="AG226" s="400" t="s">
        <v>752</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751</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705</v>
      </c>
      <c r="AE229" s="364"/>
      <c r="AF229" s="364"/>
      <c r="AG229" s="366" t="s">
        <v>729</v>
      </c>
      <c r="AH229" s="367"/>
      <c r="AI229" s="367"/>
      <c r="AJ229" s="367"/>
      <c r="AK229" s="367"/>
      <c r="AL229" s="367"/>
      <c r="AM229" s="367"/>
      <c r="AN229" s="367"/>
      <c r="AO229" s="367"/>
      <c r="AP229" s="367"/>
      <c r="AQ229" s="367"/>
      <c r="AR229" s="367"/>
      <c r="AS229" s="367"/>
      <c r="AT229" s="367"/>
      <c r="AU229" s="367"/>
      <c r="AV229" s="367"/>
      <c r="AW229" s="367"/>
      <c r="AX229" s="368"/>
    </row>
    <row r="230" spans="1:50" ht="35.25" customHeight="1">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705</v>
      </c>
      <c r="AE230" s="380"/>
      <c r="AF230" s="380"/>
      <c r="AG230" s="374" t="s">
        <v>730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705</v>
      </c>
      <c r="AE231" s="380"/>
      <c r="AF231" s="380"/>
      <c r="AG231" s="374" t="s">
        <v>744</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705</v>
      </c>
      <c r="AE232" s="380"/>
      <c r="AF232" s="380"/>
      <c r="AG232" s="374" t="s">
        <v>731</v>
      </c>
      <c r="AH232" s="375"/>
      <c r="AI232" s="375"/>
      <c r="AJ232" s="375"/>
      <c r="AK232" s="375"/>
      <c r="AL232" s="375"/>
      <c r="AM232" s="375"/>
      <c r="AN232" s="375"/>
      <c r="AO232" s="375"/>
      <c r="AP232" s="375"/>
      <c r="AQ232" s="375"/>
      <c r="AR232" s="375"/>
      <c r="AS232" s="375"/>
      <c r="AT232" s="375"/>
      <c r="AU232" s="375"/>
      <c r="AV232" s="375"/>
      <c r="AW232" s="375"/>
      <c r="AX232" s="376"/>
    </row>
    <row r="233" spans="1:50" ht="58.5" customHeight="1">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725</v>
      </c>
      <c r="AE233" s="417"/>
      <c r="AF233" s="417"/>
      <c r="AG233" s="418" t="s">
        <v>743</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725</v>
      </c>
      <c r="AE234" s="380"/>
      <c r="AF234" s="449"/>
      <c r="AG234" s="374" t="s">
        <v>743</v>
      </c>
      <c r="AH234" s="375"/>
      <c r="AI234" s="375"/>
      <c r="AJ234" s="375"/>
      <c r="AK234" s="375"/>
      <c r="AL234" s="375"/>
      <c r="AM234" s="375"/>
      <c r="AN234" s="375"/>
      <c r="AO234" s="375"/>
      <c r="AP234" s="375"/>
      <c r="AQ234" s="375"/>
      <c r="AR234" s="375"/>
      <c r="AS234" s="375"/>
      <c r="AT234" s="375"/>
      <c r="AU234" s="375"/>
      <c r="AV234" s="375"/>
      <c r="AW234" s="375"/>
      <c r="AX234" s="376"/>
    </row>
    <row r="235" spans="1:50" ht="33" customHeight="1">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705</v>
      </c>
      <c r="AE235" s="410"/>
      <c r="AF235" s="411"/>
      <c r="AG235" s="412" t="s">
        <v>746</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705</v>
      </c>
      <c r="AE236" s="364"/>
      <c r="AF236" s="365"/>
      <c r="AG236" s="366" t="s">
        <v>745</v>
      </c>
      <c r="AH236" s="367"/>
      <c r="AI236" s="367"/>
      <c r="AJ236" s="367"/>
      <c r="AK236" s="367"/>
      <c r="AL236" s="367"/>
      <c r="AM236" s="367"/>
      <c r="AN236" s="367"/>
      <c r="AO236" s="367"/>
      <c r="AP236" s="367"/>
      <c r="AQ236" s="367"/>
      <c r="AR236" s="367"/>
      <c r="AS236" s="367"/>
      <c r="AT236" s="367"/>
      <c r="AU236" s="367"/>
      <c r="AV236" s="367"/>
      <c r="AW236" s="367"/>
      <c r="AX236" s="368"/>
    </row>
    <row r="237" spans="1:50" ht="59.25" customHeight="1">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705</v>
      </c>
      <c r="AE237" s="373"/>
      <c r="AF237" s="373"/>
      <c r="AG237" s="374" t="s">
        <v>747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705</v>
      </c>
      <c r="AE238" s="380"/>
      <c r="AF238" s="380"/>
      <c r="AG238" s="374" t="s">
        <v>732</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705</v>
      </c>
      <c r="AE239" s="380"/>
      <c r="AF239" s="380"/>
      <c r="AG239" s="404" t="s">
        <v>748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705</v>
      </c>
      <c r="AE240" s="398"/>
      <c r="AF240" s="399"/>
      <c r="AG240" s="400" t="s">
        <v>733</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c r="A241" s="390"/>
      <c r="B241" s="391"/>
      <c r="C241" s="903" t="s">
        <v>0</v>
      </c>
      <c r="D241" s="904"/>
      <c r="E241" s="904"/>
      <c r="F241" s="904"/>
      <c r="G241" s="904"/>
      <c r="H241" s="904"/>
      <c r="I241" s="904"/>
      <c r="J241" s="904"/>
      <c r="K241" s="904"/>
      <c r="L241" s="904"/>
      <c r="M241" s="904"/>
      <c r="N241" s="904"/>
      <c r="O241" s="900" t="s">
        <v>688</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c r="A242" s="390"/>
      <c r="B242" s="391"/>
      <c r="C242" s="887">
        <v>2022</v>
      </c>
      <c r="D242" s="888"/>
      <c r="E242" s="383" t="s">
        <v>690</v>
      </c>
      <c r="F242" s="383"/>
      <c r="G242" s="383"/>
      <c r="H242" s="384">
        <v>21</v>
      </c>
      <c r="I242" s="384"/>
      <c r="J242" s="889">
        <v>122</v>
      </c>
      <c r="K242" s="889"/>
      <c r="L242" s="889"/>
      <c r="M242" s="384"/>
      <c r="N242" s="890"/>
      <c r="O242" s="891" t="s">
        <v>703</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c r="A247" s="354" t="s">
        <v>46</v>
      </c>
      <c r="B247" s="915"/>
      <c r="C247" s="313" t="s">
        <v>50</v>
      </c>
      <c r="D247" s="733"/>
      <c r="E247" s="733"/>
      <c r="F247" s="734"/>
      <c r="G247" s="918" t="s">
        <v>741</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c r="A248" s="916"/>
      <c r="B248" s="917"/>
      <c r="C248" s="920" t="s">
        <v>54</v>
      </c>
      <c r="D248" s="921"/>
      <c r="E248" s="921"/>
      <c r="F248" s="922"/>
      <c r="G248" s="923" t="s">
        <v>742</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14.25" thickBot="1">
      <c r="A250" s="908" t="s">
        <v>753</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32.25" customHeight="1" thickBot="1">
      <c r="A252" s="338" t="s">
        <v>762</v>
      </c>
      <c r="B252" s="339"/>
      <c r="C252" s="339"/>
      <c r="D252" s="339"/>
      <c r="E252" s="340"/>
      <c r="F252" s="914" t="s">
        <v>763</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29.25" customHeight="1" thickBot="1">
      <c r="A254" s="338" t="s">
        <v>767</v>
      </c>
      <c r="B254" s="339"/>
      <c r="C254" s="339"/>
      <c r="D254" s="339"/>
      <c r="E254" s="340"/>
      <c r="F254" s="341" t="s">
        <v>766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14.25" thickBot="1">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c r="A258" s="353" t="s">
        <v>359</v>
      </c>
      <c r="B258" s="105"/>
      <c r="C258" s="105"/>
      <c r="D258" s="106"/>
      <c r="E258" s="334" t="s">
        <v>694</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c r="A259" s="271" t="s">
        <v>358</v>
      </c>
      <c r="B259" s="271"/>
      <c r="C259" s="271"/>
      <c r="D259" s="271"/>
      <c r="E259" s="334" t="s">
        <v>694</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c r="A260" s="271" t="s">
        <v>357</v>
      </c>
      <c r="B260" s="271"/>
      <c r="C260" s="271"/>
      <c r="D260" s="271"/>
      <c r="E260" s="334" t="s">
        <v>694</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c r="A261" s="271" t="s">
        <v>356</v>
      </c>
      <c r="B261" s="271"/>
      <c r="C261" s="271"/>
      <c r="D261" s="271"/>
      <c r="E261" s="334" t="s">
        <v>694</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c r="A262" s="271" t="s">
        <v>355</v>
      </c>
      <c r="B262" s="271"/>
      <c r="C262" s="271"/>
      <c r="D262" s="271"/>
      <c r="E262" s="334" t="s">
        <v>694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c r="A263" s="271" t="s">
        <v>354</v>
      </c>
      <c r="B263" s="271"/>
      <c r="C263" s="271"/>
      <c r="D263" s="271"/>
      <c r="E263" s="334" t="s">
        <v>694</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c r="A264" s="271" t="s">
        <v>353</v>
      </c>
      <c r="B264" s="271"/>
      <c r="C264" s="271"/>
      <c r="D264" s="271"/>
      <c r="E264" s="334" t="s">
        <v>694</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c r="A265" s="271" t="s">
        <v>352</v>
      </c>
      <c r="B265" s="271"/>
      <c r="C265" s="271"/>
      <c r="D265" s="271"/>
      <c r="E265" s="334" t="s">
        <v>704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c r="A266" s="271" t="s">
        <v>499</v>
      </c>
      <c r="B266" s="271"/>
      <c r="C266" s="271"/>
      <c r="D266" s="271"/>
      <c r="E266" s="115" t="s">
        <v>690</v>
      </c>
      <c r="F266" s="101"/>
      <c r="G266" s="101"/>
      <c r="H266" s="92" t="str">
        <f>IF(E266="","","-")</f>
        <v>-</v>
      </c>
      <c r="I266" s="101" t="s">
        <v>310</v>
      </c>
      <c r="J266" s="101"/>
      <c r="K266" s="92" t="str">
        <f>IF(I266="","","-")</f>
        <v>-</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679</v>
      </c>
      <c r="B267" s="271"/>
      <c r="C267" s="271"/>
      <c r="D267" s="271"/>
      <c r="E267" s="115" t="s">
        <v>690</v>
      </c>
      <c r="F267" s="101"/>
      <c r="G267" s="101"/>
      <c r="H267" s="92"/>
      <c r="I267" s="101"/>
      <c r="J267" s="101"/>
      <c r="K267" s="92"/>
      <c r="L267" s="116">
        <v>111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467</v>
      </c>
      <c r="B268" s="271"/>
      <c r="C268" s="271"/>
      <c r="D268" s="271"/>
      <c r="E268" s="99">
        <v>2021</v>
      </c>
      <c r="F268" s="100"/>
      <c r="G268" s="101" t="s">
        <v>706</v>
      </c>
      <c r="H268" s="101"/>
      <c r="I268" s="101"/>
      <c r="J268" s="100">
        <v>20</v>
      </c>
      <c r="K268" s="100"/>
      <c r="L268" s="116">
        <v>140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28" t="s">
        <v>348</v>
      </c>
      <c r="B308" s="329"/>
      <c r="C308" s="329"/>
      <c r="D308" s="329"/>
      <c r="E308" s="329"/>
      <c r="F308" s="330"/>
      <c r="G308" s="309" t="s">
        <v>715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713</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c r="A310" s="331"/>
      <c r="B310" s="332"/>
      <c r="C310" s="332"/>
      <c r="D310" s="332"/>
      <c r="E310" s="332"/>
      <c r="F310" s="333"/>
      <c r="G310" s="299" t="s">
        <v>717</v>
      </c>
      <c r="H310" s="300"/>
      <c r="I310" s="300"/>
      <c r="J310" s="300"/>
      <c r="K310" s="301"/>
      <c r="L310" s="302" t="s">
        <v>719</v>
      </c>
      <c r="M310" s="303"/>
      <c r="N310" s="303"/>
      <c r="O310" s="303"/>
      <c r="P310" s="303"/>
      <c r="Q310" s="303"/>
      <c r="R310" s="303"/>
      <c r="S310" s="303"/>
      <c r="T310" s="303"/>
      <c r="U310" s="303"/>
      <c r="V310" s="303"/>
      <c r="W310" s="303"/>
      <c r="X310" s="304"/>
      <c r="Y310" s="305">
        <v>7.5736689999999998</v>
      </c>
      <c r="Z310" s="306"/>
      <c r="AA310" s="306"/>
      <c r="AB310" s="307"/>
      <c r="AC310" s="299" t="s">
        <v>716</v>
      </c>
      <c r="AD310" s="300"/>
      <c r="AE310" s="300"/>
      <c r="AF310" s="300"/>
      <c r="AG310" s="301"/>
      <c r="AH310" s="302" t="s">
        <v>718</v>
      </c>
      <c r="AI310" s="303"/>
      <c r="AJ310" s="303"/>
      <c r="AK310" s="303"/>
      <c r="AL310" s="303"/>
      <c r="AM310" s="303"/>
      <c r="AN310" s="303"/>
      <c r="AO310" s="303"/>
      <c r="AP310" s="303"/>
      <c r="AQ310" s="303"/>
      <c r="AR310" s="303"/>
      <c r="AS310" s="303"/>
      <c r="AT310" s="304"/>
      <c r="AU310" s="305">
        <v>6.3135339999999998</v>
      </c>
      <c r="AV310" s="306"/>
      <c r="AW310" s="306"/>
      <c r="AX310" s="308"/>
    </row>
    <row r="311" spans="1:50" ht="24.75" customHeight="1">
      <c r="A311" s="331"/>
      <c r="B311" s="332"/>
      <c r="C311" s="332"/>
      <c r="D311" s="332"/>
      <c r="E311" s="332"/>
      <c r="F311" s="333"/>
      <c r="G311" s="289" t="s">
        <v>716</v>
      </c>
      <c r="H311" s="290"/>
      <c r="I311" s="290"/>
      <c r="J311" s="290"/>
      <c r="K311" s="291"/>
      <c r="L311" s="292" t="s">
        <v>718</v>
      </c>
      <c r="M311" s="293"/>
      <c r="N311" s="293"/>
      <c r="O311" s="293"/>
      <c r="P311" s="293"/>
      <c r="Q311" s="293"/>
      <c r="R311" s="293"/>
      <c r="S311" s="293"/>
      <c r="T311" s="293"/>
      <c r="U311" s="293"/>
      <c r="V311" s="293"/>
      <c r="W311" s="293"/>
      <c r="X311" s="294"/>
      <c r="Y311" s="295">
        <v>7.3849999999999998</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14.958669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6.3135339999999998</v>
      </c>
      <c r="AV320" s="286"/>
      <c r="AW320" s="286"/>
      <c r="AX320" s="288"/>
    </row>
    <row r="321" spans="1:51" ht="24.75" customHeight="1">
      <c r="A321" s="331"/>
      <c r="B321" s="332"/>
      <c r="C321" s="332"/>
      <c r="D321" s="332"/>
      <c r="E321" s="332"/>
      <c r="F321" s="333"/>
      <c r="G321" s="309" t="s">
        <v>714</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c r="A323" s="331"/>
      <c r="B323" s="332"/>
      <c r="C323" s="332"/>
      <c r="D323" s="332"/>
      <c r="E323" s="332"/>
      <c r="F323" s="333"/>
      <c r="G323" s="299" t="s">
        <v>716</v>
      </c>
      <c r="H323" s="300"/>
      <c r="I323" s="300"/>
      <c r="J323" s="300"/>
      <c r="K323" s="301"/>
      <c r="L323" s="302" t="s">
        <v>720</v>
      </c>
      <c r="M323" s="303"/>
      <c r="N323" s="303"/>
      <c r="O323" s="303"/>
      <c r="P323" s="303"/>
      <c r="Q323" s="303"/>
      <c r="R323" s="303"/>
      <c r="S323" s="303"/>
      <c r="T323" s="303"/>
      <c r="U323" s="303"/>
      <c r="V323" s="303"/>
      <c r="W323" s="303"/>
      <c r="X323" s="304"/>
      <c r="Y323" s="305">
        <v>1.072316</v>
      </c>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hidden="1" customHeight="1">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hidden="1" customHeight="1">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hidden="1" customHeight="1">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1.072316</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46.5" customHeight="1">
      <c r="A366" s="245">
        <v>1</v>
      </c>
      <c r="B366" s="245">
        <v>1</v>
      </c>
      <c r="C366" s="267" t="s">
        <v>708</v>
      </c>
      <c r="D366" s="266"/>
      <c r="E366" s="266"/>
      <c r="F366" s="266"/>
      <c r="G366" s="266"/>
      <c r="H366" s="266"/>
      <c r="I366" s="266"/>
      <c r="J366" s="248">
        <v>1010001143390</v>
      </c>
      <c r="K366" s="249"/>
      <c r="L366" s="249"/>
      <c r="M366" s="249"/>
      <c r="N366" s="249"/>
      <c r="O366" s="249"/>
      <c r="P366" s="260" t="s">
        <v>721</v>
      </c>
      <c r="Q366" s="250"/>
      <c r="R366" s="250"/>
      <c r="S366" s="250"/>
      <c r="T366" s="250"/>
      <c r="U366" s="250"/>
      <c r="V366" s="250"/>
      <c r="W366" s="250"/>
      <c r="X366" s="250"/>
      <c r="Y366" s="251">
        <v>14.96</v>
      </c>
      <c r="Z366" s="252"/>
      <c r="AA366" s="252"/>
      <c r="AB366" s="253"/>
      <c r="AC366" s="237" t="s">
        <v>335</v>
      </c>
      <c r="AD366" s="238"/>
      <c r="AE366" s="238"/>
      <c r="AF366" s="238"/>
      <c r="AG366" s="238"/>
      <c r="AH366" s="268">
        <v>1</v>
      </c>
      <c r="AI366" s="269"/>
      <c r="AJ366" s="269"/>
      <c r="AK366" s="269"/>
      <c r="AL366" s="241">
        <v>96</v>
      </c>
      <c r="AM366" s="242"/>
      <c r="AN366" s="242"/>
      <c r="AO366" s="243"/>
      <c r="AP366" s="244" t="s">
        <v>712</v>
      </c>
      <c r="AQ366" s="244"/>
      <c r="AR366" s="244"/>
      <c r="AS366" s="244"/>
      <c r="AT366" s="244"/>
      <c r="AU366" s="244"/>
      <c r="AV366" s="244"/>
      <c r="AW366" s="244"/>
      <c r="AX366" s="244"/>
    </row>
    <row r="367" spans="1:51" ht="30" hidden="1" customHeight="1">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4.25" customHeight="1">
      <c r="A399" s="245">
        <v>1</v>
      </c>
      <c r="B399" s="245">
        <v>1</v>
      </c>
      <c r="C399" s="267" t="s">
        <v>709</v>
      </c>
      <c r="D399" s="266"/>
      <c r="E399" s="266"/>
      <c r="F399" s="266"/>
      <c r="G399" s="266"/>
      <c r="H399" s="266"/>
      <c r="I399" s="266"/>
      <c r="J399" s="248">
        <v>2010801013387</v>
      </c>
      <c r="K399" s="249"/>
      <c r="L399" s="249"/>
      <c r="M399" s="249"/>
      <c r="N399" s="249"/>
      <c r="O399" s="249"/>
      <c r="P399" s="260" t="s">
        <v>721</v>
      </c>
      <c r="Q399" s="250"/>
      <c r="R399" s="250"/>
      <c r="S399" s="250"/>
      <c r="T399" s="250"/>
      <c r="U399" s="250"/>
      <c r="V399" s="250"/>
      <c r="W399" s="250"/>
      <c r="X399" s="250"/>
      <c r="Y399" s="251">
        <v>6.3</v>
      </c>
      <c r="Z399" s="252"/>
      <c r="AA399" s="252"/>
      <c r="AB399" s="253"/>
      <c r="AC399" s="237" t="s">
        <v>341</v>
      </c>
      <c r="AD399" s="238"/>
      <c r="AE399" s="238"/>
      <c r="AF399" s="238"/>
      <c r="AG399" s="238"/>
      <c r="AH399" s="268" t="s">
        <v>711</v>
      </c>
      <c r="AI399" s="269"/>
      <c r="AJ399" s="269"/>
      <c r="AK399" s="269"/>
      <c r="AL399" s="241" t="s">
        <v>711</v>
      </c>
      <c r="AM399" s="242"/>
      <c r="AN399" s="242"/>
      <c r="AO399" s="243"/>
      <c r="AP399" s="244" t="s">
        <v>712</v>
      </c>
      <c r="AQ399" s="244"/>
      <c r="AR399" s="244"/>
      <c r="AS399" s="244"/>
      <c r="AT399" s="244"/>
      <c r="AU399" s="244"/>
      <c r="AV399" s="244"/>
      <c r="AW399" s="244"/>
      <c r="AX399" s="244"/>
      <c r="AY399">
        <f>$AY$396</f>
        <v>1</v>
      </c>
    </row>
    <row r="400" spans="1:51" ht="30" hidden="1" customHeight="1">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5.75" customHeight="1">
      <c r="A432" s="245">
        <v>1</v>
      </c>
      <c r="B432" s="245">
        <v>1</v>
      </c>
      <c r="C432" s="267" t="s">
        <v>710</v>
      </c>
      <c r="D432" s="266"/>
      <c r="E432" s="266"/>
      <c r="F432" s="266"/>
      <c r="G432" s="266"/>
      <c r="H432" s="266"/>
      <c r="I432" s="266"/>
      <c r="J432" s="248">
        <v>1010401059682</v>
      </c>
      <c r="K432" s="249"/>
      <c r="L432" s="249"/>
      <c r="M432" s="249"/>
      <c r="N432" s="249"/>
      <c r="O432" s="249"/>
      <c r="P432" s="260" t="s">
        <v>721</v>
      </c>
      <c r="Q432" s="250"/>
      <c r="R432" s="250"/>
      <c r="S432" s="250"/>
      <c r="T432" s="250"/>
      <c r="U432" s="250"/>
      <c r="V432" s="250"/>
      <c r="W432" s="250"/>
      <c r="X432" s="250"/>
      <c r="Y432" s="251">
        <v>1.1000000000000001</v>
      </c>
      <c r="Z432" s="252"/>
      <c r="AA432" s="252"/>
      <c r="AB432" s="253"/>
      <c r="AC432" s="237" t="s">
        <v>341</v>
      </c>
      <c r="AD432" s="238"/>
      <c r="AE432" s="238"/>
      <c r="AF432" s="238"/>
      <c r="AG432" s="238"/>
      <c r="AH432" s="268" t="s">
        <v>711</v>
      </c>
      <c r="AI432" s="269"/>
      <c r="AJ432" s="269"/>
      <c r="AK432" s="269"/>
      <c r="AL432" s="241" t="s">
        <v>711</v>
      </c>
      <c r="AM432" s="242"/>
      <c r="AN432" s="242"/>
      <c r="AO432" s="243"/>
      <c r="AP432" s="244" t="s">
        <v>712</v>
      </c>
      <c r="AQ432" s="244"/>
      <c r="AR432" s="244"/>
      <c r="AS432" s="244"/>
      <c r="AT432" s="244"/>
      <c r="AU432" s="244"/>
      <c r="AV432" s="244"/>
      <c r="AW432" s="244"/>
      <c r="AX432" s="244"/>
      <c r="AY432">
        <f>$AY$429</f>
        <v>1</v>
      </c>
    </row>
    <row r="433" spans="1:51" ht="30" hidden="1" customHeight="1">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311</v>
      </c>
      <c r="AM627" s="265"/>
      <c r="AN627" s="265"/>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customHeight="1">
      <c r="A631" s="245">
        <v>1</v>
      </c>
      <c r="B631" s="245">
        <v>1</v>
      </c>
      <c r="C631" s="246"/>
      <c r="D631" s="246"/>
      <c r="E631" s="255" t="s">
        <v>712</v>
      </c>
      <c r="F631" s="247"/>
      <c r="G631" s="247"/>
      <c r="H631" s="247"/>
      <c r="I631" s="247"/>
      <c r="J631" s="248"/>
      <c r="K631" s="249"/>
      <c r="L631" s="249"/>
      <c r="M631" s="249"/>
      <c r="N631" s="249"/>
      <c r="O631" s="249"/>
      <c r="P631" s="260" t="s">
        <v>712</v>
      </c>
      <c r="Q631" s="250"/>
      <c r="R631" s="250"/>
      <c r="S631" s="250"/>
      <c r="T631" s="250"/>
      <c r="U631" s="250"/>
      <c r="V631" s="250"/>
      <c r="W631" s="250"/>
      <c r="X631" s="250"/>
      <c r="Y631" s="251" t="s">
        <v>711</v>
      </c>
      <c r="Z631" s="252"/>
      <c r="AA631" s="252"/>
      <c r="AB631" s="253"/>
      <c r="AC631" s="237"/>
      <c r="AD631" s="238"/>
      <c r="AE631" s="238"/>
      <c r="AF631" s="238"/>
      <c r="AG631" s="238"/>
      <c r="AH631" s="239" t="s">
        <v>711</v>
      </c>
      <c r="AI631" s="240"/>
      <c r="AJ631" s="240"/>
      <c r="AK631" s="240"/>
      <c r="AL631" s="241" t="s">
        <v>711</v>
      </c>
      <c r="AM631" s="242"/>
      <c r="AN631" s="242"/>
      <c r="AO631" s="243"/>
      <c r="AP631" s="244" t="s">
        <v>712</v>
      </c>
      <c r="AQ631" s="244"/>
      <c r="AR631" s="244"/>
      <c r="AS631" s="244"/>
      <c r="AT631" s="244"/>
      <c r="AU631" s="244"/>
      <c r="AV631" s="244"/>
      <c r="AW631" s="244"/>
      <c r="AX631" s="244"/>
    </row>
    <row r="632" spans="1:51" ht="30" hidden="1"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48"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t="s">
        <v>705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705</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c r="A38" s="13"/>
      <c r="B38" s="13"/>
      <c r="F38" s="13"/>
      <c r="G38" s="19"/>
      <c r="K38" s="13"/>
      <c r="L38" s="13"/>
      <c r="O38" s="13"/>
      <c r="P38" s="13"/>
      <c r="Q38" s="19"/>
      <c r="T38" s="13"/>
      <c r="Y38" s="32" t="s">
        <v>409</v>
      </c>
      <c r="Z38" s="32" t="s">
        <v>537</v>
      </c>
      <c r="AF38" s="30"/>
      <c r="AK38" s="51" t="str">
        <f t="shared" si="7"/>
        <v>k</v>
      </c>
    </row>
    <row r="39" spans="1:37">
      <c r="A39" s="13"/>
      <c r="B39" s="13"/>
      <c r="F39" s="13" t="str">
        <f>I37</f>
        <v>一般会計</v>
      </c>
      <c r="G39" s="19"/>
      <c r="K39" s="13"/>
      <c r="L39" s="13"/>
      <c r="O39" s="13"/>
      <c r="P39" s="13"/>
      <c r="Q39" s="19"/>
      <c r="T39" s="13"/>
      <c r="U39" s="32" t="s">
        <v>649</v>
      </c>
      <c r="Y39" s="32" t="s">
        <v>410</v>
      </c>
      <c r="Z39" s="32" t="s">
        <v>538</v>
      </c>
      <c r="AF39" s="30"/>
      <c r="AK39" s="51" t="str">
        <f t="shared" si="7"/>
        <v>l</v>
      </c>
    </row>
    <row r="40" spans="1:37">
      <c r="A40" s="13"/>
      <c r="B40" s="13"/>
      <c r="F40" s="13"/>
      <c r="G40" s="19"/>
      <c r="K40" s="13"/>
      <c r="L40" s="13"/>
      <c r="O40" s="13"/>
      <c r="P40" s="13"/>
      <c r="Q40" s="19"/>
      <c r="T40" s="13"/>
      <c r="U40" s="32"/>
      <c r="Y40" s="32" t="s">
        <v>411</v>
      </c>
      <c r="Z40" s="32" t="s">
        <v>539</v>
      </c>
      <c r="AF40" s="30"/>
      <c r="AK40" s="51" t="str">
        <f t="shared" si="7"/>
        <v>m</v>
      </c>
    </row>
    <row r="41" spans="1:37">
      <c r="A41" s="13"/>
      <c r="B41" s="13"/>
      <c r="F41" s="13"/>
      <c r="G41" s="19"/>
      <c r="K41" s="13"/>
      <c r="L41" s="13"/>
      <c r="O41" s="13"/>
      <c r="P41" s="13"/>
      <c r="Q41" s="19"/>
      <c r="T41" s="13"/>
      <c r="U41" s="32" t="s">
        <v>350</v>
      </c>
      <c r="Y41" s="32" t="s">
        <v>412</v>
      </c>
      <c r="Z41" s="32" t="s">
        <v>540</v>
      </c>
      <c r="AF41" s="30"/>
      <c r="AK41" s="51" t="str">
        <f t="shared" si="7"/>
        <v>n</v>
      </c>
    </row>
    <row r="42" spans="1:37">
      <c r="A42" s="13"/>
      <c r="B42" s="13"/>
      <c r="F42" s="13"/>
      <c r="G42" s="19"/>
      <c r="K42" s="13"/>
      <c r="L42" s="13"/>
      <c r="O42" s="13"/>
      <c r="P42" s="13"/>
      <c r="Q42" s="19"/>
      <c r="T42" s="13"/>
      <c r="U42" s="32" t="s">
        <v>360</v>
      </c>
      <c r="Y42" s="32" t="s">
        <v>413</v>
      </c>
      <c r="Z42" s="32" t="s">
        <v>541</v>
      </c>
      <c r="AF42" s="30"/>
      <c r="AK42" s="51" t="str">
        <f t="shared" si="7"/>
        <v>o</v>
      </c>
    </row>
    <row r="43" spans="1:37">
      <c r="A43" s="13"/>
      <c r="B43" s="13"/>
      <c r="F43" s="13"/>
      <c r="G43" s="19"/>
      <c r="K43" s="13"/>
      <c r="L43" s="13"/>
      <c r="O43" s="13"/>
      <c r="P43" s="13"/>
      <c r="Q43" s="19"/>
      <c r="T43" s="13"/>
      <c r="Y43" s="32" t="s">
        <v>414</v>
      </c>
      <c r="Z43" s="32" t="s">
        <v>542</v>
      </c>
      <c r="AF43" s="30"/>
      <c r="AK43" s="51" t="str">
        <f t="shared" si="7"/>
        <v>p</v>
      </c>
    </row>
    <row r="44" spans="1:37">
      <c r="A44" s="13"/>
      <c r="B44" s="13"/>
      <c r="F44" s="13"/>
      <c r="G44" s="19"/>
      <c r="K44" s="13"/>
      <c r="L44" s="13"/>
      <c r="O44" s="13"/>
      <c r="P44" s="13"/>
      <c r="Q44" s="19"/>
      <c r="T44" s="13"/>
      <c r="Y44" s="32" t="s">
        <v>415</v>
      </c>
      <c r="Z44" s="32" t="s">
        <v>543</v>
      </c>
      <c r="AF44" s="30"/>
      <c r="AK44" s="51" t="str">
        <f t="shared" si="7"/>
        <v>q</v>
      </c>
    </row>
    <row r="45" spans="1:37">
      <c r="A45" s="13"/>
      <c r="B45" s="13"/>
      <c r="F45" s="13"/>
      <c r="G45" s="19"/>
      <c r="K45" s="13"/>
      <c r="L45" s="13"/>
      <c r="O45" s="13"/>
      <c r="P45" s="13"/>
      <c r="Q45" s="19"/>
      <c r="T45" s="13"/>
      <c r="U45" s="29" t="s">
        <v>161</v>
      </c>
      <c r="Y45" s="32" t="s">
        <v>416</v>
      </c>
      <c r="Z45" s="32" t="s">
        <v>544</v>
      </c>
      <c r="AF45" s="30"/>
      <c r="AK45" s="51" t="str">
        <f t="shared" si="7"/>
        <v>r</v>
      </c>
    </row>
    <row r="46" spans="1:37">
      <c r="A46" s="13"/>
      <c r="B46" s="13"/>
      <c r="F46" s="13"/>
      <c r="G46" s="19"/>
      <c r="K46" s="13"/>
      <c r="L46" s="13"/>
      <c r="O46" s="13"/>
      <c r="P46" s="13"/>
      <c r="Q46" s="19"/>
      <c r="T46" s="13"/>
      <c r="U46" s="93" t="s">
        <v>685</v>
      </c>
      <c r="Y46" s="32" t="s">
        <v>417</v>
      </c>
      <c r="Z46" s="32" t="s">
        <v>545</v>
      </c>
      <c r="AF46" s="30"/>
      <c r="AK46" s="51" t="str">
        <f t="shared" si="7"/>
        <v>s</v>
      </c>
    </row>
    <row r="47" spans="1:37">
      <c r="A47" s="13"/>
      <c r="B47" s="13"/>
      <c r="F47" s="13"/>
      <c r="G47" s="19"/>
      <c r="K47" s="13"/>
      <c r="L47" s="13"/>
      <c r="O47" s="13"/>
      <c r="P47" s="13"/>
      <c r="Q47" s="19"/>
      <c r="T47" s="13"/>
      <c r="Y47" s="32" t="s">
        <v>418</v>
      </c>
      <c r="Z47" s="32" t="s">
        <v>546</v>
      </c>
      <c r="AF47" s="30"/>
      <c r="AK47" s="51" t="str">
        <f t="shared" si="7"/>
        <v>t</v>
      </c>
    </row>
    <row r="48" spans="1:37">
      <c r="A48" s="13"/>
      <c r="B48" s="13"/>
      <c r="F48" s="13"/>
      <c r="G48" s="19"/>
      <c r="K48" s="13"/>
      <c r="L48" s="13"/>
      <c r="O48" s="13"/>
      <c r="P48" s="13"/>
      <c r="Q48" s="19"/>
      <c r="T48" s="13"/>
      <c r="U48" s="93">
        <v>2021</v>
      </c>
      <c r="Y48" s="32" t="s">
        <v>419</v>
      </c>
      <c r="Z48" s="32" t="s">
        <v>547</v>
      </c>
      <c r="AF48" s="30"/>
      <c r="AK48" s="51" t="str">
        <f t="shared" si="7"/>
        <v>u</v>
      </c>
    </row>
    <row r="49" spans="1:37">
      <c r="A49" s="13"/>
      <c r="B49" s="13"/>
      <c r="F49" s="13"/>
      <c r="G49" s="19"/>
      <c r="K49" s="13"/>
      <c r="L49" s="13"/>
      <c r="O49" s="13"/>
      <c r="P49" s="13"/>
      <c r="Q49" s="19"/>
      <c r="T49" s="13"/>
      <c r="U49" s="93">
        <v>2022</v>
      </c>
      <c r="Y49" s="32" t="s">
        <v>420</v>
      </c>
      <c r="Z49" s="32" t="s">
        <v>548</v>
      </c>
      <c r="AF49" s="30"/>
      <c r="AK49" s="51" t="str">
        <f t="shared" si="7"/>
        <v>v</v>
      </c>
    </row>
    <row r="50" spans="1:37">
      <c r="A50" s="13"/>
      <c r="B50" s="13"/>
      <c r="F50" s="13"/>
      <c r="G50" s="19"/>
      <c r="K50" s="13"/>
      <c r="L50" s="13"/>
      <c r="O50" s="13"/>
      <c r="P50" s="13"/>
      <c r="Q50" s="19"/>
      <c r="T50" s="13"/>
      <c r="U50" s="93">
        <v>2023</v>
      </c>
      <c r="Y50" s="32" t="s">
        <v>421</v>
      </c>
      <c r="Z50" s="32" t="s">
        <v>549</v>
      </c>
      <c r="AF50" s="30"/>
    </row>
    <row r="51" spans="1:37">
      <c r="A51" s="13"/>
      <c r="B51" s="13"/>
      <c r="F51" s="13"/>
      <c r="G51" s="19"/>
      <c r="K51" s="13"/>
      <c r="L51" s="13"/>
      <c r="O51" s="13"/>
      <c r="P51" s="13"/>
      <c r="Q51" s="19"/>
      <c r="T51" s="13"/>
      <c r="U51" s="93">
        <v>2024</v>
      </c>
      <c r="Y51" s="32" t="s">
        <v>422</v>
      </c>
      <c r="Z51" s="32" t="s">
        <v>550</v>
      </c>
      <c r="AF51" s="30"/>
    </row>
    <row r="52" spans="1:37">
      <c r="A52" s="13"/>
      <c r="B52" s="13"/>
      <c r="F52" s="13"/>
      <c r="G52" s="19"/>
      <c r="K52" s="13"/>
      <c r="L52" s="13"/>
      <c r="O52" s="13"/>
      <c r="P52" s="13"/>
      <c r="Q52" s="19"/>
      <c r="T52" s="13"/>
      <c r="U52" s="93">
        <v>2025</v>
      </c>
      <c r="Y52" s="32" t="s">
        <v>423</v>
      </c>
      <c r="Z52" s="32" t="s">
        <v>551</v>
      </c>
      <c r="AF52" s="30"/>
    </row>
    <row r="53" spans="1:37">
      <c r="A53" s="13"/>
      <c r="B53" s="13"/>
      <c r="F53" s="13"/>
      <c r="G53" s="19"/>
      <c r="K53" s="13"/>
      <c r="L53" s="13"/>
      <c r="O53" s="13"/>
      <c r="P53" s="13"/>
      <c r="Q53" s="19"/>
      <c r="T53" s="13"/>
      <c r="U53" s="93">
        <v>2026</v>
      </c>
      <c r="Y53" s="32" t="s">
        <v>424</v>
      </c>
      <c r="Z53" s="32" t="s">
        <v>552</v>
      </c>
      <c r="AF53" s="30"/>
    </row>
    <row r="54" spans="1:37">
      <c r="A54" s="13"/>
      <c r="B54" s="13"/>
      <c r="F54" s="13"/>
      <c r="G54" s="19"/>
      <c r="K54" s="13"/>
      <c r="L54" s="13"/>
      <c r="O54" s="13"/>
      <c r="P54" s="20"/>
      <c r="Q54" s="19"/>
      <c r="T54" s="13"/>
      <c r="Y54" s="32" t="s">
        <v>425</v>
      </c>
      <c r="Z54" s="32" t="s">
        <v>553</v>
      </c>
      <c r="AF54" s="30"/>
    </row>
    <row r="55" spans="1:37">
      <c r="A55" s="13"/>
      <c r="B55" s="13"/>
      <c r="F55" s="13"/>
      <c r="G55" s="19"/>
      <c r="K55" s="13"/>
      <c r="L55" s="13"/>
      <c r="O55" s="13"/>
      <c r="P55" s="13"/>
      <c r="Q55" s="19"/>
      <c r="T55" s="13"/>
      <c r="Y55" s="32" t="s">
        <v>426</v>
      </c>
      <c r="Z55" s="32" t="s">
        <v>554</v>
      </c>
      <c r="AF55" s="30"/>
    </row>
    <row r="56" spans="1:37">
      <c r="A56" s="13"/>
      <c r="B56" s="13"/>
      <c r="F56" s="13"/>
      <c r="G56" s="19"/>
      <c r="K56" s="13"/>
      <c r="L56" s="13"/>
      <c r="O56" s="13"/>
      <c r="P56" s="13"/>
      <c r="Q56" s="19"/>
      <c r="T56" s="13"/>
      <c r="U56" s="93">
        <v>20</v>
      </c>
      <c r="Y56" s="32" t="s">
        <v>427</v>
      </c>
      <c r="Z56" s="32" t="s">
        <v>555</v>
      </c>
      <c r="AF56" s="30"/>
    </row>
    <row r="57" spans="1:37">
      <c r="A57" s="13"/>
      <c r="B57" s="13"/>
      <c r="F57" s="13"/>
      <c r="G57" s="19"/>
      <c r="K57" s="13"/>
      <c r="L57" s="13"/>
      <c r="O57" s="13"/>
      <c r="P57" s="13"/>
      <c r="Q57" s="19"/>
      <c r="T57" s="13"/>
      <c r="U57" s="32" t="s">
        <v>625</v>
      </c>
      <c r="Y57" s="32" t="s">
        <v>428</v>
      </c>
      <c r="Z57" s="32" t="s">
        <v>556</v>
      </c>
      <c r="AF57" s="30"/>
    </row>
    <row r="58" spans="1:37">
      <c r="A58" s="13"/>
      <c r="B58" s="13"/>
      <c r="F58" s="13"/>
      <c r="G58" s="19"/>
      <c r="K58" s="13"/>
      <c r="L58" s="13"/>
      <c r="O58" s="13"/>
      <c r="P58" s="13"/>
      <c r="Q58" s="19"/>
      <c r="T58" s="13"/>
      <c r="U58" s="32" t="s">
        <v>626</v>
      </c>
      <c r="Y58" s="32" t="s">
        <v>429</v>
      </c>
      <c r="Z58" s="32" t="s">
        <v>557</v>
      </c>
      <c r="AF58" s="30"/>
    </row>
    <row r="59" spans="1:37">
      <c r="A59" s="13"/>
      <c r="B59" s="13"/>
      <c r="F59" s="13"/>
      <c r="G59" s="19"/>
      <c r="K59" s="13"/>
      <c r="L59" s="13"/>
      <c r="O59" s="13"/>
      <c r="P59" s="13"/>
      <c r="Q59" s="19"/>
      <c r="T59" s="13"/>
      <c r="Y59" s="32" t="s">
        <v>430</v>
      </c>
      <c r="Z59" s="32" t="s">
        <v>558</v>
      </c>
      <c r="AF59" s="30"/>
    </row>
    <row r="60" spans="1:37">
      <c r="A60" s="13"/>
      <c r="B60" s="13"/>
      <c r="F60" s="13"/>
      <c r="G60" s="19"/>
      <c r="K60" s="13"/>
      <c r="L60" s="13"/>
      <c r="O60" s="13"/>
      <c r="P60" s="13"/>
      <c r="Q60" s="19"/>
      <c r="T60" s="13"/>
      <c r="Y60" s="32" t="s">
        <v>431</v>
      </c>
      <c r="Z60" s="32" t="s">
        <v>559</v>
      </c>
      <c r="AF60" s="30"/>
    </row>
    <row r="61" spans="1:37">
      <c r="A61" s="13"/>
      <c r="B61" s="13"/>
      <c r="F61" s="13"/>
      <c r="G61" s="19"/>
      <c r="K61" s="13"/>
      <c r="L61" s="13"/>
      <c r="O61" s="13"/>
      <c r="P61" s="13"/>
      <c r="Q61" s="19"/>
      <c r="T61" s="13"/>
      <c r="Y61" s="32" t="s">
        <v>432</v>
      </c>
      <c r="Z61" s="32" t="s">
        <v>560</v>
      </c>
      <c r="AF61" s="30"/>
    </row>
    <row r="62" spans="1:37">
      <c r="A62" s="13"/>
      <c r="B62" s="13"/>
      <c r="F62" s="13"/>
      <c r="G62" s="19"/>
      <c r="K62" s="13"/>
      <c r="L62" s="13"/>
      <c r="O62" s="13"/>
      <c r="P62" s="13"/>
      <c r="Q62" s="19"/>
      <c r="T62" s="13"/>
      <c r="Y62" s="32" t="s">
        <v>433</v>
      </c>
      <c r="Z62" s="32" t="s">
        <v>561</v>
      </c>
      <c r="AF62" s="30"/>
    </row>
    <row r="63" spans="1:37">
      <c r="A63" s="13"/>
      <c r="B63" s="13"/>
      <c r="F63" s="13"/>
      <c r="G63" s="19"/>
      <c r="K63" s="13"/>
      <c r="L63" s="13"/>
      <c r="O63" s="13"/>
      <c r="P63" s="13"/>
      <c r="Q63" s="19"/>
      <c r="T63" s="13"/>
      <c r="Y63" s="32" t="s">
        <v>434</v>
      </c>
      <c r="Z63" s="32" t="s">
        <v>562</v>
      </c>
      <c r="AF63" s="30"/>
    </row>
    <row r="64" spans="1:37">
      <c r="A64" s="13"/>
      <c r="B64" s="13"/>
      <c r="F64" s="13"/>
      <c r="G64" s="19"/>
      <c r="K64" s="13"/>
      <c r="L64" s="13"/>
      <c r="O64" s="13"/>
      <c r="P64" s="13"/>
      <c r="Q64" s="19"/>
      <c r="T64" s="13"/>
      <c r="Y64" s="32" t="s">
        <v>435</v>
      </c>
      <c r="Z64" s="32" t="s">
        <v>563</v>
      </c>
      <c r="AF64" s="30"/>
    </row>
    <row r="65" spans="1:32">
      <c r="A65" s="13"/>
      <c r="B65" s="13"/>
      <c r="F65" s="13"/>
      <c r="G65" s="19"/>
      <c r="K65" s="13"/>
      <c r="L65" s="13"/>
      <c r="O65" s="13"/>
      <c r="P65" s="13"/>
      <c r="Q65" s="19"/>
      <c r="T65" s="13"/>
      <c r="Y65" s="32" t="s">
        <v>436</v>
      </c>
      <c r="Z65" s="32" t="s">
        <v>564</v>
      </c>
      <c r="AF65" s="30"/>
    </row>
    <row r="66" spans="1:32">
      <c r="A66" s="13"/>
      <c r="B66" s="13"/>
      <c r="F66" s="13"/>
      <c r="G66" s="19"/>
      <c r="K66" s="13"/>
      <c r="L66" s="13"/>
      <c r="O66" s="13"/>
      <c r="P66" s="13"/>
      <c r="Q66" s="19"/>
      <c r="T66" s="13"/>
      <c r="Y66" s="32" t="s">
        <v>67</v>
      </c>
      <c r="Z66" s="32" t="s">
        <v>565</v>
      </c>
      <c r="AF66" s="30"/>
    </row>
    <row r="67" spans="1:32">
      <c r="A67" s="13"/>
      <c r="B67" s="13"/>
      <c r="F67" s="13"/>
      <c r="G67" s="19"/>
      <c r="K67" s="13"/>
      <c r="L67" s="13"/>
      <c r="O67" s="13"/>
      <c r="P67" s="13"/>
      <c r="Q67" s="19"/>
      <c r="T67" s="13"/>
      <c r="Y67" s="32" t="s">
        <v>437</v>
      </c>
      <c r="Z67" s="32" t="s">
        <v>566</v>
      </c>
      <c r="AF67" s="30"/>
    </row>
    <row r="68" spans="1:32">
      <c r="A68" s="13"/>
      <c r="B68" s="13"/>
      <c r="F68" s="13"/>
      <c r="G68" s="19"/>
      <c r="K68" s="13"/>
      <c r="L68" s="13"/>
      <c r="O68" s="13"/>
      <c r="P68" s="13"/>
      <c r="Q68" s="19"/>
      <c r="T68" s="13"/>
      <c r="Y68" s="32" t="s">
        <v>438</v>
      </c>
      <c r="Z68" s="32" t="s">
        <v>567</v>
      </c>
      <c r="AF68" s="30"/>
    </row>
    <row r="69" spans="1:32">
      <c r="A69" s="13"/>
      <c r="B69" s="13"/>
      <c r="F69" s="13"/>
      <c r="G69" s="19"/>
      <c r="K69" s="13"/>
      <c r="L69" s="13"/>
      <c r="O69" s="13"/>
      <c r="P69" s="13"/>
      <c r="Q69" s="19"/>
      <c r="T69" s="13"/>
      <c r="Y69" s="32" t="s">
        <v>439</v>
      </c>
      <c r="Z69" s="32" t="s">
        <v>568</v>
      </c>
      <c r="AF69" s="30"/>
    </row>
    <row r="70" spans="1:32">
      <c r="A70" s="13"/>
      <c r="B70" s="13"/>
      <c r="Y70" s="32" t="s">
        <v>440</v>
      </c>
      <c r="Z70" s="32" t="s">
        <v>569</v>
      </c>
    </row>
    <row r="71" spans="1:32">
      <c r="Y71" s="32" t="s">
        <v>441</v>
      </c>
      <c r="Z71" s="32" t="s">
        <v>570</v>
      </c>
    </row>
    <row r="72" spans="1:32">
      <c r="Y72" s="32" t="s">
        <v>442</v>
      </c>
      <c r="Z72" s="32" t="s">
        <v>571</v>
      </c>
    </row>
    <row r="73" spans="1:32">
      <c r="Y73" s="32" t="s">
        <v>443</v>
      </c>
      <c r="Z73" s="32" t="s">
        <v>572</v>
      </c>
    </row>
    <row r="74" spans="1:32">
      <c r="Y74" s="32" t="s">
        <v>444</v>
      </c>
      <c r="Z74" s="32" t="s">
        <v>573</v>
      </c>
    </row>
    <row r="75" spans="1:32">
      <c r="Y75" s="32" t="s">
        <v>445</v>
      </c>
      <c r="Z75" s="32" t="s">
        <v>574</v>
      </c>
    </row>
    <row r="76" spans="1:32">
      <c r="Y76" s="32" t="s">
        <v>446</v>
      </c>
      <c r="Z76" s="32" t="s">
        <v>575</v>
      </c>
    </row>
    <row r="77" spans="1:32">
      <c r="Y77" s="32" t="s">
        <v>447</v>
      </c>
      <c r="Z77" s="32" t="s">
        <v>576</v>
      </c>
    </row>
    <row r="78" spans="1:32">
      <c r="Y78" s="32" t="s">
        <v>448</v>
      </c>
      <c r="Z78" s="32" t="s">
        <v>577</v>
      </c>
    </row>
    <row r="79" spans="1:32">
      <c r="Y79" s="32" t="s">
        <v>449</v>
      </c>
      <c r="Z79" s="32" t="s">
        <v>578</v>
      </c>
    </row>
    <row r="80" spans="1:32">
      <c r="Y80" s="32" t="s">
        <v>450</v>
      </c>
      <c r="Z80" s="32" t="s">
        <v>579</v>
      </c>
    </row>
    <row r="81" spans="25:26">
      <c r="Y81" s="32" t="s">
        <v>451</v>
      </c>
      <c r="Z81" s="32" t="s">
        <v>580</v>
      </c>
    </row>
    <row r="82" spans="25:26">
      <c r="Y82" s="32" t="s">
        <v>452</v>
      </c>
      <c r="Z82" s="32" t="s">
        <v>581</v>
      </c>
    </row>
    <row r="83" spans="25:26">
      <c r="Y83" s="32" t="s">
        <v>453</v>
      </c>
      <c r="Z83" s="32" t="s">
        <v>582</v>
      </c>
    </row>
    <row r="84" spans="25:26">
      <c r="Y84" s="32" t="s">
        <v>454</v>
      </c>
      <c r="Z84" s="32" t="s">
        <v>583</v>
      </c>
    </row>
    <row r="85" spans="25:26">
      <c r="Y85" s="32" t="s">
        <v>455</v>
      </c>
      <c r="Z85" s="32" t="s">
        <v>584</v>
      </c>
    </row>
    <row r="86" spans="25:26">
      <c r="Y86" s="32" t="s">
        <v>456</v>
      </c>
      <c r="Z86" s="32" t="s">
        <v>585</v>
      </c>
    </row>
    <row r="87" spans="25:26">
      <c r="Y87" s="32" t="s">
        <v>457</v>
      </c>
      <c r="Z87" s="32" t="s">
        <v>586</v>
      </c>
    </row>
    <row r="88" spans="25:26">
      <c r="Y88" s="32" t="s">
        <v>458</v>
      </c>
      <c r="Z88" s="32" t="s">
        <v>587</v>
      </c>
    </row>
    <row r="89" spans="25:26">
      <c r="Y89" s="32" t="s">
        <v>459</v>
      </c>
      <c r="Z89" s="32" t="s">
        <v>588</v>
      </c>
    </row>
    <row r="90" spans="25:26">
      <c r="Y90" s="32" t="s">
        <v>460</v>
      </c>
      <c r="Z90" s="32" t="s">
        <v>589</v>
      </c>
    </row>
    <row r="91" spans="25:26">
      <c r="Y91" s="32" t="s">
        <v>461</v>
      </c>
      <c r="Z91" s="32" t="s">
        <v>590</v>
      </c>
    </row>
    <row r="92" spans="25:26">
      <c r="Y92" s="32" t="s">
        <v>462</v>
      </c>
      <c r="Z92" s="32" t="s">
        <v>591</v>
      </c>
    </row>
    <row r="93" spans="25:26">
      <c r="Y93" s="32" t="s">
        <v>463</v>
      </c>
      <c r="Z93" s="32" t="s">
        <v>592</v>
      </c>
    </row>
    <row r="94" spans="25:26">
      <c r="Y94" s="32" t="s">
        <v>464</v>
      </c>
      <c r="Z94" s="32" t="s">
        <v>593</v>
      </c>
    </row>
    <row r="95" spans="25:26">
      <c r="Y95" s="32" t="s">
        <v>465</v>
      </c>
      <c r="Z95" s="32" t="s">
        <v>594</v>
      </c>
    </row>
    <row r="96" spans="25:26">
      <c r="Y96" s="32" t="s">
        <v>368</v>
      </c>
      <c r="Z96" s="32" t="s">
        <v>595</v>
      </c>
    </row>
    <row r="97" spans="25:26">
      <c r="Y97" s="32" t="s">
        <v>466</v>
      </c>
      <c r="Z97" s="32" t="s">
        <v>596</v>
      </c>
    </row>
    <row r="98" spans="25:26">
      <c r="Y98" s="32" t="s">
        <v>467</v>
      </c>
      <c r="Z98" s="32" t="s">
        <v>597</v>
      </c>
    </row>
    <row r="99" spans="25:26">
      <c r="Y99" s="32" t="s">
        <v>497</v>
      </c>
      <c r="Z99" s="32" t="s">
        <v>598</v>
      </c>
    </row>
    <row r="100" spans="25:26">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370</v>
      </c>
      <c r="AF2" s="925"/>
      <c r="AG2" s="925"/>
      <c r="AH2" s="128"/>
      <c r="AI2" s="925" t="s">
        <v>466</v>
      </c>
      <c r="AJ2" s="925"/>
      <c r="AK2" s="925"/>
      <c r="AL2" s="128"/>
      <c r="AM2" s="925" t="s">
        <v>467</v>
      </c>
      <c r="AN2" s="925"/>
      <c r="AO2" s="925"/>
      <c r="AP2" s="128"/>
      <c r="AQ2" s="135" t="s">
        <v>223</v>
      </c>
      <c r="AR2" s="136"/>
      <c r="AS2" s="136"/>
      <c r="AT2" s="137"/>
      <c r="AU2" s="138" t="s">
        <v>129</v>
      </c>
      <c r="AV2" s="138"/>
      <c r="AW2" s="138"/>
      <c r="AX2" s="139"/>
      <c r="AY2" s="34">
        <f>COUNTA($G$4)</f>
        <v>0</v>
      </c>
    </row>
    <row r="3" spans="1:51" ht="18.75" customHeight="1">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55" t="s">
        <v>342</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370</v>
      </c>
      <c r="AF9" s="925"/>
      <c r="AG9" s="925"/>
      <c r="AH9" s="128"/>
      <c r="AI9" s="925" t="s">
        <v>466</v>
      </c>
      <c r="AJ9" s="925"/>
      <c r="AK9" s="925"/>
      <c r="AL9" s="128"/>
      <c r="AM9" s="925" t="s">
        <v>467</v>
      </c>
      <c r="AN9" s="925"/>
      <c r="AO9" s="925"/>
      <c r="AP9" s="128"/>
      <c r="AQ9" s="135" t="s">
        <v>223</v>
      </c>
      <c r="AR9" s="136"/>
      <c r="AS9" s="136"/>
      <c r="AT9" s="137"/>
      <c r="AU9" s="138" t="s">
        <v>129</v>
      </c>
      <c r="AV9" s="138"/>
      <c r="AW9" s="138"/>
      <c r="AX9" s="139"/>
      <c r="AY9" s="34">
        <f>COUNTA($G$11)</f>
        <v>0</v>
      </c>
    </row>
    <row r="10" spans="1:51" ht="18.75" customHeight="1">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55" t="s">
        <v>342</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370</v>
      </c>
      <c r="AF16" s="925"/>
      <c r="AG16" s="925"/>
      <c r="AH16" s="128"/>
      <c r="AI16" s="925" t="s">
        <v>466</v>
      </c>
      <c r="AJ16" s="925"/>
      <c r="AK16" s="925"/>
      <c r="AL16" s="128"/>
      <c r="AM16" s="925" t="s">
        <v>467</v>
      </c>
      <c r="AN16" s="925"/>
      <c r="AO16" s="925"/>
      <c r="AP16" s="128"/>
      <c r="AQ16" s="135" t="s">
        <v>223</v>
      </c>
      <c r="AR16" s="136"/>
      <c r="AS16" s="136"/>
      <c r="AT16" s="137"/>
      <c r="AU16" s="138" t="s">
        <v>129</v>
      </c>
      <c r="AV16" s="138"/>
      <c r="AW16" s="138"/>
      <c r="AX16" s="139"/>
      <c r="AY16" s="34">
        <f>COUNTA($G$18)</f>
        <v>0</v>
      </c>
    </row>
    <row r="17" spans="1:51" ht="18.75" customHeight="1">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55" t="s">
        <v>342</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370</v>
      </c>
      <c r="AF23" s="925"/>
      <c r="AG23" s="925"/>
      <c r="AH23" s="128"/>
      <c r="AI23" s="925" t="s">
        <v>466</v>
      </c>
      <c r="AJ23" s="925"/>
      <c r="AK23" s="925"/>
      <c r="AL23" s="128"/>
      <c r="AM23" s="925" t="s">
        <v>467</v>
      </c>
      <c r="AN23" s="925"/>
      <c r="AO23" s="925"/>
      <c r="AP23" s="128"/>
      <c r="AQ23" s="135" t="s">
        <v>223</v>
      </c>
      <c r="AR23" s="136"/>
      <c r="AS23" s="136"/>
      <c r="AT23" s="137"/>
      <c r="AU23" s="138" t="s">
        <v>129</v>
      </c>
      <c r="AV23" s="138"/>
      <c r="AW23" s="138"/>
      <c r="AX23" s="139"/>
      <c r="AY23" s="34">
        <f>COUNTA($G$25)</f>
        <v>0</v>
      </c>
    </row>
    <row r="24" spans="1:51" ht="18.75" customHeight="1">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55" t="s">
        <v>342</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370</v>
      </c>
      <c r="AF30" s="925"/>
      <c r="AG30" s="925"/>
      <c r="AH30" s="128"/>
      <c r="AI30" s="925" t="s">
        <v>466</v>
      </c>
      <c r="AJ30" s="925"/>
      <c r="AK30" s="925"/>
      <c r="AL30" s="128"/>
      <c r="AM30" s="925" t="s">
        <v>467</v>
      </c>
      <c r="AN30" s="925"/>
      <c r="AO30" s="925"/>
      <c r="AP30" s="128"/>
      <c r="AQ30" s="135" t="s">
        <v>223</v>
      </c>
      <c r="AR30" s="136"/>
      <c r="AS30" s="136"/>
      <c r="AT30" s="137"/>
      <c r="AU30" s="138" t="s">
        <v>129</v>
      </c>
      <c r="AV30" s="138"/>
      <c r="AW30" s="138"/>
      <c r="AX30" s="139"/>
      <c r="AY30" s="34">
        <f>COUNTA($G$32)</f>
        <v>0</v>
      </c>
    </row>
    <row r="31" spans="1:51" ht="18.75" customHeight="1">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55" t="s">
        <v>342</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370</v>
      </c>
      <c r="AF37" s="925"/>
      <c r="AG37" s="925"/>
      <c r="AH37" s="128"/>
      <c r="AI37" s="925" t="s">
        <v>466</v>
      </c>
      <c r="AJ37" s="925"/>
      <c r="AK37" s="925"/>
      <c r="AL37" s="128"/>
      <c r="AM37" s="925" t="s">
        <v>467</v>
      </c>
      <c r="AN37" s="925"/>
      <c r="AO37" s="925"/>
      <c r="AP37" s="128"/>
      <c r="AQ37" s="135" t="s">
        <v>223</v>
      </c>
      <c r="AR37" s="136"/>
      <c r="AS37" s="136"/>
      <c r="AT37" s="137"/>
      <c r="AU37" s="138" t="s">
        <v>129</v>
      </c>
      <c r="AV37" s="138"/>
      <c r="AW37" s="138"/>
      <c r="AX37" s="139"/>
      <c r="AY37" s="34">
        <f>COUNTA($G$39)</f>
        <v>0</v>
      </c>
    </row>
    <row r="38" spans="1:51" ht="18.75" customHeight="1">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55" t="s">
        <v>342</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370</v>
      </c>
      <c r="AF44" s="925"/>
      <c r="AG44" s="925"/>
      <c r="AH44" s="128"/>
      <c r="AI44" s="925" t="s">
        <v>466</v>
      </c>
      <c r="AJ44" s="925"/>
      <c r="AK44" s="925"/>
      <c r="AL44" s="128"/>
      <c r="AM44" s="925" t="s">
        <v>467</v>
      </c>
      <c r="AN44" s="925"/>
      <c r="AO44" s="925"/>
      <c r="AP44" s="128"/>
      <c r="AQ44" s="135" t="s">
        <v>223</v>
      </c>
      <c r="AR44" s="136"/>
      <c r="AS44" s="136"/>
      <c r="AT44" s="137"/>
      <c r="AU44" s="138" t="s">
        <v>129</v>
      </c>
      <c r="AV44" s="138"/>
      <c r="AW44" s="138"/>
      <c r="AX44" s="139"/>
      <c r="AY44" s="34">
        <f>COUNTA($G$46)</f>
        <v>0</v>
      </c>
    </row>
    <row r="45" spans="1:51" ht="18.75" customHeight="1">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55" t="s">
        <v>342</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370</v>
      </c>
      <c r="AF51" s="925"/>
      <c r="AG51" s="925"/>
      <c r="AH51" s="128"/>
      <c r="AI51" s="925" t="s">
        <v>466</v>
      </c>
      <c r="AJ51" s="925"/>
      <c r="AK51" s="925"/>
      <c r="AL51" s="128"/>
      <c r="AM51" s="925" t="s">
        <v>467</v>
      </c>
      <c r="AN51" s="925"/>
      <c r="AO51" s="925"/>
      <c r="AP51" s="128"/>
      <c r="AQ51" s="135" t="s">
        <v>223</v>
      </c>
      <c r="AR51" s="136"/>
      <c r="AS51" s="136"/>
      <c r="AT51" s="137"/>
      <c r="AU51" s="138" t="s">
        <v>129</v>
      </c>
      <c r="AV51" s="138"/>
      <c r="AW51" s="138"/>
      <c r="AX51" s="139"/>
      <c r="AY51" s="34">
        <f>COUNTA($G$53)</f>
        <v>0</v>
      </c>
    </row>
    <row r="52" spans="1:51" ht="18.75" customHeight="1">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55" t="s">
        <v>342</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370</v>
      </c>
      <c r="AF58" s="925"/>
      <c r="AG58" s="925"/>
      <c r="AH58" s="128"/>
      <c r="AI58" s="925" t="s">
        <v>466</v>
      </c>
      <c r="AJ58" s="925"/>
      <c r="AK58" s="925"/>
      <c r="AL58" s="128"/>
      <c r="AM58" s="925" t="s">
        <v>467</v>
      </c>
      <c r="AN58" s="925"/>
      <c r="AO58" s="925"/>
      <c r="AP58" s="128"/>
      <c r="AQ58" s="135" t="s">
        <v>223</v>
      </c>
      <c r="AR58" s="136"/>
      <c r="AS58" s="136"/>
      <c r="AT58" s="137"/>
      <c r="AU58" s="138" t="s">
        <v>129</v>
      </c>
      <c r="AV58" s="138"/>
      <c r="AW58" s="138"/>
      <c r="AX58" s="139"/>
      <c r="AY58" s="34">
        <f>COUNTA($G$60)</f>
        <v>0</v>
      </c>
    </row>
    <row r="59" spans="1:51" ht="18.75" customHeight="1">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55" t="s">
        <v>342</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370</v>
      </c>
      <c r="AF65" s="925"/>
      <c r="AG65" s="925"/>
      <c r="AH65" s="128"/>
      <c r="AI65" s="925" t="s">
        <v>466</v>
      </c>
      <c r="AJ65" s="925"/>
      <c r="AK65" s="925"/>
      <c r="AL65" s="128"/>
      <c r="AM65" s="925" t="s">
        <v>467</v>
      </c>
      <c r="AN65" s="925"/>
      <c r="AO65" s="925"/>
      <c r="AP65" s="128"/>
      <c r="AQ65" s="135" t="s">
        <v>223</v>
      </c>
      <c r="AR65" s="136"/>
      <c r="AS65" s="136"/>
      <c r="AT65" s="137"/>
      <c r="AU65" s="138" t="s">
        <v>129</v>
      </c>
      <c r="AV65" s="138"/>
      <c r="AW65" s="138"/>
      <c r="AX65" s="139"/>
      <c r="AY65" s="34">
        <f>COUNTA($G$67)</f>
        <v>0</v>
      </c>
    </row>
    <row r="66" spans="1:51" ht="18.75" customHeight="1">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55" t="s">
        <v>342</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64" t="s">
        <v>26</v>
      </c>
      <c r="B2" s="965"/>
      <c r="C2" s="965"/>
      <c r="D2" s="965"/>
      <c r="E2" s="965"/>
      <c r="F2" s="966"/>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row r="55" spans="1:51" ht="30" customHeight="1">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row r="108" spans="1:51" ht="30" customHeight="1">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row r="161" spans="1:51" ht="30" customHeight="1">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row r="214" spans="1:51" ht="30" customHeight="1">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318</v>
      </c>
      <c r="Z3" s="273"/>
      <c r="AA3" s="273"/>
      <c r="AB3" s="273"/>
      <c r="AC3" s="989" t="s">
        <v>309</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318</v>
      </c>
      <c r="Z36" s="273"/>
      <c r="AA36" s="273"/>
      <c r="AB36" s="273"/>
      <c r="AC36" s="989" t="s">
        <v>309</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318</v>
      </c>
      <c r="Z69" s="273"/>
      <c r="AA69" s="273"/>
      <c r="AB69" s="273"/>
      <c r="AC69" s="989" t="s">
        <v>309</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318</v>
      </c>
      <c r="Z102" s="273"/>
      <c r="AA102" s="273"/>
      <c r="AB102" s="273"/>
      <c r="AC102" s="989" t="s">
        <v>309</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318</v>
      </c>
      <c r="Z135" s="273"/>
      <c r="AA135" s="273"/>
      <c r="AB135" s="273"/>
      <c r="AC135" s="989" t="s">
        <v>309</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318</v>
      </c>
      <c r="Z168" s="273"/>
      <c r="AA168" s="273"/>
      <c r="AB168" s="273"/>
      <c r="AC168" s="989" t="s">
        <v>309</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318</v>
      </c>
      <c r="Z201" s="273"/>
      <c r="AA201" s="273"/>
      <c r="AB201" s="273"/>
      <c r="AC201" s="989" t="s">
        <v>309</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318</v>
      </c>
      <c r="Z234" s="273"/>
      <c r="AA234" s="273"/>
      <c r="AB234" s="273"/>
      <c r="AC234" s="989" t="s">
        <v>309</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318</v>
      </c>
      <c r="Z267" s="273"/>
      <c r="AA267" s="273"/>
      <c r="AB267" s="273"/>
      <c r="AC267" s="989" t="s">
        <v>309</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318</v>
      </c>
      <c r="Z300" s="273"/>
      <c r="AA300" s="273"/>
      <c r="AB300" s="273"/>
      <c r="AC300" s="989" t="s">
        <v>309</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318</v>
      </c>
      <c r="Z333" s="273"/>
      <c r="AA333" s="273"/>
      <c r="AB333" s="273"/>
      <c r="AC333" s="989" t="s">
        <v>309</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318</v>
      </c>
      <c r="Z366" s="273"/>
      <c r="AA366" s="273"/>
      <c r="AB366" s="273"/>
      <c r="AC366" s="989" t="s">
        <v>309</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318</v>
      </c>
      <c r="Z399" s="273"/>
      <c r="AA399" s="273"/>
      <c r="AB399" s="273"/>
      <c r="AC399" s="989" t="s">
        <v>309</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318</v>
      </c>
      <c r="Z432" s="273"/>
      <c r="AA432" s="273"/>
      <c r="AB432" s="273"/>
      <c r="AC432" s="989" t="s">
        <v>309</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318</v>
      </c>
      <c r="Z465" s="273"/>
      <c r="AA465" s="273"/>
      <c r="AB465" s="273"/>
      <c r="AC465" s="989" t="s">
        <v>309</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318</v>
      </c>
      <c r="Z498" s="273"/>
      <c r="AA498" s="273"/>
      <c r="AB498" s="273"/>
      <c r="AC498" s="989" t="s">
        <v>309</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318</v>
      </c>
      <c r="Z531" s="273"/>
      <c r="AA531" s="273"/>
      <c r="AB531" s="273"/>
      <c r="AC531" s="989" t="s">
        <v>309</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318</v>
      </c>
      <c r="Z564" s="273"/>
      <c r="AA564" s="273"/>
      <c r="AB564" s="273"/>
      <c r="AC564" s="989" t="s">
        <v>309</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318</v>
      </c>
      <c r="Z597" s="273"/>
      <c r="AA597" s="273"/>
      <c r="AB597" s="273"/>
      <c r="AC597" s="989" t="s">
        <v>309</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318</v>
      </c>
      <c r="Z630" s="273"/>
      <c r="AA630" s="273"/>
      <c r="AB630" s="273"/>
      <c r="AC630" s="989" t="s">
        <v>309</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318</v>
      </c>
      <c r="Z663" s="273"/>
      <c r="AA663" s="273"/>
      <c r="AB663" s="273"/>
      <c r="AC663" s="989" t="s">
        <v>309</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318</v>
      </c>
      <c r="Z696" s="273"/>
      <c r="AA696" s="273"/>
      <c r="AB696" s="273"/>
      <c r="AC696" s="989" t="s">
        <v>309</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318</v>
      </c>
      <c r="Z729" s="273"/>
      <c r="AA729" s="273"/>
      <c r="AB729" s="273"/>
      <c r="AC729" s="989" t="s">
        <v>309</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318</v>
      </c>
      <c r="Z762" s="273"/>
      <c r="AA762" s="273"/>
      <c r="AB762" s="273"/>
      <c r="AC762" s="989" t="s">
        <v>309</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318</v>
      </c>
      <c r="Z795" s="273"/>
      <c r="AA795" s="273"/>
      <c r="AB795" s="273"/>
      <c r="AC795" s="989" t="s">
        <v>309</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318</v>
      </c>
      <c r="Z828" s="273"/>
      <c r="AA828" s="273"/>
      <c r="AB828" s="273"/>
      <c r="AC828" s="989" t="s">
        <v>309</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318</v>
      </c>
      <c r="Z861" s="273"/>
      <c r="AA861" s="273"/>
      <c r="AB861" s="273"/>
      <c r="AC861" s="989" t="s">
        <v>309</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318</v>
      </c>
      <c r="Z894" s="273"/>
      <c r="AA894" s="273"/>
      <c r="AB894" s="273"/>
      <c r="AC894" s="989" t="s">
        <v>309</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318</v>
      </c>
      <c r="Z927" s="273"/>
      <c r="AA927" s="273"/>
      <c r="AB927" s="273"/>
      <c r="AC927" s="989" t="s">
        <v>309</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318</v>
      </c>
      <c r="Z960" s="273"/>
      <c r="AA960" s="273"/>
      <c r="AB960" s="273"/>
      <c r="AC960" s="989" t="s">
        <v>309</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318</v>
      </c>
      <c r="Z993" s="273"/>
      <c r="AA993" s="273"/>
      <c r="AB993" s="273"/>
      <c r="AC993" s="989" t="s">
        <v>309</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318</v>
      </c>
      <c r="Z1026" s="273"/>
      <c r="AA1026" s="273"/>
      <c r="AB1026" s="273"/>
      <c r="AC1026" s="989" t="s">
        <v>309</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318</v>
      </c>
      <c r="Z1059" s="273"/>
      <c r="AA1059" s="273"/>
      <c r="AB1059" s="273"/>
      <c r="AC1059" s="989" t="s">
        <v>309</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318</v>
      </c>
      <c r="Z1092" s="273"/>
      <c r="AA1092" s="273"/>
      <c r="AB1092" s="273"/>
      <c r="AC1092" s="989" t="s">
        <v>309</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318</v>
      </c>
      <c r="Z1125" s="273"/>
      <c r="AA1125" s="273"/>
      <c r="AB1125" s="273"/>
      <c r="AC1125" s="989" t="s">
        <v>309</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318</v>
      </c>
      <c r="Z1158" s="273"/>
      <c r="AA1158" s="273"/>
      <c r="AB1158" s="273"/>
      <c r="AC1158" s="989" t="s">
        <v>309</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318</v>
      </c>
      <c r="Z1191" s="273"/>
      <c r="AA1191" s="273"/>
      <c r="AB1191" s="273"/>
      <c r="AC1191" s="989" t="s">
        <v>309</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318</v>
      </c>
      <c r="Z1224" s="273"/>
      <c r="AA1224" s="273"/>
      <c r="AB1224" s="273"/>
      <c r="AC1224" s="989" t="s">
        <v>309</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318</v>
      </c>
      <c r="Z1257" s="273"/>
      <c r="AA1257" s="273"/>
      <c r="AB1257" s="273"/>
      <c r="AC1257" s="989" t="s">
        <v>309</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318</v>
      </c>
      <c r="Z1290" s="273"/>
      <c r="AA1290" s="273"/>
      <c r="AB1290" s="273"/>
      <c r="AC1290" s="989" t="s">
        <v>309</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藤本 和也(fujimoto-kazuya)</cp:lastModifiedBy>
  <cp:lastPrinted>2022-08-16T02:10:01Z</cp:lastPrinted>
  <dcterms:created xsi:type="dcterms:W3CDTF">2012-03-13T00:50:25Z</dcterms:created>
  <dcterms:modified xsi:type="dcterms:W3CDTF">2022-09-01T08:52:53Z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