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8" i="11" l="1"/>
  <c r="AY397" i="11"/>
  <c r="AY398" i="11"/>
  <c r="AY325" i="11"/>
  <c r="AY329" i="11"/>
  <c r="AY333" i="11"/>
  <c r="AY340" i="11"/>
  <c r="AY323" i="11"/>
  <c r="AY327" i="11"/>
  <c r="AY331" i="11"/>
  <c r="AY337" i="11"/>
  <c r="AY324" i="11"/>
  <c r="AY328" i="11"/>
  <c r="AY332" i="11"/>
  <c r="AY322" i="11"/>
  <c r="AY326" i="11"/>
  <c r="AY336" i="11"/>
  <c r="AY341" i="11"/>
  <c r="AY69" i="11"/>
  <c r="AY66" i="11"/>
  <c r="AY75" i="11"/>
  <c r="AY73" i="11"/>
  <c r="AY77" i="11"/>
  <c r="AY74" i="11"/>
  <c r="AY72" i="11"/>
  <c r="AY335" i="11"/>
  <c r="AY214" i="11"/>
  <c r="AY211" i="11"/>
  <c r="AY208" i="11"/>
  <c r="AY210" i="11" s="1"/>
  <c r="AY207" i="11"/>
  <c r="AY206" i="11"/>
  <c r="AY203" i="11"/>
  <c r="AY202" i="11"/>
  <c r="AY200" i="11"/>
  <c r="AY205" i="11" s="1"/>
  <c r="AY198" i="1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72" i="11"/>
  <c r="AY123" i="11"/>
  <c r="AY131" i="11"/>
  <c r="AY143" i="11"/>
  <c r="AY138" i="11"/>
  <c r="AY177" i="11"/>
  <c r="AY204" i="11"/>
  <c r="AY212" i="11"/>
  <c r="AY116" i="11"/>
  <c r="AY154" i="11"/>
  <c r="AY163" i="11"/>
  <c r="AY140" i="11"/>
  <c r="AY174" i="11"/>
  <c r="AY193" i="11"/>
  <c r="AY201"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86" i="11"/>
  <c r="AY90" i="11"/>
  <c r="AY94"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<sst xmlns="http://schemas.openxmlformats.org/spreadsheetml/2006/main" count="1317" uniqueCount="679">
  <si>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</si>
  <si>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</si>
  <si>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</si>
  <si>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</si>
  <si>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</si>
  <si>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</si>
  <si>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</si>
  <si>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</si>
  <si>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</si>
  <si>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</si>
  <si>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</si>
  <si>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</si>
  <si>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</si>
  <si>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</si>
  <si>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</si>
  <si>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</si>
  <si>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</si>
  <si>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</si>
  <si>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</si>
  <si>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</si>
  <si>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</si>
  <si>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</si>
  <si>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</si>
  <si>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</si>
  <si>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</si>
  <si>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</si>
  <si>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</si>
  <si>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</si>
  <si>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</si>
  <si>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</si>
  <si>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</si>
  <si>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</si>
  <si>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</si>
  <si>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</si>
  <si>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</si>
  <si>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</si>
  <si>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</si>
  <si>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</si>
  <si>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</si>
  <si>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</si>
  <si>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</si>
  <si>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</si>
  <si>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</si>
  <si>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</si>
  <si>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</si>
  <si>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</si>
  <si>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</si>
  <si>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</si>
  <si>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</si>
  <si>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</si>
  <si>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</si>
  <si>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</si>
  <si>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</si>
  <si>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</si>
  <si>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</si>
  <si>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</si>
  <si>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</si>
  <si>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</si>
  <si>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</si>
  <si>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</si>
  <si>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</si>
  <si>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</si>
  <si>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</si>
  <si>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</si>
  <si>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</si>
  <si>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</si>
  <si>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</si>
  <si>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</si>
  <si>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</si>
  <si>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</si>
  <si>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</si>
  <si>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</si>
  <si>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</si>
  <si>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</si>
  <si>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</si>
  <si>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</si>
  <si>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</si>
  <si>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</si>
  <si>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</si>
  <si>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</si>
  <si>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</si>
  <si>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</si>
  <si>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</si>
  <si>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</si>
  <si>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</si>
  <si>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</si>
  <si>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</si>
  <si>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</si>
  <si>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</si>
  <si>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</si>
  <si>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</si>
  <si>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</si>
  <si>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</si>
  <si>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</si>
  <si>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</si>
  <si>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</si>
  <si>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</si>
  <si>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</si>
  <si>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</si>
  <si>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</si>
  <si>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</si>
  <si>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</si>
  <si>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</si>
  <si>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</si>
  <si>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</si>
  <si>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</si>
  <si>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</si>
  <si>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</si>
  <si>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</si>
  <si>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</si>
  <si>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</si>
  <si>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</si>
  <si>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</si>
  <si>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</si>
  <si>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</si>
  <si>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</si>
  <si>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</si>
  <si>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</si>
  <si>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</si>
  <si>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</si>
  <si>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</si>
  <si>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</si>
  <si>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</si>
  <si>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</si>
  <si>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</si>
  <si>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</si>
  <si>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</si>
  <si>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</si>
  <si>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</si>
  <si>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</si>
  <si>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</si>
  <si>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</si>
  <si>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</si>
  <si>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</si>
  <si>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</si>
  <si>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</si>
  <si>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</si>
  <si>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</si>
  <si>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</si>
  <si>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</si>
  <si>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</si>
  <si>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</si>
  <si>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</si>
  <si>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</si>
  <si>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</si>
  <si>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</si>
  <si>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</si>
  <si>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</si>
  <si>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</si>
  <si>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</si>
  <si>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</si>
  <si>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</si>
  <si>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</si>
  <si>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</si>
  <si>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</si>
  <si>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</si>
  <si>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</si>
  <si>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</si>
  <si>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</si>
  <si>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</si>
  <si>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</si>
  <si>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</si>
  <si>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</si>
  <si>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</si>
  <si>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</si>
  <si>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</si>
  <si>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</si>
  <si>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</si>
  <si>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</si>
  <si>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</si>
  <si>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</si>
  <si>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</si>
  <si>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</si>
  <si>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</si>
  <si>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</si>
  <si>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</si>
  <si>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</si>
  <si>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</si>
  <si>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</si>
  <si>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</si>
  <si>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</si>
  <si>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</si>
  <si>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</si>
  <si>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</si>
  <si>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</si>
  <si>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</si>
  <si>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</si>
  <si>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</si>
  <si>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</si>
  <si>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</si>
  <si>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</si>
  <si>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</si>
  <si>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</si>
  <si>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</si>
  <si>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</si>
  <si>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</si>
  <si>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</si>
  <si>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</si>
  <si>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</si>
  <si>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</si>
  <si>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</si>
  <si>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</si>
  <si>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</si>
  <si>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</si>
  <si>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</si>
  <si>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</si>
  <si>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</si>
  <si>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</si>
  <si>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</si>
  <si>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</si>
  <si>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</si>
  <si>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</si>
  <si>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</si>
  <si>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</si>
  <si>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</si>
  <si>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</si>
  <si>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</si>
  <si>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</si>
  <si>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</si>
  <si>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</si>
  <si>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</si>
  <si>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</si>
  <si>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</si>
  <si>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</si>
  <si>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</si>
  <si>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</si>
  <si>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</si>
  <si>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</si>
  <si>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</si>
  <si>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</si>
  <si>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</si>
  <si>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</si>
  <si>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</si>
  <si>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</si>
  <si>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</si>
  <si>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</si>
  <si>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</si>
  <si>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</si>
  <si>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</si>
  <si>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</si>
  <si>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</si>
  <si>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</si>
  <si>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</si>
  <si>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</si>
  <si>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</si>
  <si>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</si>
  <si>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</si>
  <si>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</si>
  <si>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</si>
  <si>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</si>
  <si>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</si>
  <si>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</si>
  <si>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</si>
  <si>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</si>
  <si>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</si>
  <si>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</si>
  <si>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</si>
  <si>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</si>
  <si>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</si>
  <si>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</si>
  <si>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</si>
  <si>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</si>
  <si>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</si>
  <si>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</si>
  <si>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</si>
  <si>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</si>
  <si>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</si>
  <si>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</si>
  <si>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</si>
  <si>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</si>
  <si>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</si>
  <si>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</si>
  <si>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</si>
  <si>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</si>
  <si>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</si>
  <si>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</si>
  <si>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</si>
  <si>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</si>
  <si>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</si>
  <si>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</si>
  <si>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</si>
  <si>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</si>
  <si>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</si>
  <si>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</si>
  <si>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</si>
  <si>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</si>
  <si>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</si>
  <si>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</si>
  <si>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</si>
  <si>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</si>
  <si>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</si>
  <si>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</si>
  <si>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</si>
  <si>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</si>
  <si>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</si>
  <si>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</si>
  <si>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</si>
  <si>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</si>
  <si>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</si>
  <si>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</si>
  <si>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</si>
  <si>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</si>
  <si>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</si>
  <si>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</si>
  <si>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</si>
  <si>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</si>
  <si>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</si>
  <si>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</si>
  <si>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</si>
  <si>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</si>
  <si>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</si>
  <si>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</si>
  <si>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</si>
  <si>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</si>
  <si>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</si>
  <si>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</si>
  <si>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</si>
  <si>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</si>
  <si>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</si>
  <si>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</si>
  <si>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</si>
  <si>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</si>
  <si>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</si>
  <si>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</si>
  <si>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</si>
  <si>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</si>
  <si>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</si>
  <si>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</si>
  <si>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</si>
  <si>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</si>
  <si>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</si>
  <si>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</si>
  <si>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</si>
  <si>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</si>
  <si>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</si>
  <si>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</si>
  <si>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</si>
  <si>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</si>
  <si>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</si>
  <si>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</si>
  <si>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</si>
  <si>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</si>
  <si>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</si>
  <si>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</si>
  <si>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</si>
  <si>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</si>
  <si>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</si>
  <si>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</si>
  <si>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</si>
  <si>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</si>
  <si>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</si>
  <si>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</si>
  <si>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</si>
  <si>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</si>
  <si>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</si>
  <si>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</si>
  <si>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</si>
  <si>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</si>
  <si>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</si>
  <si>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</si>
  <si>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</si>
  <si>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</si>
  <si>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</si>
  <si>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</si>
  <si>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</si>
  <si>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</si>
  <si>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</si>
  <si>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</si>
  <si>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</si>
  <si>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</si>
  <si>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</si>
  <si>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</si>
  <si>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</si>
  <si>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</si>
  <si>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</si>
  <si>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</si>
  <si>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</si>
  <si>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</si>
  <si>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</si>
  <si>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</si>
  <si>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</si>
  <si>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</si>
  <si>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</si>
  <si>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</si>
  <si>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</si>
  <si>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</si>
  <si>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</si>
  <si>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</si>
  <si>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</si>
  <si>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</si>
  <si>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</si>
  <si>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</si>
  <si>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</si>
  <si>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</si>
  <si>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</si>
  <si>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</si>
  <si>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</si>
  <si>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</si>
  <si>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</si>
  <si>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</si>
  <si>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</si>
  <si>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</si>
  <si>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</si>
  <si>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</si>
  <si>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</si>
  <si>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</si>
  <si>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</si>
  <si>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</si>
  <si>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</si>
  <si>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</si>
  <si>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</si>
  <si>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</si>
  <si>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</si>
  <si>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</si>
  <si>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</si>
  <si>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</si>
  <si>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</si>
  <si>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</si>
  <si>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</si>
  <si>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</si>
  <si>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</si>
  <si>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</si>
  <si>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</si>
  <si>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</si>
  <si>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</si>
  <si>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</si>
  <si>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</si>
  <si>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</si>
  <si>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</si>
  <si>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</si>
  <si>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</si>
  <si>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</si>
  <si>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</si>
  <si>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</si>
  <si>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</si>
  <si>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</si>
  <si>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</si>
  <si>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</si>
  <si>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</si>
  <si>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</si>
  <si>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</si>
  <si>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</si>
  <si>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</si>
  <si>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</si>
  <si>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</si>
  <si>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</si>
  <si>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</si>
  <si>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</si>
  <si>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</si>
  <si>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</si>
  <si>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</si>
  <si>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</si>
  <si>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</si>
  <si>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</si>
  <si>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</si>
  <si>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</si>
  <si>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</si>
  <si>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</si>
  <si>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</si>
  <si>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</si>
  <si>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</si>
  <si>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</si>
  <si>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</si>
  <si>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</si>
  <si>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</si>
  <si>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</si>
  <si>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</si>
  <si>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</si>
  <si>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</si>
  <si>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</si>
  <si>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</si>
  <si>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</si>
  <si>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</si>
  <si>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</si>
  <si>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</si>
  <si>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</si>
  <si>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</si>
  <si>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</si>
  <si>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</si>
  <si>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</si>
  <si>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</si>
  <si>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</si>
  <si>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</si>
  <si>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</si>
  <si>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</si>
  <si>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</si>
  <si>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</si>
  <si>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</si>
  <si>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</si>
  <si>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</si>
  <si>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</si>
  <si>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</si>
  <si>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</si>
  <si>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</si>
  <si>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</si>
  <si>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</si>
  <si>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</si>
  <si>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</si>
  <si>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</si>
  <si>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</si>
  <si>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</si>
  <si>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</si>
  <si>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</si>
  <si>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</si>
  <si>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</si>
  <si>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</si>
  <si>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</si>
  <si>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</si>
  <si>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</si>
  <si>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</si>
  <si>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</si>
  <si>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</si>
  <si>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</si>
  <si>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</si>
  <si>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</si>
  <si>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</si>
  <si>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</si>
  <si>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</si>
  <si>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</si>
  <si>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</si>
  <si>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</si>
  <si>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</si>
  <si>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</si>
  <si>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</si>
  <si>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</si>
  <si>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</si>
  <si>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</si>
  <si>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</si>
  <si>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</si>
  <si>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</si>
  <si>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</si>
  <si>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</si>
  <si>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</si>
  <si>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</si>
  <si>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</si>
  <si>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</si>
  <si>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</si>
  <si>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</si>
  <si>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</si>
  <si>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</si>
  <si>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</si>
  <si>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</si>
  <si>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</si>
  <si>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</si>
  <si>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</si>
  <si>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</si>
  <si>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</si>
  <si>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</si>
  <si>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</si>
  <si>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</si>
  <si>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</si>
  <si>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</si>
  <si>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</si>
  <si>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</si>
  <si>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</si>
  <si>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</si>
  <si>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</si>
  <si>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</si>
  <si>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</si>
  <si>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</si>
  <si>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</si>
  <si>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</si>
  <si>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</si>
  <si>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</si>
  <si>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</si>
  <si>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</si>
  <si>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</si>
  <si>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</si>
  <si>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</si>
  <si>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</si>
  <si>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</si>
  <si>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</si>
  <si>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</si>
  <si>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</si>
  <si>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</si>
  <si>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</si>
  <si>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</si>
  <si>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</si>
  <si>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</si>
  <si>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</si>
  <si>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</si>
  <si>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</si>
  <si>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</si>
  <si>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</si>
  <si>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</si>
  <si>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</si>
  <si>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</si>
  <si>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</si>
  <si>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</si>
  <si>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</si>
  <si>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</si>
  <si>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</si>
  <si>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</si>
  <si>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</si>
  <si>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</si>
  <si>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</si>
  <si>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</si>
  <si>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</si>
  <si>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</si>
  <si>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</si>
  <si>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</si>
  <si>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</si>
  <si>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</si>
  <si>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</si>
  <si>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</si>
  <si>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</si>
  <si>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</si>
  <si>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</si>
  <si>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</si>
  <si>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課長：山本　英紀</t>
  </si>
  <si>
    <t>令和2年度</t>
  </si>
  <si>
    <t>終了予定なし</t>
  </si>
  <si>
    <t>医事課</t>
  </si>
  <si>
    <t>-</t>
  </si>
  <si>
    <t>医療提供体制確保対策等委託費</t>
  </si>
  <si>
    <t>個別具体例の検討数</t>
  </si>
  <si>
    <t>件</t>
  </si>
  <si>
    <t>担当課による推計</t>
  </si>
  <si>
    <t>検討会の開催回数</t>
  </si>
  <si>
    <t>回</t>
  </si>
  <si>
    <t>単位あたりコスト=X／Y
X：執行額
Y：検討会等開催件数　　　　　　　　　　　　　　</t>
    <phoneticPr fontId="5"/>
  </si>
  <si>
    <t>百万円</t>
  </si>
  <si>
    <t>　X/Y</t>
    <phoneticPr fontId="5"/>
  </si>
  <si>
    <t>7,700,000/2</t>
  </si>
  <si>
    <t>／　</t>
    <phoneticPr fontId="5"/>
  </si>
  <si>
    <t>新02</t>
  </si>
  <si>
    <t>○</t>
  </si>
  <si>
    <t>厚労</t>
    <rPh sb="0" eb="2">
      <t>コウロウ</t>
    </rPh>
    <phoneticPr fontId="5"/>
  </si>
  <si>
    <t>集中的技能水準向上に向けた対応事業</t>
    <phoneticPr fontId="5"/>
  </si>
  <si>
    <t>45,980,000/3</t>
    <phoneticPr fontId="5"/>
  </si>
  <si>
    <t>技能の考え方における基本領域の関連学会（組織）に対するヒアリング調査
・ Ｃ-２水準対象技能の考え方の調査
・ Ｃ-２水準対象技能として各学会の想定する技能例の調査
・ 文献調査（各学会の研修プログラム・カリキュラム、施設基準等）
モデル審査（第１回：５病院１２医師、第２回：４病院９医師）の実施
・ 申請様式、運用に関する医療機関ヒアリング調査（申請医師、管理者医師、事務）
・ 審査の考え方に関する学会アンケート調査（基本１９領域）
・ 模擬審査委員会による申請の審査の試行
・ 模擬統括委員会による審査プロセスの妥当性の確認の試行
・ 文献調査（モデル審査の対象医療機関の選定、ウェブシステム事例等）</t>
    <rPh sb="147" eb="149">
      <t>ジッシ</t>
    </rPh>
    <phoneticPr fontId="5"/>
  </si>
  <si>
    <t>医師の働き方改革の推進に伴って必要となる制度設計（集中的技能水準向上）は、国民の生命に関わる問題であり、優先度の高い事業である。</t>
    <rPh sb="12" eb="13">
      <t>トモナ</t>
    </rPh>
    <rPh sb="15" eb="17">
      <t>ヒツヨウ</t>
    </rPh>
    <rPh sb="20" eb="22">
      <t>セイド</t>
    </rPh>
    <rPh sb="22" eb="24">
      <t>セッケイ</t>
    </rPh>
    <rPh sb="25" eb="28">
      <t>シュウチュウテキ</t>
    </rPh>
    <rPh sb="28" eb="30">
      <t>ギノウ</t>
    </rPh>
    <rPh sb="30" eb="32">
      <t>スイジュン</t>
    </rPh>
    <rPh sb="32" eb="34">
      <t>コウジョウ</t>
    </rPh>
    <phoneticPr fontId="5"/>
  </si>
  <si>
    <t>総合評価落札方式を採用しているため、妥当である。</t>
    <phoneticPr fontId="5"/>
  </si>
  <si>
    <t>無</t>
  </si>
  <si>
    <t>受益者との負担関係は妥当である。</t>
    <phoneticPr fontId="5"/>
  </si>
  <si>
    <t>本事業に係る必要最小限なものに限定されている。</t>
    <phoneticPr fontId="5"/>
  </si>
  <si>
    <t>‐</t>
  </si>
  <si>
    <t>研修会は原則webで開催することで、開催コストが削減された。</t>
    <phoneticPr fontId="5"/>
  </si>
  <si>
    <t>概ね成果実績は、成果目標を達成している。</t>
    <phoneticPr fontId="5"/>
  </si>
  <si>
    <t>概ね活動実績は、活動指標の見込みを達成している。</t>
    <phoneticPr fontId="5"/>
  </si>
  <si>
    <t>成果物（申請様式）は、施行通知でも共有し、今後の当該審査での活用が可能となっている。</t>
    <rPh sb="4" eb="6">
      <t>シンセイ</t>
    </rPh>
    <rPh sb="6" eb="8">
      <t>ヨウシキ</t>
    </rPh>
    <rPh sb="11" eb="13">
      <t>シコウ</t>
    </rPh>
    <rPh sb="13" eb="15">
      <t>ツウチ</t>
    </rPh>
    <rPh sb="17" eb="19">
      <t>キョウユウ</t>
    </rPh>
    <rPh sb="21" eb="23">
      <t>コンゴ</t>
    </rPh>
    <rPh sb="26" eb="28">
      <t>シンサ</t>
    </rPh>
    <phoneticPr fontId="5"/>
  </si>
  <si>
    <t>医師の働き方改革の推進関連事業においては、各事業概ね目標を達成しているが、令和６（2024）年４月からの医師の時間外労働の上限規制の適用に向けて、引き続き取組を進めていく必要がある。</t>
    <phoneticPr fontId="5"/>
  </si>
  <si>
    <t>集中的技能向上水準は、全国に適用されるため、国が審査体制を構築する必要がある。</t>
    <phoneticPr fontId="5"/>
  </si>
  <si>
    <t>集中的技能向上水準の審査基準の検討を行い、審査体制を構築することにより、この水準が適正に適用され医師の勤務環境改善につながる。</t>
    <phoneticPr fontId="5"/>
  </si>
  <si>
    <t>事業実施にあたり必要なもののみに限定されている。</t>
    <phoneticPr fontId="5"/>
  </si>
  <si>
    <t>https://www.mhlw.go.jp/wp/seisaku/hyouka/dl/r03_jizenbunseki/IV-3-1.pdf</t>
    <phoneticPr fontId="5"/>
  </si>
  <si>
    <t>日常生活圏の中で良質かつ適切な医療が効率的に提供できる体制を整備すること（施策目標Ⅰ－１－１）</t>
    <phoneticPr fontId="5"/>
  </si>
  <si>
    <t>施策大目標１　地域において必要な医療を提供できる体制を整備すること</t>
    <phoneticPr fontId="5"/>
  </si>
  <si>
    <t>https://www5.cao.go.jp/keizai-shimon/kaigi/special/reform/report_211223_2.pdf</t>
    <phoneticPr fontId="5"/>
  </si>
  <si>
    <t>3．医療・福祉サービス改革</t>
    <phoneticPr fontId="5"/>
  </si>
  <si>
    <t>高度特定技能の審査方法の確立</t>
    <phoneticPr fontId="5"/>
  </si>
  <si>
    <t>審査システム構築に向けた検討会の開催</t>
    <rPh sb="6" eb="8">
      <t>コウチク</t>
    </rPh>
    <rPh sb="9" eb="10">
      <t>ム</t>
    </rPh>
    <rPh sb="12" eb="15">
      <t>ケントウカイ</t>
    </rPh>
    <rPh sb="16" eb="18">
      <t>カイサイ</t>
    </rPh>
    <phoneticPr fontId="5"/>
  </si>
  <si>
    <t>56,342,000/4</t>
    <phoneticPr fontId="5"/>
  </si>
  <si>
    <t>・医師の働き方改革の推進に関する検討会（令和元年12月厚生労働省）
・医政発0528第14号　「良質かつ適切な医療を効率的に提供する体制の確保を推進するための医療法等の一部を改正する法律」の公布について（通知）
・医政発0401第31号　「良質かつ適切な医療を効率的に提供する体制の確保を推進するための医療法等の
一部を改正する法律」の一部の施行等について</t>
    <phoneticPr fontId="5"/>
  </si>
  <si>
    <t>・良質かつ適切な医療を効率的に提供する体制の確保を推進するための医療法等の一部を改正する法律
・医療法施行規則（特定高度技能研修機関の指定に係る業務等）第百一条、第百二条</t>
    <phoneticPr fontId="5"/>
  </si>
  <si>
    <t>令和６（2024）年４月からの医師の時間外労働の上限規制の適用に向け、やむを得ず高い上限時間を適用する医療機関を都道府県知事が指定する制度の創設</t>
    <phoneticPr fontId="5"/>
  </si>
  <si>
    <t>医師の働き方改革における高度特定技能に関する調査・研究</t>
  </si>
  <si>
    <t>-</t>
    <phoneticPr fontId="5"/>
  </si>
  <si>
    <t>人件費</t>
    <rPh sb="0" eb="3">
      <t>ジンケンヒ</t>
    </rPh>
    <phoneticPr fontId="5"/>
  </si>
  <si>
    <t>医師の時間外労働時間の上限水準の内、一定の期間集中的に技能向上のための診療を必要とする医師に適用される水準として1,860時間とする（C）水準があり、このうち公益上必要とされる分野において一定期間集中的に高度特定技能の習得に関連する診療業務を行う医師を対象とする（Ｃ）－２水準がある。
本事業では、（C）-2水準について、対象となる医療機関及び研修者の要件を個別に審査する為に必要な技術・指定書式・審査の手引きについて検討する。</t>
    <rPh sb="143" eb="144">
      <t>ホン</t>
    </rPh>
    <rPh sb="144" eb="146">
      <t>ジギョウ</t>
    </rPh>
    <rPh sb="170" eb="171">
      <t>オヨ</t>
    </rPh>
    <rPh sb="172" eb="175">
      <t>ケンシュウシャ</t>
    </rPh>
    <rPh sb="186" eb="187">
      <t>タメ</t>
    </rPh>
    <rPh sb="188" eb="190">
      <t>ヒツヨウ</t>
    </rPh>
    <rPh sb="191" eb="193">
      <t>ギジュツ</t>
    </rPh>
    <rPh sb="194" eb="196">
      <t>シテイ</t>
    </rPh>
    <rPh sb="196" eb="198">
      <t>ショシキ</t>
    </rPh>
    <rPh sb="199" eb="201">
      <t>シンサ</t>
    </rPh>
    <rPh sb="202" eb="204">
      <t>テビ</t>
    </rPh>
    <rPh sb="209" eb="211">
      <t>ケントウ</t>
    </rPh>
    <phoneticPr fontId="5"/>
  </si>
  <si>
    <t>-</t>
    <phoneticPr fontId="5"/>
  </si>
  <si>
    <t>有</t>
  </si>
  <si>
    <t xml:space="preserve">B.一般社団法人アウロラテラス </t>
  </si>
  <si>
    <t>委託費</t>
    <rPh sb="0" eb="3">
      <t>イタクヒ</t>
    </rPh>
    <phoneticPr fontId="5"/>
  </si>
  <si>
    <t>ヒアリング調査など</t>
    <rPh sb="5" eb="7">
      <t>チョウサ</t>
    </rPh>
    <phoneticPr fontId="5"/>
  </si>
  <si>
    <t>-</t>
    <phoneticPr fontId="5"/>
  </si>
  <si>
    <t xml:space="preserve">一般社団法人アウロラテラス </t>
  </si>
  <si>
    <t>-</t>
    <phoneticPr fontId="5"/>
  </si>
  <si>
    <t>-</t>
    <phoneticPr fontId="5"/>
  </si>
  <si>
    <t>集中的技能向上水準の審査体制を構築するために必要な事業であり、引き続き、必要な予算額を確保し、適正な執行に努めること。</t>
    <rPh sb="22" eb="24">
      <t>ヒツヨウ</t>
    </rPh>
    <rPh sb="25" eb="27">
      <t>ジギョウ</t>
    </rPh>
    <phoneticPr fontId="5"/>
  </si>
  <si>
    <t>－</t>
    <phoneticPr fontId="5"/>
  </si>
  <si>
    <t>「重要政策推進枠」56</t>
    <rPh sb="1" eb="3">
      <t>ジュウヨウ</t>
    </rPh>
    <rPh sb="3" eb="5">
      <t>セイサク</t>
    </rPh>
    <rPh sb="5" eb="7">
      <t>スイシン</t>
    </rPh>
    <rPh sb="7" eb="8">
      <t>ワク</t>
    </rPh>
    <phoneticPr fontId="5"/>
  </si>
  <si>
    <t>A.有限責任あずさ監査法人</t>
    <rPh sb="4" eb="6">
      <t>セキニン</t>
    </rPh>
    <phoneticPr fontId="5"/>
  </si>
  <si>
    <t>有限責任あずさ監査法人</t>
    <rPh sb="2" eb="4">
      <t>セキニン</t>
    </rPh>
    <phoneticPr fontId="5"/>
  </si>
  <si>
    <t>-</t>
    <phoneticPr fontId="5"/>
  </si>
  <si>
    <t xml:space="preserve">2024年４月から診療に従事する医師に対する時間外労働の上限規制が適用されるが、医師の時間外労働の上限水準のうち（C）-2水準指定施設　｢特定高度技能研修機関｣について、審査基準や方法、申請書類の様式等について検討し、審査業務の具体的な準備を行う。また、指定を行う際に、当該医療機関の教育研修環境や、対象となることが想定される医師が作成する技能研修計画の確認に係る審査業務を行うことを目的とする。
</t>
    <phoneticPr fontId="5"/>
  </si>
  <si>
    <t>２０２４年に向けて、医療現場の混乱が心配されている。引き続き取組みを進め、適正な執行に努めること。（松原　由美）</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</si>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</sst>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78700</xdr:colOff>
      <xdr:row>269</xdr:row>
      <xdr:rowOff>159610</xdr:rowOff>
    </xdr:from>
    <xdr:to>
      <xdr:col>26</xdr:col>
      <xdr:colOff>52957</xdr:colOff>
      <xdr:row>271</xdr:row>
      <xdr:rowOff>37513</xdr:rowOff>
    </xdr:to>
    <xdr:sp macro="" textlink="">
      <xdr:nvSpPr>
        <xdr:cNvPr id="24" name="テキスト ボックス 23"/>
        <xdr:cNvSpPr txBox="1"/>
      </xdr:nvSpPr>
      <xdr:spPr>
        <a:xfrm>
          <a:off x="2479000" y="89351710"/>
          <a:ext cx="2774607" cy="5827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４７百万円</a:t>
          </a:r>
        </a:p>
      </xdr:txBody>
    </xdr:sp>
    <xdr:clientData/>
  </xdr:twoCellAnchor>
  <xdr:twoCellAnchor editAs="oneCell">
    <xdr:from>
      <xdr:col>18</xdr:col>
      <xdr:colOff>155930</xdr:colOff>
      <xdr:row>271</xdr:row>
      <xdr:rowOff>122102</xdr:rowOff>
    </xdr:from>
    <xdr:to>
      <xdr:col>19</xdr:col>
      <xdr:colOff>67236</xdr:colOff>
      <xdr:row>272</xdr:row>
      <xdr:rowOff>246529</xdr:rowOff>
    </xdr:to>
    <xdr:pic>
      <xdr:nvPicPr>
        <xdr:cNvPr id="25" name="図 24"/>
        <xdr:cNvPicPr>
          <a:picLocks/>
        </xdr:cNvPicPr>
      </xdr:nvPicPr>
      <xdr:blipFill>
        <a:blip xmlns:r="http://schemas.openxmlformats.org/officeDocument/2006/relationships" r:embed="rId1"/>
        <a:stretch>
          <a:fillRect/>
        </a:stretch>
      </xdr:blipFill>
      <xdr:spPr>
        <a:xfrm>
          <a:off x="3786636" y="39981426"/>
          <a:ext cx="113012" cy="471809"/>
        </a:xfrm>
        <a:prstGeom prst="rect">
          <a:avLst/>
        </a:prstGeom>
      </xdr:spPr>
    </xdr:pic>
    <xdr:clientData/>
  </xdr:twoCellAnchor>
  <xdr:twoCellAnchor>
    <xdr:from>
      <xdr:col>12</xdr:col>
      <xdr:colOff>11465</xdr:colOff>
      <xdr:row>272</xdr:row>
      <xdr:rowOff>253329</xdr:rowOff>
    </xdr:from>
    <xdr:to>
      <xdr:col>25</xdr:col>
      <xdr:colOff>174556</xdr:colOff>
      <xdr:row>274</xdr:row>
      <xdr:rowOff>176098</xdr:rowOff>
    </xdr:to>
    <xdr:sp macro="" textlink="">
      <xdr:nvSpPr>
        <xdr:cNvPr id="26" name="テキスト ボックス 25"/>
        <xdr:cNvSpPr txBox="1"/>
      </xdr:nvSpPr>
      <xdr:spPr>
        <a:xfrm>
          <a:off x="2431936" y="40460035"/>
          <a:ext cx="2785267" cy="617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有限責任あずさ監査法人</a:t>
          </a:r>
          <a:endParaRPr kumimoji="1" lang="en-US" altLang="ja-JP" sz="1400"/>
        </a:p>
        <a:p>
          <a:pPr algn="ctr"/>
          <a:r>
            <a:rPr kumimoji="1" lang="ja-JP" altLang="en-US" sz="1400" baseline="0"/>
            <a:t>４７</a:t>
          </a:r>
          <a:r>
            <a:rPr kumimoji="1" lang="ja-JP" altLang="en-US" sz="1400"/>
            <a:t>百万円</a:t>
          </a:r>
        </a:p>
      </xdr:txBody>
    </xdr:sp>
    <xdr:clientData/>
  </xdr:twoCellAnchor>
  <xdr:twoCellAnchor>
    <xdr:from>
      <xdr:col>9</xdr:col>
      <xdr:colOff>156884</xdr:colOff>
      <xdr:row>274</xdr:row>
      <xdr:rowOff>291358</xdr:rowOff>
    </xdr:from>
    <xdr:to>
      <xdr:col>38</xdr:col>
      <xdr:colOff>11205</xdr:colOff>
      <xdr:row>278</xdr:row>
      <xdr:rowOff>179286</xdr:rowOff>
    </xdr:to>
    <xdr:grpSp>
      <xdr:nvGrpSpPr>
        <xdr:cNvPr id="27" name="グループ化 26"/>
        <xdr:cNvGrpSpPr/>
      </xdr:nvGrpSpPr>
      <xdr:grpSpPr>
        <a:xfrm>
          <a:off x="1957109" y="41220283"/>
          <a:ext cx="5655046" cy="1297628"/>
          <a:chOff x="2158387" y="42692674"/>
          <a:chExt cx="3547051" cy="1467289"/>
        </a:xfrm>
      </xdr:grpSpPr>
      <xdr:sp macro="" textlink="">
        <xdr:nvSpPr>
          <xdr:cNvPr id="28" name="左大かっこ 27"/>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9" name="右大かっこ 28"/>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0" name="テキスト ボックス 29"/>
          <xdr:cNvSpPr txBox="1"/>
        </xdr:nvSpPr>
        <xdr:spPr>
          <a:xfrm>
            <a:off x="2184131" y="42692674"/>
            <a:ext cx="3359645" cy="135147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a:t>
            </a:r>
            <a:r>
              <a:rPr kumimoji="1" lang="en-US" altLang="ja-JP" sz="1100"/>
              <a:t>C</a:t>
            </a:r>
            <a:r>
              <a:rPr kumimoji="1" lang="ja-JP" altLang="en-US" sz="1100"/>
              <a:t>）</a:t>
            </a:r>
            <a:r>
              <a:rPr kumimoji="1" lang="en-US" altLang="ja-JP" sz="1100"/>
              <a:t>-2</a:t>
            </a:r>
            <a:r>
              <a:rPr kumimoji="1" lang="ja-JP" altLang="en-US" sz="1100"/>
              <a:t>水準の高度特定技能の審査を行うに当たって必要な申請書類の様式や審査方法を検討する</a:t>
            </a:r>
          </a:p>
          <a:p>
            <a:r>
              <a:rPr kumimoji="1" lang="ja-JP" altLang="en-US" sz="1100"/>
              <a:t>・技能の習得に必要な時間数、症例数、設備等について、個別具体的に検討する</a:t>
            </a:r>
          </a:p>
        </xdr:txBody>
      </xdr:sp>
    </xdr:grpSp>
    <xdr:clientData/>
  </xdr:twoCellAnchor>
  <xdr:twoCellAnchor>
    <xdr:from>
      <xdr:col>19</xdr:col>
      <xdr:colOff>127268</xdr:colOff>
      <xdr:row>271</xdr:row>
      <xdr:rowOff>167289</xdr:rowOff>
    </xdr:from>
    <xdr:to>
      <xdr:col>37</xdr:col>
      <xdr:colOff>45626</xdr:colOff>
      <xdr:row>272</xdr:row>
      <xdr:rowOff>99253</xdr:rowOff>
    </xdr:to>
    <xdr:sp macro="" textlink="">
      <xdr:nvSpPr>
        <xdr:cNvPr id="31" name="テキスト ボックス 30"/>
        <xdr:cNvSpPr txBox="1"/>
      </xdr:nvSpPr>
      <xdr:spPr>
        <a:xfrm>
          <a:off x="3959680" y="40026613"/>
          <a:ext cx="3549064"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editAs="oneCell">
    <xdr:from>
      <xdr:col>18</xdr:col>
      <xdr:colOff>63266</xdr:colOff>
      <xdr:row>278</xdr:row>
      <xdr:rowOff>114301</xdr:rowOff>
    </xdr:from>
    <xdr:to>
      <xdr:col>19</xdr:col>
      <xdr:colOff>22411</xdr:colOff>
      <xdr:row>279</xdr:row>
      <xdr:rowOff>257737</xdr:rowOff>
    </xdr:to>
    <xdr:pic>
      <xdr:nvPicPr>
        <xdr:cNvPr id="32" name="図 31"/>
        <xdr:cNvPicPr>
          <a:picLocks/>
        </xdr:cNvPicPr>
      </xdr:nvPicPr>
      <xdr:blipFill>
        <a:blip xmlns:r="http://schemas.openxmlformats.org/officeDocument/2006/relationships" r:embed="rId1"/>
        <a:stretch>
          <a:fillRect/>
        </a:stretch>
      </xdr:blipFill>
      <xdr:spPr>
        <a:xfrm>
          <a:off x="3693972" y="42405301"/>
          <a:ext cx="160851" cy="490818"/>
        </a:xfrm>
        <a:prstGeom prst="rect">
          <a:avLst/>
        </a:prstGeom>
      </xdr:spPr>
    </xdr:pic>
    <xdr:clientData/>
  </xdr:twoCellAnchor>
  <xdr:twoCellAnchor>
    <xdr:from>
      <xdr:col>12</xdr:col>
      <xdr:colOff>75684</xdr:colOff>
      <xdr:row>284</xdr:row>
      <xdr:rowOff>16366</xdr:rowOff>
    </xdr:from>
    <xdr:to>
      <xdr:col>26</xdr:col>
      <xdr:colOff>37069</xdr:colOff>
      <xdr:row>284</xdr:row>
      <xdr:rowOff>643986</xdr:rowOff>
    </xdr:to>
    <xdr:sp macro="" textlink="">
      <xdr:nvSpPr>
        <xdr:cNvPr id="33" name="テキスト ボックス 32"/>
        <xdr:cNvSpPr txBox="1"/>
      </xdr:nvSpPr>
      <xdr:spPr>
        <a:xfrm>
          <a:off x="2475984" y="94494841"/>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a:t>
          </a:r>
          <a:r>
            <a:rPr kumimoji="1" lang="ja-JP" altLang="en-US" sz="1400"/>
            <a:t> 一般社団法人アウロラテラス 　　　　</a:t>
          </a:r>
          <a:r>
            <a:rPr kumimoji="1" lang="ja-JP" altLang="en-US" sz="1400" baseline="0"/>
            <a:t> ４．２</a:t>
          </a:r>
          <a:r>
            <a:rPr kumimoji="1" lang="ja-JP" altLang="en-US" sz="1400"/>
            <a:t>百万円</a:t>
          </a:r>
        </a:p>
      </xdr:txBody>
    </xdr:sp>
    <xdr:clientData/>
  </xdr:twoCellAnchor>
  <xdr:twoCellAnchor>
    <xdr:from>
      <xdr:col>10</xdr:col>
      <xdr:colOff>114300</xdr:colOff>
      <xdr:row>283</xdr:row>
      <xdr:rowOff>0</xdr:rowOff>
    </xdr:from>
    <xdr:to>
      <xdr:col>28</xdr:col>
      <xdr:colOff>16511</xdr:colOff>
      <xdr:row>283</xdr:row>
      <xdr:rowOff>0</xdr:rowOff>
    </xdr:to>
    <xdr:grpSp>
      <xdr:nvGrpSpPr>
        <xdr:cNvPr id="34" name="グループ化 33"/>
        <xdr:cNvGrpSpPr/>
      </xdr:nvGrpSpPr>
      <xdr:grpSpPr>
        <a:xfrm>
          <a:off x="2131359" y="44027912"/>
          <a:ext cx="3532917" cy="0"/>
          <a:chOff x="2158387" y="42706206"/>
          <a:chExt cx="3576140" cy="1453757"/>
        </a:xfrm>
      </xdr:grpSpPr>
      <xdr:sp macro="" textlink="">
        <xdr:nvSpPr>
          <xdr:cNvPr id="35" name="左大かっこ 34"/>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右大かっこ 35"/>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7" name="テキスト ボックス 36"/>
          <xdr:cNvSpPr txBox="1"/>
        </xdr:nvSpPr>
        <xdr:spPr>
          <a:xfrm>
            <a:off x="2184130" y="42822050"/>
            <a:ext cx="3550397" cy="129929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・ヒアリング及び委員会等の記録作成の支援 </a:t>
            </a:r>
          </a:p>
          <a:p>
            <a:r>
              <a:rPr kumimoji="1" lang="ja-JP" altLang="en-US" sz="1100"/>
              <a:t>・ヒアリング調査及び委員会運営等の支援 </a:t>
            </a:r>
          </a:p>
        </xdr:txBody>
      </xdr:sp>
    </xdr:grpSp>
    <xdr:clientData/>
  </xdr:twoCellAnchor>
  <xdr:twoCellAnchor>
    <xdr:from>
      <xdr:col>20</xdr:col>
      <xdr:colOff>45809</xdr:colOff>
      <xdr:row>278</xdr:row>
      <xdr:rowOff>282751</xdr:rowOff>
    </xdr:from>
    <xdr:to>
      <xdr:col>37</xdr:col>
      <xdr:colOff>165873</xdr:colOff>
      <xdr:row>279</xdr:row>
      <xdr:rowOff>214715</xdr:rowOff>
    </xdr:to>
    <xdr:sp macro="" textlink="">
      <xdr:nvSpPr>
        <xdr:cNvPr id="38" name="テキスト ボックス 37"/>
        <xdr:cNvSpPr txBox="1"/>
      </xdr:nvSpPr>
      <xdr:spPr>
        <a:xfrm>
          <a:off x="4079927" y="42573751"/>
          <a:ext cx="3549064"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148522</xdr:colOff>
      <xdr:row>279</xdr:row>
      <xdr:rowOff>268941</xdr:rowOff>
    </xdr:from>
    <xdr:to>
      <xdr:col>28</xdr:col>
      <xdr:colOff>11206</xdr:colOff>
      <xdr:row>281</xdr:row>
      <xdr:rowOff>201796</xdr:rowOff>
    </xdr:to>
    <xdr:sp macro="" textlink="">
      <xdr:nvSpPr>
        <xdr:cNvPr id="44" name="テキスト ボックス 43"/>
        <xdr:cNvSpPr txBox="1"/>
      </xdr:nvSpPr>
      <xdr:spPr>
        <a:xfrm>
          <a:off x="2367287" y="42907323"/>
          <a:ext cx="3291684"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a:t>
          </a:r>
          <a:r>
            <a:rPr kumimoji="1" lang="en-US" altLang="ja-JP" sz="1400"/>
            <a:t>.</a:t>
          </a:r>
          <a:r>
            <a:rPr kumimoji="1" lang="ja-JP" altLang="en-US" sz="1400"/>
            <a:t> 一般社団法人アウロラテラス </a:t>
          </a:r>
          <a:endParaRPr kumimoji="1" lang="en-US" altLang="ja-JP" sz="1400"/>
        </a:p>
        <a:p>
          <a:pPr algn="ctr"/>
          <a:r>
            <a:rPr kumimoji="1" lang="ja-JP" altLang="en-US" sz="1400" baseline="0"/>
            <a:t> ３．９</a:t>
          </a:r>
          <a:r>
            <a:rPr kumimoji="1" lang="ja-JP" altLang="en-US" sz="1400"/>
            <a:t>百万円</a:t>
          </a:r>
        </a:p>
      </xdr:txBody>
    </xdr:sp>
    <xdr:clientData/>
  </xdr:twoCellAnchor>
  <xdr:twoCellAnchor>
    <xdr:from>
      <xdr:col>10</xdr:col>
      <xdr:colOff>33618</xdr:colOff>
      <xdr:row>281</xdr:row>
      <xdr:rowOff>295229</xdr:rowOff>
    </xdr:from>
    <xdr:to>
      <xdr:col>26</xdr:col>
      <xdr:colOff>174514</xdr:colOff>
      <xdr:row>306</xdr:row>
      <xdr:rowOff>112059</xdr:rowOff>
    </xdr:to>
    <xdr:grpSp>
      <xdr:nvGrpSpPr>
        <xdr:cNvPr id="45" name="グループ化 44"/>
        <xdr:cNvGrpSpPr/>
      </xdr:nvGrpSpPr>
      <xdr:grpSpPr>
        <a:xfrm>
          <a:off x="2033868" y="43691129"/>
          <a:ext cx="3341296" cy="845530"/>
          <a:chOff x="2158387" y="42706206"/>
          <a:chExt cx="3576140" cy="1453757"/>
        </a:xfrm>
      </xdr:grpSpPr>
      <xdr:sp macro="" textlink="">
        <xdr:nvSpPr>
          <xdr:cNvPr id="46" name="左大かっこ 45"/>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7" name="右大かっこ 46"/>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8" name="テキスト ボックス 47"/>
          <xdr:cNvSpPr txBox="1"/>
        </xdr:nvSpPr>
        <xdr:spPr>
          <a:xfrm>
            <a:off x="2184130" y="42822050"/>
            <a:ext cx="3550397" cy="129929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・ヒアリング及び委員会等の記録作成の支援 </a:t>
            </a:r>
          </a:p>
          <a:p>
            <a:r>
              <a:rPr kumimoji="1" lang="ja-JP" altLang="en-US" sz="1100"/>
              <a:t>・ヒアリング調査及び委員会運営等の支援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U37" sqref="AU37:AX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627</v>
      </c>
      <c r="AK2" s="172"/>
      <c r="AL2" s="172"/>
      <c r="AM2" s="172"/>
      <c r="AN2" s="75" t="s">
        <v>284</v>
      </c>
      <c r="AO2" s="172">
        <v>21</v>
      </c>
      <c r="AP2" s="172"/>
      <c r="AQ2" s="172"/>
      <c r="AR2" s="76" t="s">
        <v>284</v>
      </c>
      <c r="AS2" s="173">
        <v>50</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628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90.5" customHeight="1" x14ac:dyDescent="0.15">
      <c r="A7" s="178" t="s">
        <v>20</v>
      </c>
      <c r="B7" s="179"/>
      <c r="C7" s="179"/>
      <c r="D7" s="179"/>
      <c r="E7" s="179"/>
      <c r="F7" s="180"/>
      <c r="G7" s="204" t="s">
        <v>654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653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3.25" customHeight="1" x14ac:dyDescent="0.15">
      <c r="A9" s="189" t="s">
        <v>21</v>
      </c>
      <c r="B9" s="190"/>
      <c r="C9" s="190"/>
      <c r="D9" s="190"/>
      <c r="E9" s="190"/>
      <c r="F9" s="190"/>
      <c r="G9" s="191" t="s">
        <v>675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4.75" customHeight="1" x14ac:dyDescent="0.15">
      <c r="A10" s="234" t="s">
        <v>27</v>
      </c>
      <c r="B10" s="235"/>
      <c r="C10" s="235"/>
      <c r="D10" s="235"/>
      <c r="E10" s="235"/>
      <c r="F10" s="235"/>
      <c r="G10" s="236" t="s">
        <v>659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v>23</v>
      </c>
      <c r="X13" s="217"/>
      <c r="Y13" s="217"/>
      <c r="Z13" s="217"/>
      <c r="AA13" s="217"/>
      <c r="AB13" s="217"/>
      <c r="AC13" s="218"/>
      <c r="AD13" s="216">
        <v>46</v>
      </c>
      <c r="AE13" s="217"/>
      <c r="AF13" s="217"/>
      <c r="AG13" s="217"/>
      <c r="AH13" s="217"/>
      <c r="AI13" s="217"/>
      <c r="AJ13" s="218"/>
      <c r="AK13" s="216">
        <v>56</v>
      </c>
      <c r="AL13" s="217"/>
      <c r="AM13" s="217"/>
      <c r="AN13" s="217"/>
      <c r="AO13" s="217"/>
      <c r="AP13" s="217"/>
      <c r="AQ13" s="218"/>
      <c r="AR13" s="228">
        <v>56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668</v>
      </c>
      <c r="AE14" s="217"/>
      <c r="AF14" s="217"/>
      <c r="AG14" s="217"/>
      <c r="AH14" s="217"/>
      <c r="AI14" s="217"/>
      <c r="AJ14" s="218"/>
      <c r="AK14" s="216" t="s">
        <v>677</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668</v>
      </c>
      <c r="AL15" s="217"/>
      <c r="AM15" s="217"/>
      <c r="AN15" s="217"/>
      <c r="AO15" s="217"/>
      <c r="AP15" s="217"/>
      <c r="AQ15" s="218"/>
      <c r="AR15" s="216" t="s">
        <v>678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668</v>
      </c>
      <c r="AE16" s="217"/>
      <c r="AF16" s="217"/>
      <c r="AG16" s="217"/>
      <c r="AH16" s="217"/>
      <c r="AI16" s="217"/>
      <c r="AJ16" s="218"/>
      <c r="AK16" s="216" t="s">
        <v>677</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v>1</v>
      </c>
      <c r="AE17" s="217"/>
      <c r="AF17" s="217"/>
      <c r="AG17" s="217"/>
      <c r="AH17" s="217"/>
      <c r="AI17" s="217"/>
      <c r="AJ17" s="218"/>
      <c r="AK17" s="216" t="s">
        <v>677</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23</v>
      </c>
      <c r="X18" s="261"/>
      <c r="Y18" s="261"/>
      <c r="Z18" s="261"/>
      <c r="AA18" s="261"/>
      <c r="AB18" s="261"/>
      <c r="AC18" s="262"/>
      <c r="AD18" s="260">
        <f>SUM(AD13:AJ17)</f>
        <v>47</v>
      </c>
      <c r="AE18" s="261"/>
      <c r="AF18" s="261"/>
      <c r="AG18" s="261"/>
      <c r="AH18" s="261"/>
      <c r="AI18" s="261"/>
      <c r="AJ18" s="262"/>
      <c r="AK18" s="260">
        <f>SUM(AK13:AQ17)</f>
        <v>56</v>
      </c>
      <c r="AL18" s="261"/>
      <c r="AM18" s="261"/>
      <c r="AN18" s="261"/>
      <c r="AO18" s="261"/>
      <c r="AP18" s="261"/>
      <c r="AQ18" s="262"/>
      <c r="AR18" s="260">
        <f>SUM(AR13:AX17)</f>
        <v>56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7.7</v>
      </c>
      <c r="X19" s="217"/>
      <c r="Y19" s="217"/>
      <c r="Z19" s="217"/>
      <c r="AA19" s="217"/>
      <c r="AB19" s="217"/>
      <c r="AC19" s="218"/>
      <c r="AD19" s="216">
        <v>47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f>IF(W18=0, "-", SUM(W19)/W18)</f>
        <v>0.33478260869565218</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f>IF(W19=0, "-", SUM(W19)/SUM(W13,W14))</f>
        <v>0.33478260869565218</v>
      </c>
      <c r="X21" s="292"/>
      <c r="Y21" s="292"/>
      <c r="Z21" s="292"/>
      <c r="AA21" s="292"/>
      <c r="AB21" s="292"/>
      <c r="AC21" s="292"/>
      <c r="AD21" s="292">
        <f>IF(AD19=0, "-", SUM(AD19)/SUM(AD13,AD14))</f>
        <v>1.0217391304347827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56</v>
      </c>
      <c r="Q23" s="229"/>
      <c r="R23" s="229"/>
      <c r="S23" s="229"/>
      <c r="T23" s="229"/>
      <c r="U23" s="229"/>
      <c r="V23" s="280"/>
      <c r="W23" s="228">
        <v>56</v>
      </c>
      <c r="X23" s="229"/>
      <c r="Y23" s="229"/>
      <c r="Z23" s="229"/>
      <c r="AA23" s="229"/>
      <c r="AB23" s="229"/>
      <c r="AC23" s="280"/>
      <c r="AD23" s="281" t="s">
        <v>671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56</v>
      </c>
      <c r="Q29" s="331"/>
      <c r="R29" s="331"/>
      <c r="S29" s="331"/>
      <c r="T29" s="331"/>
      <c r="U29" s="331"/>
      <c r="V29" s="332"/>
      <c r="W29" s="333">
        <f>AR13</f>
        <v>56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177" customHeight="1" x14ac:dyDescent="0.15">
      <c r="A30" s="336" t="s">
        <v>579</v>
      </c>
      <c r="B30" s="337"/>
      <c r="C30" s="337"/>
      <c r="D30" s="337"/>
      <c r="E30" s="337"/>
      <c r="F30" s="338"/>
      <c r="G30" s="339" t="s">
        <v>630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651</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619</v>
      </c>
      <c r="AC32" s="370"/>
      <c r="AD32" s="370"/>
      <c r="AE32" s="371" t="s">
        <v>613</v>
      </c>
      <c r="AF32" s="371"/>
      <c r="AG32" s="371"/>
      <c r="AH32" s="371"/>
      <c r="AI32" s="371">
        <v>2</v>
      </c>
      <c r="AJ32" s="371"/>
      <c r="AK32" s="371"/>
      <c r="AL32" s="371"/>
      <c r="AM32" s="371">
        <v>3</v>
      </c>
      <c r="AN32" s="371"/>
      <c r="AO32" s="371"/>
      <c r="AP32" s="371"/>
      <c r="AQ32" s="371">
        <v>4</v>
      </c>
      <c r="AR32" s="371"/>
      <c r="AS32" s="371"/>
      <c r="AT32" s="371"/>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0"/>
      <c r="AD33" s="370"/>
      <c r="AE33" s="371" t="s">
        <v>613</v>
      </c>
      <c r="AF33" s="371"/>
      <c r="AG33" s="371"/>
      <c r="AH33" s="371"/>
      <c r="AI33" s="371">
        <v>2</v>
      </c>
      <c r="AJ33" s="371"/>
      <c r="AK33" s="371"/>
      <c r="AL33" s="371"/>
      <c r="AM33" s="371">
        <v>4</v>
      </c>
      <c r="AN33" s="371"/>
      <c r="AO33" s="371"/>
      <c r="AP33" s="371"/>
      <c r="AQ33" s="371">
        <v>4</v>
      </c>
      <c r="AR33" s="371"/>
      <c r="AS33" s="371"/>
      <c r="AT33" s="371"/>
      <c r="AU33" s="405">
        <v>4</v>
      </c>
      <c r="AV33" s="406"/>
      <c r="AW33" s="406"/>
      <c r="AX33" s="407"/>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620</v>
      </c>
      <c r="H35" s="395"/>
      <c r="I35" s="395"/>
      <c r="J35" s="395"/>
      <c r="K35" s="395"/>
      <c r="L35" s="395"/>
      <c r="M35" s="395"/>
      <c r="N35" s="395"/>
      <c r="O35" s="395"/>
      <c r="P35" s="395"/>
      <c r="Q35" s="395"/>
      <c r="R35" s="395"/>
      <c r="S35" s="395"/>
      <c r="T35" s="395"/>
      <c r="U35" s="395"/>
      <c r="V35" s="395"/>
      <c r="W35" s="395"/>
      <c r="X35" s="395"/>
      <c r="Y35" s="419" t="s">
        <v>581</v>
      </c>
      <c r="Z35" s="420"/>
      <c r="AA35" s="421"/>
      <c r="AB35" s="422" t="s">
        <v>621</v>
      </c>
      <c r="AC35" s="423"/>
      <c r="AD35" s="424"/>
      <c r="AE35" s="398" t="s">
        <v>613</v>
      </c>
      <c r="AF35" s="398"/>
      <c r="AG35" s="398"/>
      <c r="AH35" s="398"/>
      <c r="AI35" s="398">
        <v>3.85</v>
      </c>
      <c r="AJ35" s="398"/>
      <c r="AK35" s="398"/>
      <c r="AL35" s="398"/>
      <c r="AM35" s="398">
        <v>15.3</v>
      </c>
      <c r="AN35" s="398"/>
      <c r="AO35" s="398"/>
      <c r="AP35" s="398"/>
      <c r="AQ35" s="389">
        <v>14</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622</v>
      </c>
      <c r="AC36" s="426"/>
      <c r="AD36" s="427"/>
      <c r="AE36" s="428" t="s">
        <v>613</v>
      </c>
      <c r="AF36" s="428"/>
      <c r="AG36" s="428"/>
      <c r="AH36" s="428"/>
      <c r="AI36" s="428" t="s">
        <v>623</v>
      </c>
      <c r="AJ36" s="428"/>
      <c r="AK36" s="428"/>
      <c r="AL36" s="428"/>
      <c r="AM36" s="428" t="s">
        <v>629</v>
      </c>
      <c r="AN36" s="428"/>
      <c r="AO36" s="428"/>
      <c r="AP36" s="428"/>
      <c r="AQ36" s="428" t="s">
        <v>652</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674</v>
      </c>
      <c r="AR38" s="432"/>
      <c r="AS38" s="433" t="s">
        <v>175</v>
      </c>
      <c r="AT38" s="434"/>
      <c r="AU38" s="435">
        <v>4</v>
      </c>
      <c r="AV38" s="435"/>
      <c r="AW38" s="324" t="s">
        <v>166</v>
      </c>
      <c r="AX38" s="329"/>
    </row>
    <row r="39" spans="1:51" ht="23.25" customHeight="1" x14ac:dyDescent="0.15">
      <c r="A39" s="472"/>
      <c r="B39" s="470"/>
      <c r="C39" s="470"/>
      <c r="D39" s="470"/>
      <c r="E39" s="470"/>
      <c r="F39" s="471"/>
      <c r="G39" s="374" t="s">
        <v>650</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616</v>
      </c>
      <c r="AC39" s="388"/>
      <c r="AD39" s="388"/>
      <c r="AE39" s="389" t="s">
        <v>613</v>
      </c>
      <c r="AF39" s="372"/>
      <c r="AG39" s="372"/>
      <c r="AH39" s="372"/>
      <c r="AI39" s="389">
        <v>19</v>
      </c>
      <c r="AJ39" s="372"/>
      <c r="AK39" s="372"/>
      <c r="AL39" s="372"/>
      <c r="AM39" s="389">
        <v>21</v>
      </c>
      <c r="AN39" s="372"/>
      <c r="AO39" s="372"/>
      <c r="AP39" s="372"/>
      <c r="AQ39" s="391" t="s">
        <v>613</v>
      </c>
      <c r="AR39" s="392"/>
      <c r="AS39" s="392"/>
      <c r="AT39" s="393"/>
      <c r="AU39" s="372" t="s">
        <v>613</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616</v>
      </c>
      <c r="AC40" s="447"/>
      <c r="AD40" s="447"/>
      <c r="AE40" s="389" t="s">
        <v>613</v>
      </c>
      <c r="AF40" s="372"/>
      <c r="AG40" s="372"/>
      <c r="AH40" s="372"/>
      <c r="AI40" s="389">
        <v>19</v>
      </c>
      <c r="AJ40" s="372"/>
      <c r="AK40" s="372"/>
      <c r="AL40" s="372"/>
      <c r="AM40" s="389">
        <v>21</v>
      </c>
      <c r="AN40" s="372"/>
      <c r="AO40" s="372"/>
      <c r="AP40" s="372"/>
      <c r="AQ40" s="391" t="s">
        <v>674</v>
      </c>
      <c r="AR40" s="392"/>
      <c r="AS40" s="392"/>
      <c r="AT40" s="393"/>
      <c r="AU40" s="372">
        <v>500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613</v>
      </c>
      <c r="AF41" s="372"/>
      <c r="AG41" s="372"/>
      <c r="AH41" s="372"/>
      <c r="AI41" s="389">
        <v>100</v>
      </c>
      <c r="AJ41" s="372"/>
      <c r="AK41" s="372"/>
      <c r="AL41" s="372"/>
      <c r="AM41" s="389">
        <v>100</v>
      </c>
      <c r="AN41" s="372"/>
      <c r="AO41" s="372"/>
      <c r="AP41" s="372"/>
      <c r="AQ41" s="391" t="s">
        <v>613</v>
      </c>
      <c r="AR41" s="392"/>
      <c r="AS41" s="392"/>
      <c r="AT41" s="393"/>
      <c r="AU41" s="372" t="s">
        <v>613</v>
      </c>
      <c r="AV41" s="372"/>
      <c r="AW41" s="372"/>
      <c r="AX41" s="373"/>
    </row>
    <row r="42" spans="1:51" ht="23.25" customHeight="1" x14ac:dyDescent="0.15">
      <c r="A42" s="460" t="s">
        <v>260</v>
      </c>
      <c r="B42" s="455"/>
      <c r="C42" s="455"/>
      <c r="D42" s="455"/>
      <c r="E42" s="455"/>
      <c r="F42" s="456"/>
      <c r="G42" s="496" t="s">
        <v>617</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624</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647</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646</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645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v>1</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182</v>
      </c>
      <c r="K218" s="642"/>
      <c r="L218" s="642"/>
      <c r="M218" s="642"/>
      <c r="N218" s="642"/>
      <c r="O218" s="642"/>
      <c r="P218" s="642"/>
      <c r="Q218" s="642"/>
      <c r="R218" s="642"/>
      <c r="S218" s="642"/>
      <c r="T218" s="643"/>
      <c r="U218" s="616" t="s">
        <v>649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648</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v>21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626</v>
      </c>
      <c r="AE223" s="706"/>
      <c r="AF223" s="706"/>
      <c r="AG223" s="707" t="s">
        <v>643</v>
      </c>
      <c r="AH223" s="708"/>
      <c r="AI223" s="708"/>
      <c r="AJ223" s="708"/>
      <c r="AK223" s="708"/>
      <c r="AL223" s="708"/>
      <c r="AM223" s="708"/>
      <c r="AN223" s="708"/>
      <c r="AO223" s="708"/>
      <c r="AP223" s="708"/>
      <c r="AQ223" s="708"/>
      <c r="AR223" s="708"/>
      <c r="AS223" s="708"/>
      <c r="AT223" s="708"/>
      <c r="AU223" s="708"/>
      <c r="AV223" s="708"/>
      <c r="AW223" s="708"/>
      <c r="AX223" s="709"/>
    </row>
    <row r="224" spans="1:51" ht="50.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626</v>
      </c>
      <c r="AE224" s="687"/>
      <c r="AF224" s="687"/>
      <c r="AG224" s="713" t="s">
        <v>642</v>
      </c>
      <c r="AH224" s="714"/>
      <c r="AI224" s="714"/>
      <c r="AJ224" s="714"/>
      <c r="AK224" s="714"/>
      <c r="AL224" s="714"/>
      <c r="AM224" s="714"/>
      <c r="AN224" s="714"/>
      <c r="AO224" s="714"/>
      <c r="AP224" s="714"/>
      <c r="AQ224" s="714"/>
      <c r="AR224" s="714"/>
      <c r="AS224" s="714"/>
      <c r="AT224" s="714"/>
      <c r="AU224" s="714"/>
      <c r="AV224" s="714"/>
      <c r="AW224" s="714"/>
      <c r="AX224" s="715"/>
    </row>
    <row r="225" spans="1:50" ht="60"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626</v>
      </c>
      <c r="AE225" s="720"/>
      <c r="AF225" s="720"/>
      <c r="AG225" s="677" t="s">
        <v>631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626</v>
      </c>
      <c r="AE226" s="674"/>
      <c r="AF226" s="674"/>
      <c r="AG226" s="675" t="s">
        <v>632</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661</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633</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626</v>
      </c>
      <c r="AE229" s="739"/>
      <c r="AF229" s="739"/>
      <c r="AG229" s="740" t="s">
        <v>634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626</v>
      </c>
      <c r="AE230" s="687"/>
      <c r="AF230" s="688"/>
      <c r="AG230" s="713" t="s">
        <v>644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626</v>
      </c>
      <c r="AE231" s="687"/>
      <c r="AF231" s="688"/>
      <c r="AG231" s="713" t="s">
        <v>644</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626</v>
      </c>
      <c r="AE232" s="687"/>
      <c r="AF232" s="688"/>
      <c r="AG232" s="713" t="s">
        <v>635</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636</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626</v>
      </c>
      <c r="AE235" s="728"/>
      <c r="AF235" s="729"/>
      <c r="AG235" s="730" t="s">
        <v>637</v>
      </c>
      <c r="AH235" s="731"/>
      <c r="AI235" s="731"/>
      <c r="AJ235" s="731"/>
      <c r="AK235" s="731"/>
      <c r="AL235" s="731"/>
      <c r="AM235" s="731"/>
      <c r="AN235" s="731"/>
      <c r="AO235" s="731"/>
      <c r="AP235" s="731"/>
      <c r="AQ235" s="731"/>
      <c r="AR235" s="731"/>
      <c r="AS235" s="731"/>
      <c r="AT235" s="731"/>
      <c r="AU235" s="731"/>
      <c r="AV235" s="731"/>
      <c r="AW235" s="731"/>
      <c r="AX235" s="732"/>
    </row>
    <row r="236" spans="1:50" ht="30"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626</v>
      </c>
      <c r="AE236" s="739"/>
      <c r="AF236" s="749"/>
      <c r="AG236" s="740" t="s">
        <v>638</v>
      </c>
      <c r="AH236" s="741"/>
      <c r="AI236" s="741"/>
      <c r="AJ236" s="741"/>
      <c r="AK236" s="741"/>
      <c r="AL236" s="741"/>
      <c r="AM236" s="741"/>
      <c r="AN236" s="741"/>
      <c r="AO236" s="741"/>
      <c r="AP236" s="741"/>
      <c r="AQ236" s="741"/>
      <c r="AR236" s="741"/>
      <c r="AS236" s="741"/>
      <c r="AT236" s="741"/>
      <c r="AU236" s="741"/>
      <c r="AV236" s="741"/>
      <c r="AW236" s="741"/>
      <c r="AX236" s="742"/>
    </row>
    <row r="237" spans="1:50" ht="39.950000000000003"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636</v>
      </c>
      <c r="AE237" s="754"/>
      <c r="AF237" s="754"/>
      <c r="AG237" s="713"/>
      <c r="AH237" s="714"/>
      <c r="AI237" s="714"/>
      <c r="AJ237" s="714"/>
      <c r="AK237" s="714"/>
      <c r="AL237" s="714"/>
      <c r="AM237" s="714"/>
      <c r="AN237" s="714"/>
      <c r="AO237" s="714"/>
      <c r="AP237" s="714"/>
      <c r="AQ237" s="714"/>
      <c r="AR237" s="714"/>
      <c r="AS237" s="714"/>
      <c r="AT237" s="714"/>
      <c r="AU237" s="714"/>
      <c r="AV237" s="714"/>
      <c r="AW237" s="714"/>
      <c r="AX237" s="715"/>
    </row>
    <row r="238" spans="1:50" ht="30"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626</v>
      </c>
      <c r="AE238" s="687"/>
      <c r="AF238" s="687"/>
      <c r="AG238" s="713" t="s">
        <v>639</v>
      </c>
      <c r="AH238" s="714"/>
      <c r="AI238" s="714"/>
      <c r="AJ238" s="714"/>
      <c r="AK238" s="714"/>
      <c r="AL238" s="714"/>
      <c r="AM238" s="714"/>
      <c r="AN238" s="714"/>
      <c r="AO238" s="714"/>
      <c r="AP238" s="714"/>
      <c r="AQ238" s="714"/>
      <c r="AR238" s="714"/>
      <c r="AS238" s="714"/>
      <c r="AT238" s="714"/>
      <c r="AU238" s="714"/>
      <c r="AV238" s="714"/>
      <c r="AW238" s="714"/>
      <c r="AX238" s="715"/>
    </row>
    <row r="239" spans="1:50" ht="47.25"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626</v>
      </c>
      <c r="AE239" s="687"/>
      <c r="AF239" s="687"/>
      <c r="AG239" s="743" t="s">
        <v>640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636</v>
      </c>
      <c r="AE240" s="674"/>
      <c r="AF240" s="766"/>
      <c r="AG240" s="675"/>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50.1" customHeight="1" x14ac:dyDescent="0.15">
      <c r="A247" s="122" t="s">
        <v>45</v>
      </c>
      <c r="B247" s="123"/>
      <c r="C247" s="126" t="s">
        <v>49</v>
      </c>
      <c r="D247" s="127"/>
      <c r="E247" s="127"/>
      <c r="F247" s="128"/>
      <c r="G247" s="129" t="s">
        <v>641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0.1" customHeight="1" thickBot="1" x14ac:dyDescent="0.2">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50.1" customHeight="1" thickBot="1" x14ac:dyDescent="0.2">
      <c r="A250" s="112" t="s">
        <v>676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0.1" customHeight="1" thickBot="1" x14ac:dyDescent="0.2">
      <c r="A252" s="118" t="s">
        <v>132</v>
      </c>
      <c r="B252" s="119"/>
      <c r="C252" s="119"/>
      <c r="D252" s="119"/>
      <c r="E252" s="120"/>
      <c r="F252" s="121" t="s">
        <v>669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0.1" customHeight="1" thickBot="1" x14ac:dyDescent="0.2">
      <c r="A254" s="118" t="s">
        <v>132</v>
      </c>
      <c r="B254" s="119"/>
      <c r="C254" s="119"/>
      <c r="D254" s="119"/>
      <c r="E254" s="120"/>
      <c r="F254" s="774" t="s">
        <v>670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0"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613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613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613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613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613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613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t="s">
        <v>625</v>
      </c>
      <c r="J267" s="790"/>
      <c r="K267" s="77"/>
      <c r="L267" s="106">
        <v>2</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627</v>
      </c>
      <c r="H268" s="790"/>
      <c r="I268" s="790"/>
      <c r="J268" s="137">
        <v>20</v>
      </c>
      <c r="K268" s="137"/>
      <c r="L268" s="106">
        <v>54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63.75" customHeight="1" x14ac:dyDescent="0.15">
      <c r="A308" s="796" t="s">
        <v>266</v>
      </c>
      <c r="B308" s="797"/>
      <c r="C308" s="797"/>
      <c r="D308" s="797"/>
      <c r="E308" s="797"/>
      <c r="F308" s="798"/>
      <c r="G308" s="802" t="s">
        <v>672</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658</v>
      </c>
      <c r="H310" s="824"/>
      <c r="I310" s="824"/>
      <c r="J310" s="824"/>
      <c r="K310" s="825"/>
      <c r="L310" s="826" t="s">
        <v>658</v>
      </c>
      <c r="M310" s="827"/>
      <c r="N310" s="827"/>
      <c r="O310" s="827"/>
      <c r="P310" s="827"/>
      <c r="Q310" s="827"/>
      <c r="R310" s="827"/>
      <c r="S310" s="827"/>
      <c r="T310" s="827"/>
      <c r="U310" s="827"/>
      <c r="V310" s="827"/>
      <c r="W310" s="827"/>
      <c r="X310" s="828"/>
      <c r="Y310" s="829">
        <v>42.753999999999998</v>
      </c>
      <c r="Z310" s="830"/>
      <c r="AA310" s="830"/>
      <c r="AB310" s="831"/>
      <c r="AC310" s="823" t="s">
        <v>663</v>
      </c>
      <c r="AD310" s="824"/>
      <c r="AE310" s="824"/>
      <c r="AF310" s="824"/>
      <c r="AG310" s="825"/>
      <c r="AH310" s="826" t="s">
        <v>664</v>
      </c>
      <c r="AI310" s="827"/>
      <c r="AJ310" s="827"/>
      <c r="AK310" s="827"/>
      <c r="AL310" s="827"/>
      <c r="AM310" s="827"/>
      <c r="AN310" s="827"/>
      <c r="AO310" s="827"/>
      <c r="AP310" s="827"/>
      <c r="AQ310" s="827"/>
      <c r="AR310" s="827"/>
      <c r="AS310" s="827"/>
      <c r="AT310" s="828"/>
      <c r="AU310" s="829">
        <v>3.85</v>
      </c>
      <c r="AV310" s="830"/>
      <c r="AW310" s="830"/>
      <c r="AX310" s="832"/>
    </row>
    <row r="311" spans="1:50" ht="24.75" customHeight="1" x14ac:dyDescent="0.15">
      <c r="A311" s="799"/>
      <c r="B311" s="800"/>
      <c r="C311" s="800"/>
      <c r="D311" s="800"/>
      <c r="E311" s="800"/>
      <c r="F311" s="801"/>
      <c r="G311" s="809" t="s">
        <v>663</v>
      </c>
      <c r="H311" s="810"/>
      <c r="I311" s="810"/>
      <c r="J311" s="810"/>
      <c r="K311" s="811"/>
      <c r="L311" s="812" t="s">
        <v>664</v>
      </c>
      <c r="M311" s="813"/>
      <c r="N311" s="813"/>
      <c r="O311" s="813"/>
      <c r="P311" s="813"/>
      <c r="Q311" s="813"/>
      <c r="R311" s="813"/>
      <c r="S311" s="813"/>
      <c r="T311" s="813"/>
      <c r="U311" s="813"/>
      <c r="V311" s="813"/>
      <c r="W311" s="813"/>
      <c r="X311" s="814"/>
      <c r="Y311" s="815">
        <v>4.2350000000000003</v>
      </c>
      <c r="Z311" s="816"/>
      <c r="AA311" s="816"/>
      <c r="AB311" s="817"/>
      <c r="AC311" s="809" t="s">
        <v>665</v>
      </c>
      <c r="AD311" s="810"/>
      <c r="AE311" s="810"/>
      <c r="AF311" s="810"/>
      <c r="AG311" s="811"/>
      <c r="AH311" s="812" t="s">
        <v>665</v>
      </c>
      <c r="AI311" s="813"/>
      <c r="AJ311" s="813"/>
      <c r="AK311" s="813"/>
      <c r="AL311" s="813"/>
      <c r="AM311" s="813"/>
      <c r="AN311" s="813"/>
      <c r="AO311" s="813"/>
      <c r="AP311" s="813"/>
      <c r="AQ311" s="813"/>
      <c r="AR311" s="813"/>
      <c r="AS311" s="813"/>
      <c r="AT311" s="814"/>
      <c r="AU311" s="815" t="s">
        <v>665</v>
      </c>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46.988999999999997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3.85</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8.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45" customHeight="1" x14ac:dyDescent="0.15">
      <c r="A366" s="858">
        <v>1</v>
      </c>
      <c r="B366" s="858">
        <v>1</v>
      </c>
      <c r="C366" s="859" t="s">
        <v>673</v>
      </c>
      <c r="D366" s="860"/>
      <c r="E366" s="860"/>
      <c r="F366" s="860"/>
      <c r="G366" s="860"/>
      <c r="H366" s="860"/>
      <c r="I366" s="860"/>
      <c r="J366" s="861">
        <v>3011105000996</v>
      </c>
      <c r="K366" s="862"/>
      <c r="L366" s="862"/>
      <c r="M366" s="862"/>
      <c r="N366" s="862"/>
      <c r="O366" s="862"/>
      <c r="P366" s="864" t="s">
        <v>656</v>
      </c>
      <c r="Q366" s="864"/>
      <c r="R366" s="864"/>
      <c r="S366" s="864"/>
      <c r="T366" s="864"/>
      <c r="U366" s="864"/>
      <c r="V366" s="864"/>
      <c r="W366" s="864"/>
      <c r="X366" s="864"/>
      <c r="Y366" s="865">
        <v>47</v>
      </c>
      <c r="Z366" s="866"/>
      <c r="AA366" s="866"/>
      <c r="AB366" s="867"/>
      <c r="AC366" s="868" t="s">
        <v>253</v>
      </c>
      <c r="AD366" s="869"/>
      <c r="AE366" s="869"/>
      <c r="AF366" s="869"/>
      <c r="AG366" s="869"/>
      <c r="AH366" s="852">
        <v>1</v>
      </c>
      <c r="AI366" s="853"/>
      <c r="AJ366" s="853"/>
      <c r="AK366" s="853"/>
      <c r="AL366" s="854">
        <v>99</v>
      </c>
      <c r="AM366" s="855"/>
      <c r="AN366" s="855"/>
      <c r="AO366" s="856"/>
      <c r="AP366" s="857" t="s">
        <v>657</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45" customHeight="1" x14ac:dyDescent="0.15">
      <c r="A399" s="858">
        <v>1</v>
      </c>
      <c r="B399" s="858">
        <v>1</v>
      </c>
      <c r="C399" s="860" t="s">
        <v>666</v>
      </c>
      <c r="D399" s="860"/>
      <c r="E399" s="860"/>
      <c r="F399" s="860"/>
      <c r="G399" s="860"/>
      <c r="H399" s="860"/>
      <c r="I399" s="860"/>
      <c r="J399" s="861">
        <v>3030005019617</v>
      </c>
      <c r="K399" s="862"/>
      <c r="L399" s="862"/>
      <c r="M399" s="862"/>
      <c r="N399" s="862"/>
      <c r="O399" s="862"/>
      <c r="P399" s="864" t="s">
        <v>656</v>
      </c>
      <c r="Q399" s="864"/>
      <c r="R399" s="864"/>
      <c r="S399" s="864"/>
      <c r="T399" s="864"/>
      <c r="U399" s="864"/>
      <c r="V399" s="864"/>
      <c r="W399" s="864"/>
      <c r="X399" s="864"/>
      <c r="Y399" s="865">
        <v>3.85</v>
      </c>
      <c r="Z399" s="866"/>
      <c r="AA399" s="866"/>
      <c r="AB399" s="867"/>
      <c r="AC399" s="868" t="s">
        <v>259</v>
      </c>
      <c r="AD399" s="869"/>
      <c r="AE399" s="869"/>
      <c r="AF399" s="869"/>
      <c r="AG399" s="869"/>
      <c r="AH399" s="852" t="s">
        <v>667</v>
      </c>
      <c r="AI399" s="853"/>
      <c r="AJ399" s="853"/>
      <c r="AK399" s="853"/>
      <c r="AL399" s="854" t="s">
        <v>667</v>
      </c>
      <c r="AM399" s="855"/>
      <c r="AN399" s="855"/>
      <c r="AO399" s="856"/>
      <c r="AP399" s="857" t="s">
        <v>665</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1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660</v>
      </c>
      <c r="F631" s="881"/>
      <c r="G631" s="881"/>
      <c r="H631" s="881"/>
      <c r="I631" s="881"/>
      <c r="J631" s="861" t="s">
        <v>660</v>
      </c>
      <c r="K631" s="862"/>
      <c r="L631" s="862"/>
      <c r="M631" s="862"/>
      <c r="N631" s="862"/>
      <c r="O631" s="862"/>
      <c r="P631" s="863" t="s">
        <v>660</v>
      </c>
      <c r="Q631" s="864"/>
      <c r="R631" s="864"/>
      <c r="S631" s="864"/>
      <c r="T631" s="864"/>
      <c r="U631" s="864"/>
      <c r="V631" s="864"/>
      <c r="W631" s="864"/>
      <c r="X631" s="864"/>
      <c r="Y631" s="865" t="s">
        <v>660</v>
      </c>
      <c r="Z631" s="866"/>
      <c r="AA631" s="866"/>
      <c r="AB631" s="867"/>
      <c r="AC631" s="868"/>
      <c r="AD631" s="869"/>
      <c r="AE631" s="869"/>
      <c r="AF631" s="869"/>
      <c r="AG631" s="869"/>
      <c r="AH631" s="870" t="s">
        <v>660</v>
      </c>
      <c r="AI631" s="871"/>
      <c r="AJ631" s="871"/>
      <c r="AK631" s="871"/>
      <c r="AL631" s="854" t="s">
        <v>660</v>
      </c>
      <c r="AM631" s="855"/>
      <c r="AN631" s="855"/>
      <c r="AO631" s="856"/>
      <c r="AP631" s="857" t="s">
        <v>660</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9">
      <formula>IF(RIGHT(TEXT(P14,"0.#"),1)=".",FALSE,TRUE)</formula>
    </cfRule>
    <cfRule type="expression" dxfId="802" priority="910">
      <formula>IF(RIGHT(TEXT(P14,"0.#"),1)=".",TRUE,FALSE)</formula>
    </cfRule>
  </conditionalFormatting>
  <conditionalFormatting sqref="P18:AX18">
    <cfRule type="expression" dxfId="801" priority="907">
      <formula>IF(RIGHT(TEXT(P18,"0.#"),1)=".",FALSE,TRUE)</formula>
    </cfRule>
    <cfRule type="expression" dxfId="800" priority="908">
      <formula>IF(RIGHT(TEXT(P18,"0.#"),1)=".",TRUE,FALSE)</formula>
    </cfRule>
  </conditionalFormatting>
  <conditionalFormatting sqref="Y311">
    <cfRule type="expression" dxfId="799" priority="905">
      <formula>IF(RIGHT(TEXT(Y311,"0.#"),1)=".",FALSE,TRUE)</formula>
    </cfRule>
    <cfRule type="expression" dxfId="798" priority="906">
      <formula>IF(RIGHT(TEXT(Y311,"0.#"),1)=".",TRUE,FALSE)</formula>
    </cfRule>
  </conditionalFormatting>
  <conditionalFormatting sqref="Y320">
    <cfRule type="expression" dxfId="797" priority="903">
      <formula>IF(RIGHT(TEXT(Y320,"0.#"),1)=".",FALSE,TRUE)</formula>
    </cfRule>
    <cfRule type="expression" dxfId="796" priority="904">
      <formula>IF(RIGHT(TEXT(Y320,"0.#"),1)=".",TRUE,FALSE)</formula>
    </cfRule>
  </conditionalFormatting>
  <conditionalFormatting sqref="Y351:Y358 Y349 Y338:Y345 Y336 Y325:Y332 Y323">
    <cfRule type="expression" dxfId="795" priority="883">
      <formula>IF(RIGHT(TEXT(Y323,"0.#"),1)=".",FALSE,TRUE)</formula>
    </cfRule>
    <cfRule type="expression" dxfId="794" priority="884">
      <formula>IF(RIGHT(TEXT(Y323,"0.#"),1)=".",TRUE,FALSE)</formula>
    </cfRule>
  </conditionalFormatting>
  <conditionalFormatting sqref="P16:AQ17 P15:AX15 P13:AX13">
    <cfRule type="expression" dxfId="793" priority="901">
      <formula>IF(RIGHT(TEXT(P13,"0.#"),1)=".",FALSE,TRUE)</formula>
    </cfRule>
    <cfRule type="expression" dxfId="792" priority="902">
      <formula>IF(RIGHT(TEXT(P13,"0.#"),1)=".",TRUE,FALSE)</formula>
    </cfRule>
  </conditionalFormatting>
  <conditionalFormatting sqref="P19:AJ19">
    <cfRule type="expression" dxfId="791" priority="899">
      <formula>IF(RIGHT(TEXT(P19,"0.#"),1)=".",FALSE,TRUE)</formula>
    </cfRule>
    <cfRule type="expression" dxfId="790" priority="900">
      <formula>IF(RIGHT(TEXT(P19,"0.#"),1)=".",TRUE,FALSE)</formula>
    </cfRule>
  </conditionalFormatting>
  <conditionalFormatting sqref="AE32 AQ32">
    <cfRule type="expression" dxfId="789" priority="897">
      <formula>IF(RIGHT(TEXT(AE32,"0.#"),1)=".",FALSE,TRUE)</formula>
    </cfRule>
    <cfRule type="expression" dxfId="788" priority="898">
      <formula>IF(RIGHT(TEXT(AE32,"0.#"),1)=".",TRUE,FALSE)</formula>
    </cfRule>
  </conditionalFormatting>
  <conditionalFormatting sqref="Y312:Y319 Y310">
    <cfRule type="expression" dxfId="787" priority="895">
      <formula>IF(RIGHT(TEXT(Y310,"0.#"),1)=".",FALSE,TRUE)</formula>
    </cfRule>
    <cfRule type="expression" dxfId="786" priority="896">
      <formula>IF(RIGHT(TEXT(Y310,"0.#"),1)=".",TRUE,FALSE)</formula>
    </cfRule>
  </conditionalFormatting>
  <conditionalFormatting sqref="AU311">
    <cfRule type="expression" dxfId="785" priority="893">
      <formula>IF(RIGHT(TEXT(AU311,"0.#"),1)=".",FALSE,TRUE)</formula>
    </cfRule>
    <cfRule type="expression" dxfId="784" priority="894">
      <formula>IF(RIGHT(TEXT(AU311,"0.#"),1)=".",TRUE,FALSE)</formula>
    </cfRule>
  </conditionalFormatting>
  <conditionalFormatting sqref="AU320">
    <cfRule type="expression" dxfId="783" priority="891">
      <formula>IF(RIGHT(TEXT(AU320,"0.#"),1)=".",FALSE,TRUE)</formula>
    </cfRule>
    <cfRule type="expression" dxfId="782" priority="892">
      <formula>IF(RIGHT(TEXT(AU320,"0.#"),1)=".",TRUE,FALSE)</formula>
    </cfRule>
  </conditionalFormatting>
  <conditionalFormatting sqref="AU312:AU319 AU310">
    <cfRule type="expression" dxfId="781" priority="889">
      <formula>IF(RIGHT(TEXT(AU310,"0.#"),1)=".",FALSE,TRUE)</formula>
    </cfRule>
    <cfRule type="expression" dxfId="780" priority="890">
      <formula>IF(RIGHT(TEXT(AU310,"0.#"),1)=".",TRUE,FALSE)</formula>
    </cfRule>
  </conditionalFormatting>
  <conditionalFormatting sqref="Y350 Y337 Y324">
    <cfRule type="expression" dxfId="779" priority="887">
      <formula>IF(RIGHT(TEXT(Y324,"0.#"),1)=".",FALSE,TRUE)</formula>
    </cfRule>
    <cfRule type="expression" dxfId="778" priority="888">
      <formula>IF(RIGHT(TEXT(Y324,"0.#"),1)=".",TRUE,FALSE)</formula>
    </cfRule>
  </conditionalFormatting>
  <conditionalFormatting sqref="Y359 Y346 Y333">
    <cfRule type="expression" dxfId="777" priority="885">
      <formula>IF(RIGHT(TEXT(Y333,"0.#"),1)=".",FALSE,TRUE)</formula>
    </cfRule>
    <cfRule type="expression" dxfId="776" priority="886">
      <formula>IF(RIGHT(TEXT(Y333,"0.#"),1)=".",TRUE,FALSE)</formula>
    </cfRule>
  </conditionalFormatting>
  <conditionalFormatting sqref="AU350 AU337 AU324">
    <cfRule type="expression" dxfId="775" priority="881">
      <formula>IF(RIGHT(TEXT(AU324,"0.#"),1)=".",FALSE,TRUE)</formula>
    </cfRule>
    <cfRule type="expression" dxfId="774" priority="882">
      <formula>IF(RIGHT(TEXT(AU324,"0.#"),1)=".",TRUE,FALSE)</formula>
    </cfRule>
  </conditionalFormatting>
  <conditionalFormatting sqref="AU359 AU346 AU333">
    <cfRule type="expression" dxfId="773" priority="879">
      <formula>IF(RIGHT(TEXT(AU333,"0.#"),1)=".",FALSE,TRUE)</formula>
    </cfRule>
    <cfRule type="expression" dxfId="772" priority="880">
      <formula>IF(RIGHT(TEXT(AU333,"0.#"),1)=".",TRUE,FALSE)</formula>
    </cfRule>
  </conditionalFormatting>
  <conditionalFormatting sqref="AU351:AU358 AU349 AU338:AU345 AU336 AU325:AU332 AU323">
    <cfRule type="expression" dxfId="771" priority="877">
      <formula>IF(RIGHT(TEXT(AU323,"0.#"),1)=".",FALSE,TRUE)</formula>
    </cfRule>
    <cfRule type="expression" dxfId="770" priority="878">
      <formula>IF(RIGHT(TEXT(AU323,"0.#"),1)=".",TRUE,FALSE)</formula>
    </cfRule>
  </conditionalFormatting>
  <conditionalFormatting sqref="AI32">
    <cfRule type="expression" dxfId="769" priority="875">
      <formula>IF(RIGHT(TEXT(AI32,"0.#"),1)=".",FALSE,TRUE)</formula>
    </cfRule>
    <cfRule type="expression" dxfId="768" priority="876">
      <formula>IF(RIGHT(TEXT(AI32,"0.#"),1)=".",TRUE,FALSE)</formula>
    </cfRule>
  </conditionalFormatting>
  <conditionalFormatting sqref="AE33">
    <cfRule type="expression" dxfId="767" priority="871">
      <formula>IF(RIGHT(TEXT(AE33,"0.#"),1)=".",FALSE,TRUE)</formula>
    </cfRule>
    <cfRule type="expression" dxfId="766" priority="872">
      <formula>IF(RIGHT(TEXT(AE33,"0.#"),1)=".",TRUE,FALSE)</formula>
    </cfRule>
  </conditionalFormatting>
  <conditionalFormatting sqref="AI33">
    <cfRule type="expression" dxfId="765" priority="869">
      <formula>IF(RIGHT(TEXT(AI33,"0.#"),1)=".",FALSE,TRUE)</formula>
    </cfRule>
    <cfRule type="expression" dxfId="764" priority="870">
      <formula>IF(RIGHT(TEXT(AI33,"0.#"),1)=".",TRUE,FALSE)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626</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626</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626</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2022-08-18T01:25:44Z</cp:lastPrinted>
  <dcterms:created xsi:type="dcterms:W3CDTF">2012-03-13T00:50:25Z</dcterms:created>
  <dcterms:modified xsi:type="dcterms:W3CDTF">2022-08-31T07:32:53Z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