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37" i="11" l="1"/>
  <c r="AY323" i="11"/>
  <c r="AY338" i="11"/>
  <c r="AY340" i="11"/>
  <c r="AY336" i="11"/>
  <c r="AY341" i="11"/>
  <c r="AY331" i="11"/>
  <c r="AY332" i="11"/>
  <c r="AY327" i="11"/>
  <c r="AY324" i="11"/>
  <c r="AY328" i="11"/>
  <c r="AY333" i="11"/>
  <c r="AY325" i="11"/>
  <c r="AY329" i="11"/>
  <c r="AY322" i="11"/>
  <c r="AY326"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3" i="11" s="1"/>
  <c r="AY166" i="11"/>
  <c r="AY161" i="11"/>
  <c r="AY162" i="11" s="1"/>
  <c r="AY156" i="11"/>
  <c r="AY158" i="11" s="1"/>
  <c r="AY146" i="11"/>
  <c r="AY150" i="11" s="1"/>
  <c r="AY130" i="11"/>
  <c r="AY127" i="11"/>
  <c r="AY131" i="11" s="1"/>
  <c r="AY122" i="11"/>
  <c r="AY123" i="11" s="1"/>
  <c r="AY112" i="11"/>
  <c r="AY119" i="11" s="1"/>
  <c r="AY99" i="11"/>
  <c r="AY100" i="11" s="1"/>
  <c r="AY98" i="11"/>
  <c r="AY102" i="11"/>
  <c r="AY104" i="11" s="1"/>
  <c r="AY141" i="11" l="1"/>
  <c r="AY129" i="11"/>
  <c r="AY142" i="11"/>
  <c r="AY135" i="11"/>
  <c r="AY145" i="11"/>
  <c r="AY128" i="11"/>
  <c r="AY140" i="11"/>
  <c r="AY124" i="11"/>
  <c r="AY125" i="11"/>
  <c r="AY138" i="11"/>
  <c r="AY176" i="11"/>
  <c r="AY144" i="11"/>
  <c r="AY101" i="11"/>
  <c r="AY211" i="11"/>
  <c r="AY212" i="11"/>
  <c r="AY203" i="11"/>
  <c r="AY207" i="11"/>
  <c r="AY204" i="11"/>
  <c r="AY201" i="11"/>
  <c r="AY205" i="11"/>
  <c r="AY209" i="11"/>
  <c r="AY213" i="11"/>
  <c r="AY202" i="11"/>
  <c r="AY198" i="11"/>
  <c r="AY193" i="11"/>
  <c r="AY177" i="11"/>
  <c r="AY174" i="11"/>
  <c r="AY178" i="11"/>
  <c r="AY172" i="11"/>
  <c r="AY175" i="11"/>
  <c r="AY163" i="11"/>
  <c r="AY164" i="11"/>
  <c r="AY154" i="11"/>
  <c r="AY152" i="11"/>
  <c r="AY153" i="11"/>
  <c r="AY151" i="11"/>
  <c r="AY155" i="11"/>
  <c r="AY116" i="11"/>
  <c r="AY113" i="11"/>
  <c r="AY121" i="11"/>
  <c r="AY118" i="11"/>
  <c r="AY126" i="11"/>
  <c r="AY120" i="11"/>
  <c r="AY117" i="11"/>
  <c r="AY114"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49" i="11" l="1"/>
  <c r="AY55" i="11"/>
  <c r="AY91" i="11"/>
  <c r="AY95" i="11"/>
  <c r="AY92" i="11"/>
  <c r="AY96" i="11"/>
  <c r="AY97" i="11"/>
  <c r="AY89" i="11"/>
  <c r="AY79" i="11"/>
  <c r="AY87" i="11"/>
  <c r="AY80" i="11"/>
  <c r="AY84" i="11"/>
  <c r="AY83" i="11"/>
  <c r="AY81" i="11"/>
  <c r="AY85"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<sst xmlns="http://schemas.openxmlformats.org/spreadsheetml/2006/main" count="2128" uniqueCount="820">
  <si>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</si>
  <si>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</si>
  <si>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</si>
  <si>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</si>
  <si>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</si>
  <si>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</si>
  <si>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</si>
  <si>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</si>
  <si>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</si>
  <si>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</si>
  <si>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</si>
  <si>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</si>
  <si>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</si>
  <si>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</si>
  <si>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</si>
  <si>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</si>
  <si>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</si>
  <si>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</si>
  <si>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</si>
  <si>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</si>
  <si>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</si>
  <si>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</si>
  <si>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</si>
  <si>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</si>
  <si>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</si>
  <si>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</si>
  <si>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</si>
  <si>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</si>
  <si>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</si>
  <si>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</si>
  <si>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</si>
  <si>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</si>
  <si>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</si>
  <si>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</si>
  <si>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</si>
  <si>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</si>
  <si>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</si>
  <si>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</si>
  <si>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</si>
  <si>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</si>
  <si>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</si>
  <si>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</si>
  <si>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</si>
  <si>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</si>
  <si>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</si>
  <si>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</si>
  <si>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</si>
  <si>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</si>
  <si>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</si>
  <si>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</si>
  <si>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</si>
  <si>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</si>
  <si>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</si>
  <si>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</si>
  <si>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</si>
  <si>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</si>
  <si>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</si>
  <si>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</si>
  <si>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</si>
  <si>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</si>
  <si>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</si>
  <si>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</si>
  <si>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</si>
  <si>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</si>
  <si>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</si>
  <si>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</si>
  <si>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</si>
  <si>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</si>
  <si>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</si>
  <si>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</si>
  <si>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</si>
  <si>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</si>
  <si>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</si>
  <si>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</si>
  <si>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</si>
  <si>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</si>
  <si>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</si>
  <si>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</si>
  <si>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</si>
  <si>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</si>
  <si>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</si>
  <si>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</si>
  <si>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</si>
  <si>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</si>
  <si>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</si>
  <si>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</si>
  <si>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</si>
  <si>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</si>
  <si>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</si>
  <si>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</si>
  <si>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</si>
  <si>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</si>
  <si>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</si>
  <si>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</si>
  <si>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</si>
  <si>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</si>
  <si>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</si>
  <si>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</si>
  <si>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</si>
  <si>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</si>
  <si>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</si>
  <si>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</si>
  <si>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</si>
  <si>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</si>
  <si>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</si>
  <si>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</si>
  <si>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</si>
  <si>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</si>
  <si>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</si>
  <si>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</si>
  <si>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</si>
  <si>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</si>
  <si>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</si>
  <si>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</si>
  <si>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</si>
  <si>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</si>
  <si>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</si>
  <si>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</si>
  <si>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</si>
  <si>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</si>
  <si>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</si>
  <si>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</si>
  <si>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</si>
  <si>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</si>
  <si>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</si>
  <si>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</si>
  <si>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</si>
  <si>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</si>
  <si>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</si>
  <si>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</si>
  <si>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</si>
  <si>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</si>
  <si>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</si>
  <si>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</si>
  <si>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</si>
  <si>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</si>
  <si>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</si>
  <si>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</si>
  <si>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</si>
  <si>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</si>
  <si>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</si>
  <si>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</si>
  <si>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</si>
  <si>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</si>
  <si>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</si>
  <si>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</si>
  <si>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</si>
  <si>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</si>
  <si>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</si>
  <si>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</si>
  <si>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</si>
  <si>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</si>
  <si>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</si>
  <si>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</si>
  <si>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</si>
  <si>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</si>
  <si>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</si>
  <si>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</si>
  <si>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</si>
  <si>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</si>
  <si>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</si>
  <si>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</si>
  <si>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</si>
  <si>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</si>
  <si>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</si>
  <si>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</si>
  <si>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</si>
  <si>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</si>
  <si>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</si>
  <si>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</si>
  <si>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</si>
  <si>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</si>
  <si>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</si>
  <si>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</si>
  <si>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</si>
  <si>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</si>
  <si>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</si>
  <si>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</si>
  <si>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</si>
  <si>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</si>
  <si>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</si>
  <si>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</si>
  <si>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</si>
  <si>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</si>
  <si>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</si>
  <si>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</si>
  <si>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</si>
  <si>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</si>
  <si>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</si>
  <si>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</si>
  <si>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</si>
  <si>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</si>
  <si>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</si>
  <si>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</si>
  <si>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</si>
  <si>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</si>
  <si>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</si>
  <si>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</si>
  <si>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</si>
  <si>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</si>
  <si>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</si>
  <si>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</si>
  <si>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</si>
  <si>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</si>
  <si>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</si>
  <si>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</si>
  <si>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</si>
  <si>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</si>
  <si>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</si>
  <si>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</si>
  <si>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</si>
  <si>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</si>
  <si>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</si>
  <si>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</si>
  <si>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</si>
  <si>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</si>
  <si>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</si>
  <si>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</si>
  <si>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</si>
  <si>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</si>
  <si>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</si>
  <si>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</si>
  <si>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</si>
  <si>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</si>
  <si>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</si>
  <si>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</si>
  <si>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</si>
  <si>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</si>
  <si>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</si>
  <si>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</si>
  <si>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</si>
  <si>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</si>
  <si>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</si>
  <si>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</si>
  <si>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</si>
  <si>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</si>
  <si>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</si>
  <si>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</si>
  <si>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</si>
  <si>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</si>
  <si>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</si>
  <si>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</si>
  <si>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</si>
  <si>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</si>
  <si>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</si>
  <si>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</si>
  <si>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</si>
  <si>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</si>
  <si>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</si>
  <si>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</si>
  <si>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</si>
  <si>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</si>
  <si>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</si>
  <si>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</si>
  <si>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</si>
  <si>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</si>
  <si>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</si>
  <si>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</si>
  <si>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</si>
  <si>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</si>
  <si>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</si>
  <si>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</si>
  <si>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</si>
  <si>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</si>
  <si>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</si>
  <si>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</si>
  <si>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</si>
  <si>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</si>
  <si>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</si>
  <si>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</si>
  <si>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</si>
  <si>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</si>
  <si>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</si>
  <si>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</si>
  <si>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</si>
  <si>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</si>
  <si>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</si>
  <si>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</si>
  <si>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</si>
  <si>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</si>
  <si>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</si>
  <si>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</si>
  <si>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</si>
  <si>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</si>
  <si>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</si>
  <si>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</si>
  <si>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</si>
  <si>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</si>
  <si>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</si>
  <si>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</si>
  <si>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</si>
  <si>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</si>
  <si>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</si>
  <si>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</si>
  <si>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</si>
  <si>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</si>
  <si>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</si>
  <si>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</si>
  <si>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</si>
  <si>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</si>
  <si>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</si>
  <si>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</si>
  <si>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</si>
  <si>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</si>
  <si>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</si>
  <si>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</si>
  <si>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</si>
  <si>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</si>
  <si>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</si>
  <si>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</si>
  <si>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</si>
  <si>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</si>
  <si>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</si>
  <si>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</si>
  <si>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</si>
  <si>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</si>
  <si>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</si>
  <si>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</si>
  <si>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</si>
  <si>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</si>
  <si>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</si>
  <si>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</si>
  <si>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</si>
  <si>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</si>
  <si>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</si>
  <si>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</si>
  <si>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</si>
  <si>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</si>
  <si>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</si>
  <si>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</si>
  <si>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</si>
  <si>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</si>
  <si>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</si>
  <si>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</si>
  <si>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</si>
  <si>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</si>
  <si>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</si>
  <si>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</si>
  <si>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</si>
  <si>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</si>
  <si>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</si>
  <si>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</si>
  <si>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</si>
  <si>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</si>
  <si>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</si>
  <si>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</si>
  <si>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</si>
  <si>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</si>
  <si>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</si>
  <si>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</si>
  <si>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</si>
  <si>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</si>
  <si>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</si>
  <si>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</si>
  <si>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</si>
  <si>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</si>
  <si>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</si>
  <si>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</si>
  <si>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</si>
  <si>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</si>
  <si>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</si>
  <si>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</si>
  <si>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</si>
  <si>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</si>
  <si>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</si>
  <si>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</si>
  <si>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</si>
  <si>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</si>
  <si>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</si>
  <si>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</si>
  <si>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</si>
  <si>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</si>
  <si>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</si>
  <si>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</si>
  <si>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</si>
  <si>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</si>
  <si>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</si>
  <si>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</si>
  <si>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</si>
  <si>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</si>
  <si>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</si>
  <si>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</si>
  <si>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</si>
  <si>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</si>
  <si>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</si>
  <si>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</si>
  <si>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</si>
  <si>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</si>
  <si>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</si>
  <si>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</si>
  <si>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</si>
  <si>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</si>
  <si>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</si>
  <si>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</si>
  <si>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</si>
  <si>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</si>
  <si>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</si>
  <si>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</si>
  <si>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</si>
  <si>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</si>
  <si>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</si>
  <si>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</si>
  <si>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</si>
  <si>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</si>
  <si>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</si>
  <si>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</si>
  <si>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</si>
  <si>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</si>
  <si>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</si>
  <si>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</si>
  <si>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</si>
  <si>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</si>
  <si>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</si>
  <si>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</si>
  <si>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</si>
  <si>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</si>
  <si>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</si>
  <si>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</si>
  <si>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</si>
  <si>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</si>
  <si>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</si>
  <si>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</si>
  <si>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</si>
  <si>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</si>
  <si>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</si>
  <si>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</si>
  <si>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</si>
  <si>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</si>
  <si>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</si>
  <si>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</si>
  <si>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</si>
  <si>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</si>
  <si>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</si>
  <si>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</si>
  <si>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</si>
  <si>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</si>
  <si>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</si>
  <si>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</si>
  <si>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</si>
  <si>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</si>
  <si>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</si>
  <si>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</si>
  <si>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</si>
  <si>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</si>
  <si>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</si>
  <si>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</si>
  <si>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</si>
  <si>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</si>
  <si>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</si>
  <si>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</si>
  <si>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</si>
  <si>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</si>
  <si>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</si>
  <si>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</si>
  <si>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</si>
  <si>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</si>
  <si>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</si>
  <si>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</si>
  <si>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</si>
  <si>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</si>
  <si>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</si>
  <si>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</si>
  <si>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</si>
  <si>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</si>
  <si>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</si>
  <si>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</si>
  <si>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</si>
  <si>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</si>
  <si>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</si>
  <si>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</si>
  <si>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</si>
  <si>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</si>
  <si>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</si>
  <si>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</si>
  <si>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</si>
  <si>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</si>
  <si>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</si>
  <si>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</si>
  <si>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</si>
  <si>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</si>
  <si>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</si>
  <si>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</si>
  <si>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</si>
  <si>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</si>
  <si>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</si>
  <si>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</si>
  <si>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</si>
  <si>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</si>
  <si>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</si>
  <si>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</si>
  <si>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</si>
  <si>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</si>
  <si>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</si>
  <si>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</si>
  <si>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</si>
  <si>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</si>
  <si>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</si>
  <si>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</si>
  <si>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</si>
  <si>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</si>
  <si>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</si>
  <si>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</si>
  <si>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</si>
  <si>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</si>
  <si>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</si>
  <si>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</si>
  <si>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</si>
  <si>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</si>
  <si>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</si>
  <si>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</si>
  <si>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</si>
  <si>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</si>
  <si>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</si>
  <si>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</si>
  <si>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</si>
  <si>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</si>
  <si>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</si>
  <si>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</si>
  <si>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</si>
  <si>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</si>
  <si>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</si>
  <si>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</si>
  <si>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</si>
  <si>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</si>
  <si>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</si>
  <si>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</si>
  <si>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</si>
  <si>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</si>
  <si>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</si>
  <si>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</si>
  <si>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</si>
  <si>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</si>
  <si>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</si>
  <si>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</si>
  <si>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</si>
  <si>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</si>
  <si>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</si>
  <si>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</si>
  <si>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</si>
  <si>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</si>
  <si>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</si>
  <si>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</si>
  <si>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</si>
  <si>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</si>
  <si>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</si>
  <si>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</si>
  <si>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</si>
  <si>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</si>
  <si>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</si>
  <si>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</si>
  <si>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</si>
  <si>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</si>
  <si>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</si>
  <si>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</si>
  <si>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</si>
  <si>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</si>
  <si>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</si>
  <si>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</si>
  <si>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</si>
  <si>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</si>
  <si>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</si>
  <si>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</si>
  <si>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</si>
  <si>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</si>
  <si>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</si>
  <si>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</si>
  <si>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</si>
  <si>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</si>
  <si>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</si>
  <si>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</si>
  <si>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</si>
  <si>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</si>
  <si>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</si>
  <si>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</si>
  <si>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</si>
  <si>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</si>
  <si>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</si>
  <si>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</si>
  <si>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</si>
  <si>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</si>
  <si>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</si>
  <si>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</si>
  <si>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</si>
  <si>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</si>
  <si>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</si>
  <si>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</si>
  <si>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</si>
  <si>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</si>
  <si>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</si>
  <si>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</si>
  <si>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</si>
  <si>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</si>
  <si>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</si>
  <si>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</si>
  <si>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</si>
  <si>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</si>
  <si>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</si>
  <si>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</si>
  <si>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</si>
  <si>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</si>
  <si>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</si>
  <si>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</si>
  <si>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</si>
  <si>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</si>
  <si>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</si>
  <si>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</si>
  <si>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</si>
  <si>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</si>
  <si>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</si>
  <si>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</si>
  <si>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</si>
  <si>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</si>
  <si>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</si>
  <si>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</si>
  <si>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</si>
  <si>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</si>
  <si>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</si>
  <si>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</si>
  <si>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</si>
  <si>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</si>
  <si>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</si>
  <si>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</si>
  <si>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</si>
  <si>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</si>
  <si>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</si>
  <si>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</si>
  <si>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</si>
  <si>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</si>
  <si>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</si>
  <si>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</si>
  <si>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</si>
  <si>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</si>
  <si>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</si>
  <si>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</si>
  <si>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</si>
  <si>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</si>
  <si>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</si>
  <si>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</si>
  <si>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</si>
  <si>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</si>
  <si>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</si>
  <si>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</si>
  <si>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</si>
  <si>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</si>
  <si>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</si>
  <si>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</si>
  <si>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</si>
  <si>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</si>
  <si>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</si>
  <si>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</si>
  <si>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</si>
  <si>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</si>
  <si>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</si>
  <si>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</si>
  <si>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</si>
  <si>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</si>
  <si>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</si>
  <si>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</si>
  <si>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</si>
  <si>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</si>
  <si>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</si>
  <si>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</si>
  <si>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</si>
  <si>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</si>
  <si>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</si>
  <si>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</si>
  <si>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</si>
  <si>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</si>
  <si>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</si>
  <si>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</si>
  <si>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</si>
  <si>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</si>
  <si>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</si>
  <si>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</si>
  <si>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</si>
  <si>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</si>
  <si>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</si>
  <si>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</si>
  <si>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</si>
  <si>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</si>
  <si>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</si>
  <si>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</si>
  <si>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</si>
  <si>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</si>
  <si>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</si>
  <si>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</si>
  <si>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</si>
  <si>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</si>
  <si>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課長：山本　英紀</t>
  </si>
  <si>
    <t>平成２９年度</t>
  </si>
  <si>
    <t>終了予定なし</t>
  </si>
  <si>
    <t>医事課</t>
  </si>
  <si>
    <t>-</t>
  </si>
  <si>
    <t>医療提供体制確保対策等委託費</t>
  </si>
  <si>
    <t>前年度のアンケート結果をもとに算出</t>
  </si>
  <si>
    <t>件</t>
  </si>
  <si>
    <t>前年度の実績をもとに算出</t>
  </si>
  <si>
    <t>調査票回収率
調査票回収数／調査票発送数</t>
  </si>
  <si>
    <t>人</t>
  </si>
  <si>
    <t>部</t>
  </si>
  <si>
    <t>円</t>
  </si>
  <si>
    <t>　　Ｘ/Ｙ</t>
    <phoneticPr fontId="5"/>
  </si>
  <si>
    <t>医療･介護サｰビスの提供体制改革のための基金</t>
  </si>
  <si>
    <t>新29-0008</t>
  </si>
  <si>
    <t>0045</t>
  </si>
  <si>
    <t>○</t>
  </si>
  <si>
    <t>厚労</t>
    <rPh sb="0" eb="2">
      <t>コウロウ</t>
    </rPh>
    <phoneticPr fontId="5"/>
  </si>
  <si>
    <t>医療人材の確保は医療提供の確保に直結するもので、国民や社会のニーズがあることから、国費を投入して推進すべき事業である。</t>
    <phoneticPr fontId="5"/>
  </si>
  <si>
    <t>各都道府県医療勤務環境改善支援センターのアドバイザーに係る質の均てん化を図るものであり、国が実施する必要がある。</t>
    <phoneticPr fontId="5"/>
  </si>
  <si>
    <t>医療人材の確保は国民の生命に関わる問題であり、優先度の高い事業である。</t>
    <phoneticPr fontId="5"/>
  </si>
  <si>
    <t>無</t>
  </si>
  <si>
    <t>総合評価落札方式を採用し、一者応札や一者応募もないため、妥当。</t>
    <phoneticPr fontId="5"/>
  </si>
  <si>
    <t>‐</t>
  </si>
  <si>
    <t>-</t>
    <phoneticPr fontId="5"/>
  </si>
  <si>
    <t>コスト削減に努めており、水準は妥当である。</t>
    <phoneticPr fontId="5"/>
  </si>
  <si>
    <t>調査研究等に係る必要最小限なものに限定されている。</t>
    <phoneticPr fontId="5"/>
  </si>
  <si>
    <t>旅費および謝金を実費清算としたところであるが、今回助言先に選んだ都道府県が事業者や委員の本拠地から近いところに集中していたため、旅費や宿泊費が最低限に抑えられた。</t>
    <phoneticPr fontId="5"/>
  </si>
  <si>
    <t>現地にヒアリングに行く前に、メール等で項目を定めて書面ヒアリングを実施しており、実地調査時のコストが削減された。</t>
    <phoneticPr fontId="5"/>
  </si>
  <si>
    <t>支援を必要としている支援センターやアドバイザーは多く高い評価を得られた。</t>
    <phoneticPr fontId="5"/>
  </si>
  <si>
    <t>各都道府県や支援センターに手引きを配布し,活用いただくこととした。</t>
    <phoneticPr fontId="5"/>
  </si>
  <si>
    <t>都道府県等に配布するとともに、ホームページへ掲載することにより、広く活用できるよう努めている。</t>
    <phoneticPr fontId="5"/>
  </si>
  <si>
    <t>各都道府県に個別に有識者を派遣するのは費用対効果の観点からも非効率であるとともに助言だけでは解決しない問題もあることから、ブロック単位で開催しグループワークを実施することで支援センター同士の横のつながりにも寄与できるように改善していく。</t>
    <phoneticPr fontId="5"/>
  </si>
  <si>
    <t>点検対象外</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</si>
  <si>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</si>
  <si>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</si>
  <si>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https://www.mhlw.go.jp/wp/seisaku/hyouka/dl/r03_jizenbunseki/IV-3-1.pdf</t>
    <phoneticPr fontId="5"/>
  </si>
  <si>
    <t>3．医療・福祉サービス改革</t>
    <phoneticPr fontId="5"/>
  </si>
  <si>
    <t>https://www5.cao.go.jp/keizai-shimon/kaigi/special/reform/report_211223_2.pdf</t>
    <phoneticPr fontId="5"/>
  </si>
  <si>
    <t>各都道府県に設置されている医療勤務環境改善支援センターの運営については、各都道府県の実情に応じて柔軟に対応でいるよう左記基金が充てられており、医療機関への直接的な支援は当該支援センターが担っているところである。
一方で、本事業は医療勤務環境改善支援センターへの支援を国として実施するという目的で実施するものであり、基金とは目的を異にするものである。</t>
    <phoneticPr fontId="5"/>
  </si>
  <si>
    <t>全国の病院に対し勤務環境の実態調査を実施し、特に支援が必要な病院を抽出する。</t>
    <phoneticPr fontId="5"/>
  </si>
  <si>
    <t>全国の病院に対し勤務環境の実態調査を実施する。</t>
    <phoneticPr fontId="5"/>
  </si>
  <si>
    <t>都道府県職員やアドバイザーを対象とした研修のための教材を開発し、アドバイザーの質の均てん化及び向上を図る。</t>
    <phoneticPr fontId="5"/>
  </si>
  <si>
    <t>都道府県職員やアドバイザーを対象とした研修のための教材を開発する。</t>
    <phoneticPr fontId="5"/>
  </si>
  <si>
    <t>助言事業での有識者の委嘱人数</t>
    <phoneticPr fontId="5"/>
  </si>
  <si>
    <t>有識者による指導・助言に対する利用者の満足度（事後アンケートの結果）</t>
    <phoneticPr fontId="5"/>
  </si>
  <si>
    <t>医療従事者勤務環境改善推進事業</t>
    <phoneticPr fontId="5"/>
  </si>
  <si>
    <t>都道府県職員やアドバイザーを対象とした研修のための教材を開発（委託）し、また、医療勤務環境改善支援センター（以下、支援センターという）実施団体及びアドバイザーに対する指導・助言を行う有識者の委嘱、会議の実施等により、支援センターの活動の活性化やアドバイザーの質の均てん化及び向上を図る。また、支援センター実施団体及びアドバイザーが効果的に助言を行えるよう、全国の病院に対し勤務環境の実態調査を実施し、特に支援が必要な病院を抽出する。</t>
    <phoneticPr fontId="5"/>
  </si>
  <si>
    <t>業務を円滑かつ効果的に進めるため、有識者を中心とした支援センター支援委員会を設置する。</t>
    <phoneticPr fontId="5"/>
  </si>
  <si>
    <t>教材作成事業によって、支援センターの運営に資する教材が出来たとともに、助言事業においては高い満足度を得られることができた。</t>
    <phoneticPr fontId="5"/>
  </si>
  <si>
    <t>医療機関の勤務環境の改善により、医療従事者の健康を守るとともに良質な医療を確保することで、「医療の質」が向上し、患者の満足度が向上する。それに伴って、医療機関の経営の安定化にも資することを目的とする。</t>
    <rPh sb="31" eb="33">
      <t>リョウシツ</t>
    </rPh>
    <rPh sb="34" eb="36">
      <t>イリョウ</t>
    </rPh>
    <rPh sb="37" eb="39">
      <t>カクホ</t>
    </rPh>
    <rPh sb="71" eb="72">
      <t>トモナ</t>
    </rPh>
    <phoneticPr fontId="5"/>
  </si>
  <si>
    <t>・医師の働き方改革の推進に関する検討会（令和元年12月厚生労働省）
・医政発0528第14号　「良質かつ適切な医療を効率的に提供する体制の確保を推進するための医療法等の一部を改正する法律」の公布について（通知）
・医政発0401第31号　「良質かつ適切な医療を効率的に提供する体制の確保を推進するための医療法等の
一部を改正する法律」の一部の施行等について</t>
    <phoneticPr fontId="5"/>
  </si>
  <si>
    <t>・良質かつ適切な医療を効率的に提供する体制の確保を推進するための医療法等の一部を改正する法律
・医療法第30条の21（勤務環境の改善を促進するための事務）</t>
    <rPh sb="49" eb="51">
      <t>イリョウ</t>
    </rPh>
    <rPh sb="51" eb="52">
      <t>ホウ</t>
    </rPh>
    <rPh sb="52" eb="53">
      <t>ダイ</t>
    </rPh>
    <rPh sb="55" eb="56">
      <t>ジョウ</t>
    </rPh>
    <rPh sb="60" eb="62">
      <t>キンム</t>
    </rPh>
    <rPh sb="62" eb="64">
      <t>カンキョウ</t>
    </rPh>
    <rPh sb="65" eb="67">
      <t>カイゼン</t>
    </rPh>
    <rPh sb="68" eb="70">
      <t>ソクシン</t>
    </rPh>
    <rPh sb="75" eb="77">
      <t>ジム</t>
    </rPh>
    <phoneticPr fontId="5"/>
  </si>
  <si>
    <t>A.独立行政法人福祉医療機構</t>
    <phoneticPr fontId="5"/>
  </si>
  <si>
    <t>人件費</t>
    <rPh sb="0" eb="3">
      <t>ジンケンヒ</t>
    </rPh>
    <phoneticPr fontId="5"/>
  </si>
  <si>
    <t>B.株式会社エヌ・ティ・ティ・データ経営研究所</t>
    <phoneticPr fontId="5"/>
  </si>
  <si>
    <t>C.独立行政法人福祉医療機構</t>
    <phoneticPr fontId="5"/>
  </si>
  <si>
    <t>－</t>
    <phoneticPr fontId="5"/>
  </si>
  <si>
    <t>-</t>
    <phoneticPr fontId="5"/>
  </si>
  <si>
    <t>株式会社エヌ・ティ・ティ・データ経営研究所</t>
    <phoneticPr fontId="5"/>
  </si>
  <si>
    <t>独立行政法人福祉医療機構</t>
    <phoneticPr fontId="5"/>
  </si>
  <si>
    <t>医療機関における産婦人科医師の労働時間短縮に有効な取組の推進に向けた調査研究事業</t>
    <phoneticPr fontId="5"/>
  </si>
  <si>
    <t>都道府県における医療勤務環境改善に関する令和２年度活動実績及び令和３年度活動計画に係る集計分析業務</t>
    <phoneticPr fontId="5"/>
  </si>
  <si>
    <t>「医療機関における医師作成文書等の運用並びに事務負担等に関する調査・研究事業</t>
    <phoneticPr fontId="5"/>
  </si>
  <si>
    <t>人件費</t>
    <phoneticPr fontId="5"/>
  </si>
  <si>
    <t>旅費</t>
    <phoneticPr fontId="5"/>
  </si>
  <si>
    <t>マネージャー、コンサルティング2名分</t>
    <phoneticPr fontId="5"/>
  </si>
  <si>
    <t>人件費</t>
    <rPh sb="0" eb="3">
      <t>ジンケンヒ</t>
    </rPh>
    <phoneticPr fontId="5"/>
  </si>
  <si>
    <t>その他</t>
    <rPh sb="2" eb="3">
      <t>タ</t>
    </rPh>
    <phoneticPr fontId="5"/>
  </si>
  <si>
    <t>通信運搬費等</t>
    <rPh sb="0" eb="2">
      <t>ツウシン</t>
    </rPh>
    <rPh sb="2" eb="5">
      <t>ウンパンヒ</t>
    </rPh>
    <rPh sb="5" eb="6">
      <t>ナド</t>
    </rPh>
    <phoneticPr fontId="5"/>
  </si>
  <si>
    <t>人件費等</t>
    <rPh sb="0" eb="3">
      <t>ジンケンヒ</t>
    </rPh>
    <rPh sb="3" eb="4">
      <t>ナド</t>
    </rPh>
    <phoneticPr fontId="5"/>
  </si>
  <si>
    <t>－</t>
    <phoneticPr fontId="5"/>
  </si>
  <si>
    <t>病院に対する医師等労務管理状況調査に係る業務</t>
    <phoneticPr fontId="5"/>
  </si>
  <si>
    <t>H.株式会社 山手情報処理センター</t>
    <phoneticPr fontId="5"/>
  </si>
  <si>
    <t>人件費等</t>
    <rPh sb="0" eb="4">
      <t>ジンケンヒナド</t>
    </rPh>
    <phoneticPr fontId="5"/>
  </si>
  <si>
    <t>業務人件費等</t>
    <rPh sb="0" eb="2">
      <t>ギョウム</t>
    </rPh>
    <rPh sb="2" eb="6">
      <t>ジンケンヒナド</t>
    </rPh>
    <phoneticPr fontId="5"/>
  </si>
  <si>
    <t>その他経費等</t>
    <rPh sb="2" eb="3">
      <t>タ</t>
    </rPh>
    <rPh sb="3" eb="5">
      <t>ケイヒ</t>
    </rPh>
    <rPh sb="5" eb="6">
      <t>ナド</t>
    </rPh>
    <phoneticPr fontId="5"/>
  </si>
  <si>
    <t>通信運搬費等</t>
    <rPh sb="0" eb="6">
      <t>ツウシンウンパンヒナド</t>
    </rPh>
    <phoneticPr fontId="5"/>
  </si>
  <si>
    <t>医師の働き方改革に関する医療機関への周知等に関する調査研究事業</t>
    <phoneticPr fontId="5"/>
  </si>
  <si>
    <t>E.デトロイトトーマツコンサルティング合同会社</t>
    <phoneticPr fontId="5"/>
  </si>
  <si>
    <t>株式会社日本能率協会総合研究所</t>
    <phoneticPr fontId="5"/>
  </si>
  <si>
    <t>地域医療支援病院等における医師の働き方改革の取組状況の調査・分析等業務</t>
    <phoneticPr fontId="5"/>
  </si>
  <si>
    <t>F. 株式会社日本能率協会総合研究所</t>
    <phoneticPr fontId="5"/>
  </si>
  <si>
    <t>その他経費</t>
    <rPh sb="2" eb="3">
      <t>タ</t>
    </rPh>
    <rPh sb="3" eb="5">
      <t>ケイヒ</t>
    </rPh>
    <phoneticPr fontId="5"/>
  </si>
  <si>
    <t>借料及び損料等</t>
    <rPh sb="0" eb="2">
      <t>シャクリョウ</t>
    </rPh>
    <rPh sb="2" eb="3">
      <t>オヨ</t>
    </rPh>
    <rPh sb="4" eb="7">
      <t>ソンリョウナド</t>
    </rPh>
    <phoneticPr fontId="5"/>
  </si>
  <si>
    <t>人件費5名分</t>
    <rPh sb="0" eb="3">
      <t>ジンケンヒ</t>
    </rPh>
    <rPh sb="4" eb="6">
      <t>メイブン</t>
    </rPh>
    <phoneticPr fontId="5"/>
  </si>
  <si>
    <t>人件費28名分</t>
    <rPh sb="0" eb="3">
      <t>ジンケンヒ</t>
    </rPh>
    <rPh sb="5" eb="6">
      <t>メイ</t>
    </rPh>
    <rPh sb="6" eb="7">
      <t>フン</t>
    </rPh>
    <phoneticPr fontId="5"/>
  </si>
  <si>
    <t>管理費等</t>
    <rPh sb="0" eb="3">
      <t>カンリヒ</t>
    </rPh>
    <rPh sb="3" eb="4">
      <t>ナド</t>
    </rPh>
    <phoneticPr fontId="5"/>
  </si>
  <si>
    <t>研究員人件費</t>
    <rPh sb="0" eb="3">
      <t>ケンキュウイン</t>
    </rPh>
    <rPh sb="3" eb="6">
      <t>ジンケンヒ</t>
    </rPh>
    <phoneticPr fontId="5"/>
  </si>
  <si>
    <t>事業費等</t>
    <rPh sb="0" eb="4">
      <t>ジギョウヒナド</t>
    </rPh>
    <phoneticPr fontId="5"/>
  </si>
  <si>
    <t>D.株式会社日本能率協会総合研究所</t>
    <phoneticPr fontId="5"/>
  </si>
  <si>
    <t>独立行政法人福祉医療機構</t>
    <phoneticPr fontId="5"/>
  </si>
  <si>
    <t>18名分</t>
    <phoneticPr fontId="5"/>
  </si>
  <si>
    <t>電話代等</t>
    <phoneticPr fontId="5"/>
  </si>
  <si>
    <t>通信運搬費</t>
    <phoneticPr fontId="5"/>
  </si>
  <si>
    <t>消耗品費</t>
    <phoneticPr fontId="5"/>
  </si>
  <si>
    <t>書籍代</t>
    <phoneticPr fontId="5"/>
  </si>
  <si>
    <t>医療従事者勤務環境改善推進事業</t>
    <rPh sb="11" eb="13">
      <t>スイシン</t>
    </rPh>
    <phoneticPr fontId="5"/>
  </si>
  <si>
    <t>株式会社山手情報処理センター</t>
    <phoneticPr fontId="5"/>
  </si>
  <si>
    <t>都道府県医療勤務環境改善支援センター職員等が持つべき情報等に関する調査研究事業</t>
    <phoneticPr fontId="5"/>
  </si>
  <si>
    <t>8,635,721/250</t>
    <phoneticPr fontId="5"/>
  </si>
  <si>
    <t>8,218,416/250</t>
    <phoneticPr fontId="5"/>
  </si>
  <si>
    <t>8,800,000/250</t>
    <phoneticPr fontId="5"/>
  </si>
  <si>
    <t>9,350,000/250</t>
    <phoneticPr fontId="5"/>
  </si>
  <si>
    <t>3,256,000/8,308</t>
    <phoneticPr fontId="5"/>
  </si>
  <si>
    <t>　　　／　　　　　</t>
    <phoneticPr fontId="5"/>
  </si>
  <si>
    <t>　　</t>
    <phoneticPr fontId="5"/>
  </si>
  <si>
    <t>円</t>
    <phoneticPr fontId="5"/>
  </si>
  <si>
    <t>896,500/8,304</t>
    <phoneticPr fontId="5"/>
  </si>
  <si>
    <t>3,483,203/8,192</t>
    <phoneticPr fontId="5"/>
  </si>
  <si>
    <t>1,650,000/8,192</t>
    <phoneticPr fontId="5"/>
  </si>
  <si>
    <t>調査病院数</t>
    <phoneticPr fontId="5"/>
  </si>
  <si>
    <t>執行額（Ｘ）／調査病院数（Ｙ）　　　　　　　　　　　　　　</t>
    <phoneticPr fontId="5"/>
  </si>
  <si>
    <t>支援センター実施団体及びアドバイザーが効果的に助言を行えるよう、全国の病院に対し勤務環境の実態調査を実施した。</t>
    <phoneticPr fontId="5"/>
  </si>
  <si>
    <t xml:space="preserve">都道府県職員やアドバイザーを対象とした研修のための教材開発および有識者による助言・指導などの会議・委員会の実施
</t>
    <rPh sb="38" eb="40">
      <t>ジョゲン</t>
    </rPh>
    <rPh sb="41" eb="43">
      <t>シドウ</t>
    </rPh>
    <rPh sb="49" eb="52">
      <t>イインカイ</t>
    </rPh>
    <phoneticPr fontId="5"/>
  </si>
  <si>
    <t>部・式</t>
    <rPh sb="2" eb="3">
      <t>シキ</t>
    </rPh>
    <phoneticPr fontId="5"/>
  </si>
  <si>
    <t>有識者による指導・助言により、支援センターの活動の活性化やアドバイザーの質の均てん化及び向上を図る。</t>
    <phoneticPr fontId="5"/>
  </si>
  <si>
    <t>執行額（Ｘ）／連絡数（Ｙ）　　</t>
    <rPh sb="7" eb="9">
      <t>レンラク</t>
    </rPh>
    <phoneticPr fontId="5"/>
  </si>
  <si>
    <t>各都道府県に送付する教材の連絡数</t>
    <rPh sb="13" eb="15">
      <t>レンラク</t>
    </rPh>
    <rPh sb="15" eb="16">
      <t>スウ</t>
    </rPh>
    <phoneticPr fontId="5"/>
  </si>
  <si>
    <t>都道府県職員やアドバイザーを対象とした研修のための教材を開発し、各都道府県に教材の送付を行った。
令和3年度においては教材量と性質を鑑みデータでの送付となった。</t>
    <rPh sb="32" eb="33">
      <t>カク</t>
    </rPh>
    <rPh sb="33" eb="37">
      <t>トドウフケン</t>
    </rPh>
    <rPh sb="38" eb="40">
      <t>キョウザイ</t>
    </rPh>
    <rPh sb="41" eb="43">
      <t>ソウフ</t>
    </rPh>
    <rPh sb="44" eb="45">
      <t>オコナ</t>
    </rPh>
    <rPh sb="49" eb="51">
      <t>レイワ</t>
    </rPh>
    <rPh sb="52" eb="54">
      <t>ネンド</t>
    </rPh>
    <rPh sb="59" eb="61">
      <t>キョウザイ</t>
    </rPh>
    <rPh sb="61" eb="62">
      <t>リョウ</t>
    </rPh>
    <rPh sb="63" eb="65">
      <t>セイシツ</t>
    </rPh>
    <rPh sb="66" eb="67">
      <t>カンガ</t>
    </rPh>
    <rPh sb="73" eb="75">
      <t>ソウフ</t>
    </rPh>
    <phoneticPr fontId="5"/>
  </si>
  <si>
    <t>均てん化を図るための有用な取組事例の掲載数</t>
    <phoneticPr fontId="5"/>
  </si>
  <si>
    <t>有</t>
  </si>
  <si>
    <t>-</t>
    <phoneticPr fontId="5"/>
  </si>
  <si>
    <t>医療従事者の健康を守るとともに良質な医療を確保するために必要な事業であり、引き続き、必要な予算額を確保し、適正な執行に努めること。</t>
    <rPh sb="0" eb="2">
      <t>イリョウ</t>
    </rPh>
    <rPh sb="2" eb="5">
      <t>ジュウジシャ</t>
    </rPh>
    <rPh sb="6" eb="8">
      <t>ケンコウ</t>
    </rPh>
    <rPh sb="9" eb="10">
      <t>マモ</t>
    </rPh>
    <rPh sb="15" eb="17">
      <t>リョウシツ</t>
    </rPh>
    <rPh sb="18" eb="20">
      <t>イリョウ</t>
    </rPh>
    <rPh sb="21" eb="23">
      <t>カクホ</t>
    </rPh>
    <rPh sb="28" eb="30">
      <t>ヒツヨウ</t>
    </rPh>
    <rPh sb="31" eb="33">
      <t>ジギョウ</t>
    </rPh>
    <phoneticPr fontId="5"/>
  </si>
  <si>
    <t>－</t>
    <phoneticPr fontId="5"/>
  </si>
  <si>
    <t>職員旅費</t>
    <rPh sb="0" eb="2">
      <t>ショクイン</t>
    </rPh>
    <rPh sb="2" eb="4">
      <t>リョヒ</t>
    </rPh>
    <phoneticPr fontId="5"/>
  </si>
  <si>
    <t>-</t>
    <phoneticPr fontId="5"/>
  </si>
  <si>
    <t>「重要政策推進枠」31
医療従事者勤務環境改善推進事業の拡充</t>
    <rPh sb="1" eb="3">
      <t>ジュウヨウ</t>
    </rPh>
    <rPh sb="3" eb="5">
      <t>セイサク</t>
    </rPh>
    <rPh sb="5" eb="7">
      <t>スイシン</t>
    </rPh>
    <rPh sb="7" eb="8">
      <t>ワク</t>
    </rPh>
    <rPh sb="28" eb="30">
      <t>カクジュウ</t>
    </rPh>
    <phoneticPr fontId="5"/>
  </si>
  <si>
    <t>-</t>
    <phoneticPr fontId="5"/>
  </si>
  <si>
    <t>-</t>
    <phoneticPr fontId="5"/>
  </si>
  <si>
    <t>デロイトトーマツコンサルティング合同会社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</si>
</sst>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95250</xdr:colOff>
      <xdr:row>271</xdr:row>
      <xdr:rowOff>0</xdr:rowOff>
    </xdr:from>
    <xdr:to>
      <xdr:col>21</xdr:col>
      <xdr:colOff>95250</xdr:colOff>
      <xdr:row>275</xdr:row>
      <xdr:rowOff>342900</xdr:rowOff>
    </xdr:to>
    <xdr:cxnSp macro="">
      <xdr:nvCxnSpPr>
        <xdr:cNvPr id="2" name="直線矢印コネクタ 1"/>
        <xdr:cNvCxnSpPr/>
      </xdr:nvCxnSpPr>
      <xdr:spPr>
        <a:xfrm>
          <a:off x="4295775" y="47653575"/>
          <a:ext cx="0" cy="17526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13</xdr:col>
      <xdr:colOff>171450</xdr:colOff>
      <xdr:row>269</xdr:row>
      <xdr:rowOff>95251</xdr:rowOff>
    </xdr:from>
    <xdr:to>
      <xdr:col>49</xdr:col>
      <xdr:colOff>57150</xdr:colOff>
      <xdr:row>270</xdr:row>
      <xdr:rowOff>314325</xdr:rowOff>
    </xdr:to>
    <xdr:sp macro="" textlink="">
      <xdr:nvSpPr>
        <xdr:cNvPr id="4" name="テキスト ボックス 3"/>
        <xdr:cNvSpPr txBox="1"/>
      </xdr:nvSpPr>
      <xdr:spPr>
        <a:xfrm>
          <a:off x="2771775" y="47043976"/>
          <a:ext cx="7086600" cy="5714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　</a:t>
          </a:r>
          <a:r>
            <a:rPr kumimoji="1" lang="en-US" altLang="ja-JP" sz="1100"/>
            <a:t>22.4</a:t>
          </a:r>
          <a:r>
            <a:rPr kumimoji="1" lang="ja-JP" altLang="en-US" sz="1100"/>
            <a:t>百万円</a:t>
          </a:r>
        </a:p>
      </xdr:txBody>
    </xdr:sp>
    <xdr:clientData/>
  </xdr:twoCellAnchor>
  <xdr:twoCellAnchor>
    <xdr:from>
      <xdr:col>14</xdr:col>
      <xdr:colOff>57150</xdr:colOff>
      <xdr:row>271</xdr:row>
      <xdr:rowOff>9525</xdr:rowOff>
    </xdr:from>
    <xdr:to>
      <xdr:col>14</xdr:col>
      <xdr:colOff>57150</xdr:colOff>
      <xdr:row>276</xdr:row>
      <xdr:rowOff>0</xdr:rowOff>
    </xdr:to>
    <xdr:cxnSp macro="">
      <xdr:nvCxnSpPr>
        <xdr:cNvPr id="5" name="直線矢印コネクタ 4"/>
        <xdr:cNvCxnSpPr/>
      </xdr:nvCxnSpPr>
      <xdr:spPr>
        <a:xfrm>
          <a:off x="2857500" y="47663100"/>
          <a:ext cx="0" cy="17526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31</xdr:col>
      <xdr:colOff>47625</xdr:colOff>
      <xdr:row>271</xdr:row>
      <xdr:rowOff>0</xdr:rowOff>
    </xdr:from>
    <xdr:to>
      <xdr:col>31</xdr:col>
      <xdr:colOff>47625</xdr:colOff>
      <xdr:row>275</xdr:row>
      <xdr:rowOff>342900</xdr:rowOff>
    </xdr:to>
    <xdr:cxnSp macro="">
      <xdr:nvCxnSpPr>
        <xdr:cNvPr id="6" name="直線矢印コネクタ 5"/>
        <xdr:cNvCxnSpPr/>
      </xdr:nvCxnSpPr>
      <xdr:spPr>
        <a:xfrm>
          <a:off x="6248400" y="47653575"/>
          <a:ext cx="0" cy="17526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6</xdr:col>
      <xdr:colOff>142875</xdr:colOff>
      <xdr:row>276</xdr:row>
      <xdr:rowOff>0</xdr:rowOff>
    </xdr:from>
    <xdr:to>
      <xdr:col>16</xdr:col>
      <xdr:colOff>48185</xdr:colOff>
      <xdr:row>278</xdr:row>
      <xdr:rowOff>293487</xdr:rowOff>
    </xdr:to>
    <xdr:sp macro="" textlink="">
      <xdr:nvSpPr>
        <xdr:cNvPr id="7" name="テキスト ボックス 6"/>
        <xdr:cNvSpPr txBox="1"/>
      </xdr:nvSpPr>
      <xdr:spPr>
        <a:xfrm>
          <a:off x="1343025" y="49415700"/>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a:t>
          </a:r>
          <a:r>
            <a:rPr kumimoji="1" lang="ja-JP" altLang="en-US" sz="1100">
              <a:solidFill>
                <a:schemeClr val="dk1"/>
              </a:solidFill>
              <a:effectLst/>
              <a:latin typeface="+mn-lt"/>
              <a:ea typeface="+mn-ea"/>
              <a:cs typeface="+mn-cs"/>
            </a:rPr>
            <a:t>独立行政法人福祉医療機構　</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支出額：０．９</a:t>
          </a:r>
          <a:r>
            <a:rPr kumimoji="1" lang="ja-JP" altLang="en-US" sz="1100"/>
            <a:t>百万円</a:t>
          </a:r>
        </a:p>
      </xdr:txBody>
    </xdr:sp>
    <xdr:clientData/>
  </xdr:twoCellAnchor>
  <xdr:twoCellAnchor>
    <xdr:from>
      <xdr:col>16</xdr:col>
      <xdr:colOff>180975</xdr:colOff>
      <xdr:row>276</xdr:row>
      <xdr:rowOff>0</xdr:rowOff>
    </xdr:from>
    <xdr:to>
      <xdr:col>26</xdr:col>
      <xdr:colOff>86285</xdr:colOff>
      <xdr:row>278</xdr:row>
      <xdr:rowOff>293487</xdr:rowOff>
    </xdr:to>
    <xdr:sp macro="" textlink="">
      <xdr:nvSpPr>
        <xdr:cNvPr id="8" name="テキスト ボックス 7"/>
        <xdr:cNvSpPr txBox="1"/>
      </xdr:nvSpPr>
      <xdr:spPr>
        <a:xfrm>
          <a:off x="3381375" y="49415700"/>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a:t>
          </a:r>
          <a:r>
            <a:rPr kumimoji="1" lang="ja-JP" altLang="en-US" sz="1100">
              <a:solidFill>
                <a:schemeClr val="dk1"/>
              </a:solidFill>
              <a:effectLst/>
              <a:latin typeface="+mn-lt"/>
              <a:ea typeface="+mn-ea"/>
              <a:cs typeface="+mn-cs"/>
            </a:rPr>
            <a:t>株式会社エヌ・ティ・ティ・データ経営研究所</a:t>
          </a:r>
          <a:endParaRPr lang="ja-JP" altLang="ja-JP">
            <a:effectLst/>
          </a:endParaRPr>
        </a:p>
        <a:p>
          <a:pPr algn="ctr"/>
          <a:r>
            <a:rPr kumimoji="1" lang="ja-JP" altLang="en-US" sz="1100">
              <a:solidFill>
                <a:schemeClr val="dk1"/>
              </a:solidFill>
              <a:effectLst/>
              <a:latin typeface="+mn-lt"/>
              <a:ea typeface="+mn-ea"/>
              <a:cs typeface="+mn-cs"/>
            </a:rPr>
            <a:t>支出額：４．４百万円</a:t>
          </a:r>
        </a:p>
      </xdr:txBody>
    </xdr:sp>
    <xdr:clientData/>
  </xdr:twoCellAnchor>
  <xdr:twoCellAnchor>
    <xdr:from>
      <xdr:col>27</xdr:col>
      <xdr:colOff>0</xdr:colOff>
      <xdr:row>276</xdr:row>
      <xdr:rowOff>0</xdr:rowOff>
    </xdr:from>
    <xdr:to>
      <xdr:col>36</xdr:col>
      <xdr:colOff>142875</xdr:colOff>
      <xdr:row>278</xdr:row>
      <xdr:rowOff>304800</xdr:rowOff>
    </xdr:to>
    <xdr:sp macro="" textlink="">
      <xdr:nvSpPr>
        <xdr:cNvPr id="9" name="テキスト ボックス 8"/>
        <xdr:cNvSpPr txBox="1"/>
      </xdr:nvSpPr>
      <xdr:spPr>
        <a:xfrm>
          <a:off x="5400675" y="49415700"/>
          <a:ext cx="1943100"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a:t>
          </a:r>
          <a:r>
            <a:rPr kumimoji="1" lang="ja-JP" altLang="en-US" sz="1100">
              <a:solidFill>
                <a:schemeClr val="dk1"/>
              </a:solidFill>
              <a:effectLst/>
              <a:latin typeface="+mn-lt"/>
              <a:ea typeface="+mn-ea"/>
              <a:cs typeface="+mn-cs"/>
            </a:rPr>
            <a:t>独立行政法人福祉医療機構　</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支出額：０．６百万円</a:t>
          </a:r>
          <a:endParaRPr kumimoji="1" lang="ja-JP" altLang="en-US" sz="1100"/>
        </a:p>
      </xdr:txBody>
    </xdr:sp>
    <xdr:clientData/>
  </xdr:twoCellAnchor>
  <xdr:twoCellAnchor>
    <xdr:from>
      <xdr:col>6</xdr:col>
      <xdr:colOff>57150</xdr:colOff>
      <xdr:row>272</xdr:row>
      <xdr:rowOff>247650</xdr:rowOff>
    </xdr:from>
    <xdr:to>
      <xdr:col>15</xdr:col>
      <xdr:colOff>38100</xdr:colOff>
      <xdr:row>274</xdr:row>
      <xdr:rowOff>9525</xdr:rowOff>
    </xdr:to>
    <xdr:sp macro="" textlink="">
      <xdr:nvSpPr>
        <xdr:cNvPr id="14" name="正方形/長方形 13"/>
        <xdr:cNvSpPr/>
      </xdr:nvSpPr>
      <xdr:spPr>
        <a:xfrm>
          <a:off x="1257300" y="48253650"/>
          <a:ext cx="1781175" cy="466725"/>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0</xdr:colOff>
      <xdr:row>279</xdr:row>
      <xdr:rowOff>9525</xdr:rowOff>
    </xdr:from>
    <xdr:to>
      <xdr:col>26</xdr:col>
      <xdr:colOff>57150</xdr:colOff>
      <xdr:row>282</xdr:row>
      <xdr:rowOff>114300</xdr:rowOff>
    </xdr:to>
    <xdr:sp macro="" textlink="">
      <xdr:nvSpPr>
        <xdr:cNvPr id="15" name="大かっこ 14"/>
        <xdr:cNvSpPr/>
      </xdr:nvSpPr>
      <xdr:spPr>
        <a:xfrm>
          <a:off x="3400425" y="50482500"/>
          <a:ext cx="1857375" cy="11620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医療機関における産婦人科医師の労働時間短縮に有効な取組の推進に向けた調査研究事業</a:t>
          </a:r>
          <a:endParaRPr kumimoji="1" lang="ja-JP" altLang="en-US" sz="1100"/>
        </a:p>
      </xdr:txBody>
    </xdr:sp>
    <xdr:clientData/>
  </xdr:twoCellAnchor>
  <xdr:twoCellAnchor>
    <xdr:from>
      <xdr:col>27</xdr:col>
      <xdr:colOff>19051</xdr:colOff>
      <xdr:row>278</xdr:row>
      <xdr:rowOff>342899</xdr:rowOff>
    </xdr:from>
    <xdr:to>
      <xdr:col>36</xdr:col>
      <xdr:colOff>114302</xdr:colOff>
      <xdr:row>282</xdr:row>
      <xdr:rowOff>85725</xdr:rowOff>
    </xdr:to>
    <xdr:sp macro="" textlink="">
      <xdr:nvSpPr>
        <xdr:cNvPr id="16" name="大かっこ 15"/>
        <xdr:cNvSpPr/>
      </xdr:nvSpPr>
      <xdr:spPr>
        <a:xfrm>
          <a:off x="5419726" y="50463449"/>
          <a:ext cx="1895476" cy="1152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都道府県における医療勤務環境改善に関する令和２年度活動実績及び令和３年度活動計画に係る集計分析業務</a:t>
          </a:r>
          <a:endParaRPr kumimoji="1" lang="ja-JP" altLang="en-US" sz="1100"/>
        </a:p>
      </xdr:txBody>
    </xdr:sp>
    <xdr:clientData/>
  </xdr:twoCellAnchor>
  <xdr:twoCellAnchor>
    <xdr:from>
      <xdr:col>6</xdr:col>
      <xdr:colOff>161925</xdr:colOff>
      <xdr:row>278</xdr:row>
      <xdr:rowOff>342899</xdr:rowOff>
    </xdr:from>
    <xdr:to>
      <xdr:col>16</xdr:col>
      <xdr:colOff>0</xdr:colOff>
      <xdr:row>282</xdr:row>
      <xdr:rowOff>133350</xdr:rowOff>
    </xdr:to>
    <xdr:sp macro="" textlink="">
      <xdr:nvSpPr>
        <xdr:cNvPr id="17" name="大かっこ 16"/>
        <xdr:cNvSpPr/>
      </xdr:nvSpPr>
      <xdr:spPr>
        <a:xfrm>
          <a:off x="1362075" y="50463449"/>
          <a:ext cx="1838325" cy="12001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「医療機関における医師作成文書等の運用並びに事務負担等に関する調査・研究事業</a:t>
          </a:r>
          <a:endParaRPr kumimoji="1" lang="ja-JP" altLang="en-US" sz="1100"/>
        </a:p>
      </xdr:txBody>
    </xdr:sp>
    <xdr:clientData/>
  </xdr:twoCellAnchor>
  <xdr:twoCellAnchor>
    <xdr:from>
      <xdr:col>43</xdr:col>
      <xdr:colOff>9525</xdr:colOff>
      <xdr:row>271</xdr:row>
      <xdr:rowOff>9525</xdr:rowOff>
    </xdr:from>
    <xdr:to>
      <xdr:col>43</xdr:col>
      <xdr:colOff>9525</xdr:colOff>
      <xdr:row>276</xdr:row>
      <xdr:rowOff>0</xdr:rowOff>
    </xdr:to>
    <xdr:cxnSp macro="">
      <xdr:nvCxnSpPr>
        <xdr:cNvPr id="18" name="直線矢印コネクタ 17"/>
        <xdr:cNvCxnSpPr/>
      </xdr:nvCxnSpPr>
      <xdr:spPr>
        <a:xfrm>
          <a:off x="8610600" y="47663100"/>
          <a:ext cx="0" cy="17526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38</xdr:col>
      <xdr:colOff>0</xdr:colOff>
      <xdr:row>276</xdr:row>
      <xdr:rowOff>0</xdr:rowOff>
    </xdr:from>
    <xdr:to>
      <xdr:col>47</xdr:col>
      <xdr:colOff>105335</xdr:colOff>
      <xdr:row>278</xdr:row>
      <xdr:rowOff>293487</xdr:rowOff>
    </xdr:to>
    <xdr:sp macro="" textlink="">
      <xdr:nvSpPr>
        <xdr:cNvPr id="21" name="テキスト ボックス 20"/>
        <xdr:cNvSpPr txBox="1"/>
      </xdr:nvSpPr>
      <xdr:spPr>
        <a:xfrm>
          <a:off x="7600950" y="49415700"/>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D</a:t>
          </a:r>
          <a:r>
            <a:rPr kumimoji="1" lang="ja-JP" altLang="en-US" sz="1100">
              <a:latin typeface="ＭＳ Ｐゴシック" panose="020B0600070205080204" pitchFamily="50" charset="-128"/>
              <a:ea typeface="ＭＳ Ｐゴシック" panose="020B0600070205080204" pitchFamily="50" charset="-128"/>
            </a:rPr>
            <a:t>．</a:t>
          </a:r>
          <a:r>
            <a:rPr lang="ja-JP" altLang="en-US" sz="1100" b="0" i="0" u="none" strike="noStrike" baseline="0" smtClean="0">
              <a:solidFill>
                <a:srgbClr val="000000"/>
              </a:solidFill>
              <a:latin typeface="ＭＳ Ｐゴシック" panose="020B0600070205080204" pitchFamily="50" charset="-128"/>
              <a:ea typeface="ＭＳ Ｐゴシック" panose="020B0600070205080204" pitchFamily="50" charset="-128"/>
            </a:rPr>
            <a:t>株式会社日本能率協会総合研究所　</a:t>
          </a:r>
          <a:endParaRPr lang="en-US" altLang="ja-JP" sz="1100" b="0" i="0" u="none" strike="noStrike" baseline="0" smtClean="0">
            <a:solidFill>
              <a:srgbClr val="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支出額：８．８</a:t>
          </a:r>
          <a:r>
            <a:rPr kumimoji="1" lang="ja-JP" altLang="en-US" sz="11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38</xdr:col>
      <xdr:colOff>19051</xdr:colOff>
      <xdr:row>278</xdr:row>
      <xdr:rowOff>342899</xdr:rowOff>
    </xdr:from>
    <xdr:to>
      <xdr:col>47</xdr:col>
      <xdr:colOff>114302</xdr:colOff>
      <xdr:row>282</xdr:row>
      <xdr:rowOff>85725</xdr:rowOff>
    </xdr:to>
    <xdr:sp macro="" textlink="">
      <xdr:nvSpPr>
        <xdr:cNvPr id="22" name="大かっこ 21"/>
        <xdr:cNvSpPr/>
      </xdr:nvSpPr>
      <xdr:spPr>
        <a:xfrm>
          <a:off x="7620001" y="50463449"/>
          <a:ext cx="1895476" cy="1152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医療従事者勤務環境改善推進事業</a:t>
          </a:r>
          <a:endParaRPr kumimoji="1" lang="ja-JP" altLang="en-US" sz="1100"/>
        </a:p>
      </xdr:txBody>
    </xdr:sp>
    <xdr:clientData/>
  </xdr:twoCellAnchor>
  <xdr:twoCellAnchor>
    <xdr:from>
      <xdr:col>16</xdr:col>
      <xdr:colOff>123825</xdr:colOff>
      <xdr:row>270</xdr:row>
      <xdr:rowOff>342900</xdr:rowOff>
    </xdr:from>
    <xdr:to>
      <xdr:col>16</xdr:col>
      <xdr:colOff>133350</xdr:colOff>
      <xdr:row>285</xdr:row>
      <xdr:rowOff>19050</xdr:rowOff>
    </xdr:to>
    <xdr:cxnSp macro="">
      <xdr:nvCxnSpPr>
        <xdr:cNvPr id="23" name="直線矢印コネクタ 22"/>
        <xdr:cNvCxnSpPr/>
      </xdr:nvCxnSpPr>
      <xdr:spPr>
        <a:xfrm>
          <a:off x="3324225" y="47644050"/>
          <a:ext cx="9525" cy="498157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26</xdr:col>
      <xdr:colOff>142875</xdr:colOff>
      <xdr:row>271</xdr:row>
      <xdr:rowOff>9525</xdr:rowOff>
    </xdr:from>
    <xdr:to>
      <xdr:col>26</xdr:col>
      <xdr:colOff>152400</xdr:colOff>
      <xdr:row>285</xdr:row>
      <xdr:rowOff>38100</xdr:rowOff>
    </xdr:to>
    <xdr:cxnSp macro="">
      <xdr:nvCxnSpPr>
        <xdr:cNvPr id="24" name="直線矢印コネクタ 23"/>
        <xdr:cNvCxnSpPr/>
      </xdr:nvCxnSpPr>
      <xdr:spPr>
        <a:xfrm>
          <a:off x="5343525" y="47663100"/>
          <a:ext cx="9525" cy="498157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18</xdr:col>
      <xdr:colOff>133351</xdr:colOff>
      <xdr:row>272</xdr:row>
      <xdr:rowOff>219075</xdr:rowOff>
    </xdr:from>
    <xdr:to>
      <xdr:col>24</xdr:col>
      <xdr:colOff>76201</xdr:colOff>
      <xdr:row>274</xdr:row>
      <xdr:rowOff>238125</xdr:rowOff>
    </xdr:to>
    <xdr:sp macro="" textlink="">
      <xdr:nvSpPr>
        <xdr:cNvPr id="25" name="正方形/長方形 24"/>
        <xdr:cNvSpPr/>
      </xdr:nvSpPr>
      <xdr:spPr>
        <a:xfrm>
          <a:off x="3733801" y="48225075"/>
          <a:ext cx="1143000" cy="723900"/>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37</xdr:col>
      <xdr:colOff>47625</xdr:colOff>
      <xdr:row>271</xdr:row>
      <xdr:rowOff>0</xdr:rowOff>
    </xdr:from>
    <xdr:to>
      <xdr:col>37</xdr:col>
      <xdr:colOff>57150</xdr:colOff>
      <xdr:row>285</xdr:row>
      <xdr:rowOff>28575</xdr:rowOff>
    </xdr:to>
    <xdr:cxnSp macro="">
      <xdr:nvCxnSpPr>
        <xdr:cNvPr id="26" name="直線矢印コネクタ 25"/>
        <xdr:cNvCxnSpPr/>
      </xdr:nvCxnSpPr>
      <xdr:spPr>
        <a:xfrm>
          <a:off x="7448550" y="47653575"/>
          <a:ext cx="9525" cy="498157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48</xdr:col>
      <xdr:colOff>171450</xdr:colOff>
      <xdr:row>270</xdr:row>
      <xdr:rowOff>333375</xdr:rowOff>
    </xdr:from>
    <xdr:to>
      <xdr:col>48</xdr:col>
      <xdr:colOff>180975</xdr:colOff>
      <xdr:row>285</xdr:row>
      <xdr:rowOff>9525</xdr:rowOff>
    </xdr:to>
    <xdr:cxnSp macro="">
      <xdr:nvCxnSpPr>
        <xdr:cNvPr id="27" name="直線矢印コネクタ 26"/>
        <xdr:cNvCxnSpPr/>
      </xdr:nvCxnSpPr>
      <xdr:spPr>
        <a:xfrm>
          <a:off x="9772650" y="47634525"/>
          <a:ext cx="9525" cy="498157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11</xdr:col>
      <xdr:colOff>161925</xdr:colOff>
      <xdr:row>285</xdr:row>
      <xdr:rowOff>47625</xdr:rowOff>
    </xdr:from>
    <xdr:to>
      <xdr:col>21</xdr:col>
      <xdr:colOff>67235</xdr:colOff>
      <xdr:row>287</xdr:row>
      <xdr:rowOff>322062</xdr:rowOff>
    </xdr:to>
    <xdr:sp macro="" textlink="">
      <xdr:nvSpPr>
        <xdr:cNvPr id="28" name="テキスト ボックス 27"/>
        <xdr:cNvSpPr txBox="1"/>
      </xdr:nvSpPr>
      <xdr:spPr>
        <a:xfrm>
          <a:off x="2362200" y="52654200"/>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．デトロイトトーマツコンサルティング合同会社</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支出額：０．９</a:t>
          </a:r>
          <a:r>
            <a:rPr kumimoji="1" lang="ja-JP" altLang="en-US" sz="1100"/>
            <a:t>百万円</a:t>
          </a:r>
        </a:p>
      </xdr:txBody>
    </xdr:sp>
    <xdr:clientData/>
  </xdr:twoCellAnchor>
  <xdr:twoCellAnchor>
    <xdr:from>
      <xdr:col>11</xdr:col>
      <xdr:colOff>180976</xdr:colOff>
      <xdr:row>288</xdr:row>
      <xdr:rowOff>9524</xdr:rowOff>
    </xdr:from>
    <xdr:to>
      <xdr:col>21</xdr:col>
      <xdr:colOff>76202</xdr:colOff>
      <xdr:row>291</xdr:row>
      <xdr:rowOff>76200</xdr:rowOff>
    </xdr:to>
    <xdr:sp macro="" textlink="">
      <xdr:nvSpPr>
        <xdr:cNvPr id="29" name="大かっこ 28"/>
        <xdr:cNvSpPr/>
      </xdr:nvSpPr>
      <xdr:spPr>
        <a:xfrm>
          <a:off x="2381251" y="53701949"/>
          <a:ext cx="1895476" cy="1152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医師の働き方改革に関する医療機関への周知等に関する調査研究事業</a:t>
          </a:r>
          <a:endParaRPr lang="en-US" altLang="ja-JP" sz="1100" cap="small">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twoCellAnchor>
    <xdr:from>
      <xdr:col>21</xdr:col>
      <xdr:colOff>180975</xdr:colOff>
      <xdr:row>285</xdr:row>
      <xdr:rowOff>38100</xdr:rowOff>
    </xdr:from>
    <xdr:to>
      <xdr:col>31</xdr:col>
      <xdr:colOff>86285</xdr:colOff>
      <xdr:row>287</xdr:row>
      <xdr:rowOff>312537</xdr:rowOff>
    </xdr:to>
    <xdr:sp macro="" textlink="">
      <xdr:nvSpPr>
        <xdr:cNvPr id="30" name="テキスト ボックス 29"/>
        <xdr:cNvSpPr txBox="1"/>
      </xdr:nvSpPr>
      <xdr:spPr>
        <a:xfrm>
          <a:off x="4381500" y="52644675"/>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F</a:t>
          </a:r>
          <a:r>
            <a:rPr kumimoji="1" lang="ja-JP" altLang="en-US" sz="1100"/>
            <a:t>．株式会社日本能率協会総合研究所</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支出額：０．９</a:t>
          </a:r>
          <a:r>
            <a:rPr kumimoji="1" lang="ja-JP" altLang="en-US" sz="1100"/>
            <a:t>百万円</a:t>
          </a:r>
        </a:p>
      </xdr:txBody>
    </xdr:sp>
    <xdr:clientData/>
  </xdr:twoCellAnchor>
  <xdr:twoCellAnchor>
    <xdr:from>
      <xdr:col>22</xdr:col>
      <xdr:colOff>1</xdr:colOff>
      <xdr:row>287</xdr:row>
      <xdr:rowOff>361949</xdr:rowOff>
    </xdr:from>
    <xdr:to>
      <xdr:col>31</xdr:col>
      <xdr:colOff>95252</xdr:colOff>
      <xdr:row>291</xdr:row>
      <xdr:rowOff>66675</xdr:rowOff>
    </xdr:to>
    <xdr:sp macro="" textlink="">
      <xdr:nvSpPr>
        <xdr:cNvPr id="31" name="大かっこ 30"/>
        <xdr:cNvSpPr/>
      </xdr:nvSpPr>
      <xdr:spPr>
        <a:xfrm>
          <a:off x="4400551" y="53692424"/>
          <a:ext cx="1895476" cy="1152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地域医療支援病院等における医師の働き方改革の取組状況の調査・分析等業務</a:t>
          </a:r>
          <a:endParaRPr kumimoji="1" lang="ja-JP" altLang="en-US" sz="1100"/>
        </a:p>
      </xdr:txBody>
    </xdr:sp>
    <xdr:clientData/>
  </xdr:twoCellAnchor>
  <xdr:twoCellAnchor>
    <xdr:from>
      <xdr:col>31</xdr:col>
      <xdr:colOff>180975</xdr:colOff>
      <xdr:row>285</xdr:row>
      <xdr:rowOff>28575</xdr:rowOff>
    </xdr:from>
    <xdr:to>
      <xdr:col>41</xdr:col>
      <xdr:colOff>86285</xdr:colOff>
      <xdr:row>287</xdr:row>
      <xdr:rowOff>303012</xdr:rowOff>
    </xdr:to>
    <xdr:sp macro="" textlink="">
      <xdr:nvSpPr>
        <xdr:cNvPr id="32" name="テキスト ボックス 31"/>
        <xdr:cNvSpPr txBox="1"/>
      </xdr:nvSpPr>
      <xdr:spPr>
        <a:xfrm>
          <a:off x="6381750" y="52635150"/>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Ｇ．株式会社日本能率協会総合研究所</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支出額：０．９</a:t>
          </a:r>
          <a:r>
            <a:rPr kumimoji="1" lang="ja-JP" altLang="en-US" sz="1100"/>
            <a:t>百万円</a:t>
          </a:r>
        </a:p>
      </xdr:txBody>
    </xdr:sp>
    <xdr:clientData/>
  </xdr:twoCellAnchor>
  <xdr:twoCellAnchor>
    <xdr:from>
      <xdr:col>32</xdr:col>
      <xdr:colOff>1</xdr:colOff>
      <xdr:row>287</xdr:row>
      <xdr:rowOff>352424</xdr:rowOff>
    </xdr:from>
    <xdr:to>
      <xdr:col>41</xdr:col>
      <xdr:colOff>95252</xdr:colOff>
      <xdr:row>291</xdr:row>
      <xdr:rowOff>57150</xdr:rowOff>
    </xdr:to>
    <xdr:sp macro="" textlink="">
      <xdr:nvSpPr>
        <xdr:cNvPr id="33" name="大かっこ 32"/>
        <xdr:cNvSpPr/>
      </xdr:nvSpPr>
      <xdr:spPr>
        <a:xfrm>
          <a:off x="6400801" y="53682899"/>
          <a:ext cx="1895476" cy="1152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都道府県医療勤務環境改善支援センター職員等が持つべき情報等に関する調査研究事業</a:t>
          </a:r>
          <a:endParaRPr kumimoji="1" lang="ja-JP" altLang="en-US" sz="1100"/>
        </a:p>
      </xdr:txBody>
    </xdr:sp>
    <xdr:clientData/>
  </xdr:twoCellAnchor>
  <xdr:twoCellAnchor>
    <xdr:from>
      <xdr:col>41</xdr:col>
      <xdr:colOff>152400</xdr:colOff>
      <xdr:row>285</xdr:row>
      <xdr:rowOff>28575</xdr:rowOff>
    </xdr:from>
    <xdr:to>
      <xdr:col>49</xdr:col>
      <xdr:colOff>457200</xdr:colOff>
      <xdr:row>287</xdr:row>
      <xdr:rowOff>303012</xdr:rowOff>
    </xdr:to>
    <xdr:sp macro="" textlink="">
      <xdr:nvSpPr>
        <xdr:cNvPr id="34" name="テキスト ボックス 33"/>
        <xdr:cNvSpPr txBox="1"/>
      </xdr:nvSpPr>
      <xdr:spPr>
        <a:xfrm>
          <a:off x="8353425" y="52635150"/>
          <a:ext cx="190500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．株式会社 山手情報処理センター </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支出額：３．５</a:t>
          </a:r>
          <a:r>
            <a:rPr kumimoji="1" lang="ja-JP" altLang="en-US" sz="1100"/>
            <a:t>百万円</a:t>
          </a:r>
        </a:p>
      </xdr:txBody>
    </xdr:sp>
    <xdr:clientData/>
  </xdr:twoCellAnchor>
  <xdr:twoCellAnchor>
    <xdr:from>
      <xdr:col>41</xdr:col>
      <xdr:colOff>171451</xdr:colOff>
      <xdr:row>287</xdr:row>
      <xdr:rowOff>352424</xdr:rowOff>
    </xdr:from>
    <xdr:to>
      <xdr:col>49</xdr:col>
      <xdr:colOff>466727</xdr:colOff>
      <xdr:row>291</xdr:row>
      <xdr:rowOff>57150</xdr:rowOff>
    </xdr:to>
    <xdr:sp macro="" textlink="">
      <xdr:nvSpPr>
        <xdr:cNvPr id="35" name="大かっこ 34"/>
        <xdr:cNvSpPr/>
      </xdr:nvSpPr>
      <xdr:spPr>
        <a:xfrm>
          <a:off x="8372476" y="53682899"/>
          <a:ext cx="1895476" cy="1152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病院に対する医師等労務管理状況調査業務</a:t>
          </a:r>
          <a:endParaRPr kumimoji="1" lang="ja-JP" altLang="en-US" sz="1100"/>
        </a:p>
      </xdr:txBody>
    </xdr:sp>
    <xdr:clientData/>
  </xdr:twoCellAnchor>
  <xdr:twoCellAnchor>
    <xdr:from>
      <xdr:col>14</xdr:col>
      <xdr:colOff>95251</xdr:colOff>
      <xdr:row>283</xdr:row>
      <xdr:rowOff>95250</xdr:rowOff>
    </xdr:from>
    <xdr:to>
      <xdr:col>38</xdr:col>
      <xdr:colOff>142875</xdr:colOff>
      <xdr:row>284</xdr:row>
      <xdr:rowOff>95250</xdr:rowOff>
    </xdr:to>
    <xdr:sp macro="" textlink="">
      <xdr:nvSpPr>
        <xdr:cNvPr id="37" name="正方形/長方形 36"/>
        <xdr:cNvSpPr/>
      </xdr:nvSpPr>
      <xdr:spPr>
        <a:xfrm>
          <a:off x="2895601" y="51977925"/>
          <a:ext cx="4848224" cy="361950"/>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1362</xdr:colOff>
      <xdr:row>283</xdr:row>
      <xdr:rowOff>9525</xdr:rowOff>
    </xdr:from>
    <xdr:to>
      <xdr:col>49</xdr:col>
      <xdr:colOff>268062</xdr:colOff>
      <xdr:row>284</xdr:row>
      <xdr:rowOff>114300</xdr:rowOff>
    </xdr:to>
    <xdr:sp macro="" textlink="">
      <xdr:nvSpPr>
        <xdr:cNvPr id="40" name="正方形/長方形 39"/>
        <xdr:cNvSpPr/>
      </xdr:nvSpPr>
      <xdr:spPr>
        <a:xfrm>
          <a:off x="8369755" y="51607811"/>
          <a:ext cx="1899557" cy="472168"/>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47625</xdr:colOff>
      <xdr:row>272</xdr:row>
      <xdr:rowOff>228600</xdr:rowOff>
    </xdr:from>
    <xdr:to>
      <xdr:col>45</xdr:col>
      <xdr:colOff>190500</xdr:colOff>
      <xdr:row>274</xdr:row>
      <xdr:rowOff>190501</xdr:rowOff>
    </xdr:to>
    <xdr:sp macro="" textlink="">
      <xdr:nvSpPr>
        <xdr:cNvPr id="42" name="正方形/長方形 41"/>
        <xdr:cNvSpPr/>
      </xdr:nvSpPr>
      <xdr:spPr>
        <a:xfrm>
          <a:off x="8048625" y="48234600"/>
          <a:ext cx="1143000" cy="666751"/>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123825</xdr:colOff>
      <xdr:row>272</xdr:row>
      <xdr:rowOff>342900</xdr:rowOff>
    </xdr:from>
    <xdr:to>
      <xdr:col>35</xdr:col>
      <xdr:colOff>114300</xdr:colOff>
      <xdr:row>274</xdr:row>
      <xdr:rowOff>104775</xdr:rowOff>
    </xdr:to>
    <xdr:sp macro="" textlink="">
      <xdr:nvSpPr>
        <xdr:cNvPr id="41" name="正方形/長方形 40"/>
        <xdr:cNvSpPr/>
      </xdr:nvSpPr>
      <xdr:spPr>
        <a:xfrm>
          <a:off x="5524500" y="48348900"/>
          <a:ext cx="1590675" cy="466725"/>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29" zoomScale="70" zoomScaleNormal="75" zoomScaleSheetLayoutView="70" zoomScalePageLayoutView="85" workbookViewId="0">
      <selection activeCell="C507" sqref="C507:I5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362</v>
      </c>
      <c r="AJ2" s="851" t="s">
        <v>706</v>
      </c>
      <c r="AK2" s="851"/>
      <c r="AL2" s="851"/>
      <c r="AM2" s="851"/>
      <c r="AN2" s="90" t="s">
        <v>362</v>
      </c>
      <c r="AO2" s="851">
        <v>21</v>
      </c>
      <c r="AP2" s="851"/>
      <c r="AQ2" s="851"/>
      <c r="AR2" s="91" t="s">
        <v>362</v>
      </c>
      <c r="AS2" s="852">
        <v>37</v>
      </c>
      <c r="AT2" s="852"/>
      <c r="AU2" s="852"/>
      <c r="AV2" s="90" t="str">
        <f>IF(AW2="","","-")</f>
        <v/>
      </c>
      <c r="AW2" s="853"/>
      <c r="AX2" s="853"/>
    </row>
    <row r="3" spans="1:50" ht="21" customHeight="1" thickBot="1" x14ac:dyDescent="0.2">
      <c r="A3" s="854" t="s">
        <v>676</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686</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735</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687</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689</v>
      </c>
      <c r="H5" s="842"/>
      <c r="I5" s="842"/>
      <c r="J5" s="842"/>
      <c r="K5" s="842"/>
      <c r="L5" s="842"/>
      <c r="M5" s="843" t="s">
        <v>62</v>
      </c>
      <c r="N5" s="844"/>
      <c r="O5" s="844"/>
      <c r="P5" s="844"/>
      <c r="Q5" s="844"/>
      <c r="R5" s="845"/>
      <c r="S5" s="846" t="s">
        <v>690</v>
      </c>
      <c r="T5" s="842"/>
      <c r="U5" s="842"/>
      <c r="V5" s="842"/>
      <c r="W5" s="842"/>
      <c r="X5" s="847"/>
      <c r="Y5" s="848" t="s">
        <v>3</v>
      </c>
      <c r="Z5" s="849"/>
      <c r="AA5" s="849"/>
      <c r="AB5" s="849"/>
      <c r="AC5" s="849"/>
      <c r="AD5" s="850"/>
      <c r="AE5" s="871" t="s">
        <v>691</v>
      </c>
      <c r="AF5" s="871"/>
      <c r="AG5" s="871"/>
      <c r="AH5" s="871"/>
      <c r="AI5" s="871"/>
      <c r="AJ5" s="871"/>
      <c r="AK5" s="871"/>
      <c r="AL5" s="871"/>
      <c r="AM5" s="871"/>
      <c r="AN5" s="871"/>
      <c r="AO5" s="871"/>
      <c r="AP5" s="872"/>
      <c r="AQ5" s="873" t="s">
        <v>688</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90.5" customHeight="1" x14ac:dyDescent="0.15">
      <c r="A7" s="857" t="s">
        <v>20</v>
      </c>
      <c r="B7" s="858"/>
      <c r="C7" s="858"/>
      <c r="D7" s="858"/>
      <c r="E7" s="858"/>
      <c r="F7" s="859"/>
      <c r="G7" s="881" t="s">
        <v>741</v>
      </c>
      <c r="H7" s="882"/>
      <c r="I7" s="882"/>
      <c r="J7" s="882"/>
      <c r="K7" s="882"/>
      <c r="L7" s="882"/>
      <c r="M7" s="882"/>
      <c r="N7" s="882"/>
      <c r="O7" s="882"/>
      <c r="P7" s="882"/>
      <c r="Q7" s="882"/>
      <c r="R7" s="882"/>
      <c r="S7" s="882"/>
      <c r="T7" s="882"/>
      <c r="U7" s="882"/>
      <c r="V7" s="882"/>
      <c r="W7" s="882"/>
      <c r="X7" s="883"/>
      <c r="Y7" s="884" t="s">
        <v>347</v>
      </c>
      <c r="Z7" s="702"/>
      <c r="AA7" s="702"/>
      <c r="AB7" s="702"/>
      <c r="AC7" s="702"/>
      <c r="AD7" s="885"/>
      <c r="AE7" s="813" t="s">
        <v>740</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233</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234</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739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736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495</v>
      </c>
      <c r="Q12" s="191"/>
      <c r="R12" s="191"/>
      <c r="S12" s="191"/>
      <c r="T12" s="191"/>
      <c r="U12" s="191"/>
      <c r="V12" s="192"/>
      <c r="W12" s="190" t="s">
        <v>647</v>
      </c>
      <c r="X12" s="191"/>
      <c r="Y12" s="191"/>
      <c r="Z12" s="191"/>
      <c r="AA12" s="191"/>
      <c r="AB12" s="191"/>
      <c r="AC12" s="192"/>
      <c r="AD12" s="190" t="s">
        <v>649</v>
      </c>
      <c r="AE12" s="191"/>
      <c r="AF12" s="191"/>
      <c r="AG12" s="191"/>
      <c r="AH12" s="191"/>
      <c r="AI12" s="191"/>
      <c r="AJ12" s="192"/>
      <c r="AK12" s="190" t="s">
        <v>667</v>
      </c>
      <c r="AL12" s="191"/>
      <c r="AM12" s="191"/>
      <c r="AN12" s="191"/>
      <c r="AO12" s="191"/>
      <c r="AP12" s="191"/>
      <c r="AQ12" s="192"/>
      <c r="AR12" s="190" t="s">
        <v>668</v>
      </c>
      <c r="AS12" s="191"/>
      <c r="AT12" s="191"/>
      <c r="AU12" s="191"/>
      <c r="AV12" s="191"/>
      <c r="AW12" s="191"/>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5">
        <v>69</v>
      </c>
      <c r="Q13" s="716"/>
      <c r="R13" s="716"/>
      <c r="S13" s="716"/>
      <c r="T13" s="716"/>
      <c r="U13" s="716"/>
      <c r="V13" s="717"/>
      <c r="W13" s="715">
        <v>56</v>
      </c>
      <c r="X13" s="716"/>
      <c r="Y13" s="716"/>
      <c r="Z13" s="716"/>
      <c r="AA13" s="716"/>
      <c r="AB13" s="716"/>
      <c r="AC13" s="717"/>
      <c r="AD13" s="715">
        <v>56</v>
      </c>
      <c r="AE13" s="716"/>
      <c r="AF13" s="716"/>
      <c r="AG13" s="716"/>
      <c r="AH13" s="716"/>
      <c r="AI13" s="716"/>
      <c r="AJ13" s="717"/>
      <c r="AK13" s="715">
        <v>27</v>
      </c>
      <c r="AL13" s="716"/>
      <c r="AM13" s="716"/>
      <c r="AN13" s="716"/>
      <c r="AO13" s="716"/>
      <c r="AP13" s="716"/>
      <c r="AQ13" s="717"/>
      <c r="AR13" s="751">
        <v>47</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5" t="s">
        <v>692</v>
      </c>
      <c r="Q14" s="716"/>
      <c r="R14" s="716"/>
      <c r="S14" s="716"/>
      <c r="T14" s="716"/>
      <c r="U14" s="716"/>
      <c r="V14" s="717"/>
      <c r="W14" s="715" t="s">
        <v>692</v>
      </c>
      <c r="X14" s="716"/>
      <c r="Y14" s="716"/>
      <c r="Z14" s="716"/>
      <c r="AA14" s="716"/>
      <c r="AB14" s="716"/>
      <c r="AC14" s="717"/>
      <c r="AD14" s="715" t="s">
        <v>692</v>
      </c>
      <c r="AE14" s="716"/>
      <c r="AF14" s="716"/>
      <c r="AG14" s="716"/>
      <c r="AH14" s="716"/>
      <c r="AI14" s="716"/>
      <c r="AJ14" s="717"/>
      <c r="AK14" s="715" t="s">
        <v>817</v>
      </c>
      <c r="AL14" s="716"/>
      <c r="AM14" s="716"/>
      <c r="AN14" s="716"/>
      <c r="AO14" s="716"/>
      <c r="AP14" s="716"/>
      <c r="AQ14" s="717"/>
      <c r="AR14" s="809"/>
      <c r="AS14" s="809"/>
      <c r="AT14" s="809"/>
      <c r="AU14" s="809"/>
      <c r="AV14" s="809"/>
      <c r="AW14" s="809"/>
      <c r="AX14" s="810"/>
    </row>
    <row r="15" spans="1:50" ht="21" customHeight="1" x14ac:dyDescent="0.15">
      <c r="A15" s="323"/>
      <c r="B15" s="324"/>
      <c r="C15" s="324"/>
      <c r="D15" s="324"/>
      <c r="E15" s="324"/>
      <c r="F15" s="325"/>
      <c r="G15" s="805"/>
      <c r="H15" s="806"/>
      <c r="I15" s="798" t="s">
        <v>48</v>
      </c>
      <c r="J15" s="811"/>
      <c r="K15" s="811"/>
      <c r="L15" s="811"/>
      <c r="M15" s="811"/>
      <c r="N15" s="811"/>
      <c r="O15" s="812"/>
      <c r="P15" s="715" t="s">
        <v>692</v>
      </c>
      <c r="Q15" s="716"/>
      <c r="R15" s="716"/>
      <c r="S15" s="716"/>
      <c r="T15" s="716"/>
      <c r="U15" s="716"/>
      <c r="V15" s="717"/>
      <c r="W15" s="715" t="s">
        <v>692</v>
      </c>
      <c r="X15" s="716"/>
      <c r="Y15" s="716"/>
      <c r="Z15" s="716"/>
      <c r="AA15" s="716"/>
      <c r="AB15" s="716"/>
      <c r="AC15" s="717"/>
      <c r="AD15" s="715" t="s">
        <v>692</v>
      </c>
      <c r="AE15" s="716"/>
      <c r="AF15" s="716"/>
      <c r="AG15" s="716"/>
      <c r="AH15" s="716"/>
      <c r="AI15" s="716"/>
      <c r="AJ15" s="717"/>
      <c r="AK15" s="715" t="s">
        <v>811</v>
      </c>
      <c r="AL15" s="716"/>
      <c r="AM15" s="716"/>
      <c r="AN15" s="716"/>
      <c r="AO15" s="716"/>
      <c r="AP15" s="716"/>
      <c r="AQ15" s="717"/>
      <c r="AR15" s="715" t="s">
        <v>818</v>
      </c>
      <c r="AS15" s="716"/>
      <c r="AT15" s="716"/>
      <c r="AU15" s="716"/>
      <c r="AV15" s="716"/>
      <c r="AW15" s="716"/>
      <c r="AX15" s="824"/>
    </row>
    <row r="16" spans="1:50" ht="21" customHeight="1" x14ac:dyDescent="0.15">
      <c r="A16" s="323"/>
      <c r="B16" s="324"/>
      <c r="C16" s="324"/>
      <c r="D16" s="324"/>
      <c r="E16" s="324"/>
      <c r="F16" s="325"/>
      <c r="G16" s="805"/>
      <c r="H16" s="806"/>
      <c r="I16" s="798" t="s">
        <v>49</v>
      </c>
      <c r="J16" s="811"/>
      <c r="K16" s="811"/>
      <c r="L16" s="811"/>
      <c r="M16" s="811"/>
      <c r="N16" s="811"/>
      <c r="O16" s="812"/>
      <c r="P16" s="715" t="s">
        <v>692</v>
      </c>
      <c r="Q16" s="716"/>
      <c r="R16" s="716"/>
      <c r="S16" s="716"/>
      <c r="T16" s="716"/>
      <c r="U16" s="716"/>
      <c r="V16" s="717"/>
      <c r="W16" s="715" t="s">
        <v>692</v>
      </c>
      <c r="X16" s="716"/>
      <c r="Y16" s="716"/>
      <c r="Z16" s="716"/>
      <c r="AA16" s="716"/>
      <c r="AB16" s="716"/>
      <c r="AC16" s="717"/>
      <c r="AD16" s="715" t="s">
        <v>692</v>
      </c>
      <c r="AE16" s="716"/>
      <c r="AF16" s="716"/>
      <c r="AG16" s="716"/>
      <c r="AH16" s="716"/>
      <c r="AI16" s="716"/>
      <c r="AJ16" s="717"/>
      <c r="AK16" s="715" t="s">
        <v>817</v>
      </c>
      <c r="AL16" s="716"/>
      <c r="AM16" s="716"/>
      <c r="AN16" s="716"/>
      <c r="AO16" s="716"/>
      <c r="AP16" s="716"/>
      <c r="AQ16" s="717"/>
      <c r="AR16" s="816"/>
      <c r="AS16" s="817"/>
      <c r="AT16" s="817"/>
      <c r="AU16" s="817"/>
      <c r="AV16" s="817"/>
      <c r="AW16" s="817"/>
      <c r="AX16" s="818"/>
    </row>
    <row r="17" spans="1:50" ht="24.75" customHeight="1" x14ac:dyDescent="0.15">
      <c r="A17" s="323"/>
      <c r="B17" s="324"/>
      <c r="C17" s="324"/>
      <c r="D17" s="324"/>
      <c r="E17" s="324"/>
      <c r="F17" s="325"/>
      <c r="G17" s="805"/>
      <c r="H17" s="806"/>
      <c r="I17" s="798" t="s">
        <v>47</v>
      </c>
      <c r="J17" s="799"/>
      <c r="K17" s="799"/>
      <c r="L17" s="799"/>
      <c r="M17" s="799"/>
      <c r="N17" s="799"/>
      <c r="O17" s="800"/>
      <c r="P17" s="715" t="s">
        <v>692</v>
      </c>
      <c r="Q17" s="716"/>
      <c r="R17" s="716"/>
      <c r="S17" s="716"/>
      <c r="T17" s="716"/>
      <c r="U17" s="716"/>
      <c r="V17" s="717"/>
      <c r="W17" s="715" t="s">
        <v>692</v>
      </c>
      <c r="X17" s="716"/>
      <c r="Y17" s="716"/>
      <c r="Z17" s="716"/>
      <c r="AA17" s="716"/>
      <c r="AB17" s="716"/>
      <c r="AC17" s="717"/>
      <c r="AD17" s="715">
        <v>-1</v>
      </c>
      <c r="AE17" s="716"/>
      <c r="AF17" s="716"/>
      <c r="AG17" s="716"/>
      <c r="AH17" s="716"/>
      <c r="AI17" s="716"/>
      <c r="AJ17" s="717"/>
      <c r="AK17" s="715" t="s">
        <v>817</v>
      </c>
      <c r="AL17" s="716"/>
      <c r="AM17" s="716"/>
      <c r="AN17" s="716"/>
      <c r="AO17" s="716"/>
      <c r="AP17" s="716"/>
      <c r="AQ17" s="717"/>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69</v>
      </c>
      <c r="Q18" s="795"/>
      <c r="R18" s="795"/>
      <c r="S18" s="795"/>
      <c r="T18" s="795"/>
      <c r="U18" s="795"/>
      <c r="V18" s="796"/>
      <c r="W18" s="794">
        <f>SUM(W13:AC17)</f>
        <v>56</v>
      </c>
      <c r="X18" s="795"/>
      <c r="Y18" s="795"/>
      <c r="Z18" s="795"/>
      <c r="AA18" s="795"/>
      <c r="AB18" s="795"/>
      <c r="AC18" s="796"/>
      <c r="AD18" s="794">
        <f>SUM(AD13:AJ17)</f>
        <v>55</v>
      </c>
      <c r="AE18" s="795"/>
      <c r="AF18" s="795"/>
      <c r="AG18" s="795"/>
      <c r="AH18" s="795"/>
      <c r="AI18" s="795"/>
      <c r="AJ18" s="796"/>
      <c r="AK18" s="794">
        <f>SUM(AK13:AQ17)</f>
        <v>27</v>
      </c>
      <c r="AL18" s="795"/>
      <c r="AM18" s="795"/>
      <c r="AN18" s="795"/>
      <c r="AO18" s="795"/>
      <c r="AP18" s="795"/>
      <c r="AQ18" s="796"/>
      <c r="AR18" s="794">
        <f>SUM(AR13:AX17)</f>
        <v>47</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5">
        <v>30</v>
      </c>
      <c r="Q19" s="716"/>
      <c r="R19" s="716"/>
      <c r="S19" s="716"/>
      <c r="T19" s="716"/>
      <c r="U19" s="716"/>
      <c r="V19" s="717"/>
      <c r="W19" s="715">
        <v>56</v>
      </c>
      <c r="X19" s="716"/>
      <c r="Y19" s="716"/>
      <c r="Z19" s="716"/>
      <c r="AA19" s="716"/>
      <c r="AB19" s="716"/>
      <c r="AC19" s="717"/>
      <c r="AD19" s="715">
        <v>22</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f>IF(P18=0, "-", SUM(P19)/P18)</f>
        <v>0.43478260869565216</v>
      </c>
      <c r="Q20" s="762"/>
      <c r="R20" s="762"/>
      <c r="S20" s="762"/>
      <c r="T20" s="762"/>
      <c r="U20" s="762"/>
      <c r="V20" s="762"/>
      <c r="W20" s="762">
        <f>IF(W18=0, "-", SUM(W19)/W18)</f>
        <v>1</v>
      </c>
      <c r="X20" s="762"/>
      <c r="Y20" s="762"/>
      <c r="Z20" s="762"/>
      <c r="AA20" s="762"/>
      <c r="AB20" s="762"/>
      <c r="AC20" s="762"/>
      <c r="AD20" s="762">
        <f>IF(AD18=0, "-", SUM(AD19)/AD18)</f>
        <v>0.4</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315</v>
      </c>
      <c r="H21" s="761"/>
      <c r="I21" s="761"/>
      <c r="J21" s="761"/>
      <c r="K21" s="761"/>
      <c r="L21" s="761"/>
      <c r="M21" s="761"/>
      <c r="N21" s="761"/>
      <c r="O21" s="761"/>
      <c r="P21" s="762">
        <f>IF(P19=0, "-", SUM(P19)/SUM(P13,P14))</f>
        <v>0.43478260869565216</v>
      </c>
      <c r="Q21" s="762"/>
      <c r="R21" s="762"/>
      <c r="S21" s="762"/>
      <c r="T21" s="762"/>
      <c r="U21" s="762"/>
      <c r="V21" s="762"/>
      <c r="W21" s="762">
        <f>IF(W19=0, "-", SUM(W19)/SUM(W13,W14))</f>
        <v>1</v>
      </c>
      <c r="X21" s="762"/>
      <c r="Y21" s="762"/>
      <c r="Z21" s="762"/>
      <c r="AA21" s="762"/>
      <c r="AB21" s="762"/>
      <c r="AC21" s="762"/>
      <c r="AD21" s="762">
        <f>IF(AD19=0, "-", SUM(AD19)/SUM(AD13,AD14))</f>
        <v>0.39285714285714285</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671</v>
      </c>
      <c r="B22" s="722"/>
      <c r="C22" s="722"/>
      <c r="D22" s="722"/>
      <c r="E22" s="722"/>
      <c r="F22" s="723"/>
      <c r="G22" s="727" t="s">
        <v>304</v>
      </c>
      <c r="H22" s="566"/>
      <c r="I22" s="566"/>
      <c r="J22" s="566"/>
      <c r="K22" s="566"/>
      <c r="L22" s="566"/>
      <c r="M22" s="566"/>
      <c r="N22" s="566"/>
      <c r="O22" s="567"/>
      <c r="P22" s="728" t="s">
        <v>669</v>
      </c>
      <c r="Q22" s="566"/>
      <c r="R22" s="566"/>
      <c r="S22" s="566"/>
      <c r="T22" s="566"/>
      <c r="U22" s="566"/>
      <c r="V22" s="567"/>
      <c r="W22" s="728" t="s">
        <v>670</v>
      </c>
      <c r="X22" s="566"/>
      <c r="Y22" s="566"/>
      <c r="Z22" s="566"/>
      <c r="AA22" s="566"/>
      <c r="AB22" s="566"/>
      <c r="AC22" s="567"/>
      <c r="AD22" s="728" t="s">
        <v>303</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4"/>
      <c r="B23" s="725"/>
      <c r="C23" s="725"/>
      <c r="D23" s="725"/>
      <c r="E23" s="725"/>
      <c r="F23" s="726"/>
      <c r="G23" s="748" t="s">
        <v>693</v>
      </c>
      <c r="H23" s="749"/>
      <c r="I23" s="749"/>
      <c r="J23" s="749"/>
      <c r="K23" s="749"/>
      <c r="L23" s="749"/>
      <c r="M23" s="749"/>
      <c r="N23" s="749"/>
      <c r="O23" s="750"/>
      <c r="P23" s="751">
        <v>27</v>
      </c>
      <c r="Q23" s="752"/>
      <c r="R23" s="752"/>
      <c r="S23" s="752"/>
      <c r="T23" s="752"/>
      <c r="U23" s="752"/>
      <c r="V23" s="753"/>
      <c r="W23" s="751">
        <v>46</v>
      </c>
      <c r="X23" s="752"/>
      <c r="Y23" s="752"/>
      <c r="Z23" s="752"/>
      <c r="AA23" s="752"/>
      <c r="AB23" s="752"/>
      <c r="AC23" s="753"/>
      <c r="AD23" s="754" t="s">
        <v>816</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4"/>
      <c r="B24" s="725"/>
      <c r="C24" s="725"/>
      <c r="D24" s="725"/>
      <c r="E24" s="725"/>
      <c r="F24" s="726"/>
      <c r="G24" s="718" t="s">
        <v>814</v>
      </c>
      <c r="H24" s="719"/>
      <c r="I24" s="719"/>
      <c r="J24" s="719"/>
      <c r="K24" s="719"/>
      <c r="L24" s="719"/>
      <c r="M24" s="719"/>
      <c r="N24" s="719"/>
      <c r="O24" s="720"/>
      <c r="P24" s="715" t="s">
        <v>815</v>
      </c>
      <c r="Q24" s="716"/>
      <c r="R24" s="716"/>
      <c r="S24" s="716"/>
      <c r="T24" s="716"/>
      <c r="U24" s="716"/>
      <c r="V24" s="717"/>
      <c r="W24" s="715">
        <v>21</v>
      </c>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4"/>
      <c r="B28" s="725"/>
      <c r="C28" s="725"/>
      <c r="D28" s="725"/>
      <c r="E28" s="725"/>
      <c r="F28" s="726"/>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4"/>
      <c r="B29" s="725"/>
      <c r="C29" s="725"/>
      <c r="D29" s="725"/>
      <c r="E29" s="725"/>
      <c r="F29" s="726"/>
      <c r="G29" s="314" t="s">
        <v>18</v>
      </c>
      <c r="H29" s="736"/>
      <c r="I29" s="736"/>
      <c r="J29" s="736"/>
      <c r="K29" s="736"/>
      <c r="L29" s="736"/>
      <c r="M29" s="736"/>
      <c r="N29" s="736"/>
      <c r="O29" s="737"/>
      <c r="P29" s="738">
        <f>AK13</f>
        <v>27</v>
      </c>
      <c r="Q29" s="739"/>
      <c r="R29" s="739"/>
      <c r="S29" s="739"/>
      <c r="T29" s="739"/>
      <c r="U29" s="739"/>
      <c r="V29" s="740"/>
      <c r="W29" s="741">
        <f>AR13</f>
        <v>47</v>
      </c>
      <c r="X29" s="742"/>
      <c r="Y29" s="742"/>
      <c r="Z29" s="742"/>
      <c r="AA29" s="742"/>
      <c r="AB29" s="742"/>
      <c r="AC29" s="743"/>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63.75" customHeight="1" x14ac:dyDescent="0.15">
      <c r="A30" s="744" t="s">
        <v>658</v>
      </c>
      <c r="B30" s="745"/>
      <c r="C30" s="745"/>
      <c r="D30" s="745"/>
      <c r="E30" s="745"/>
      <c r="F30" s="746"/>
      <c r="G30" s="732" t="s">
        <v>803</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3" t="s">
        <v>659</v>
      </c>
      <c r="B31" s="168"/>
      <c r="C31" s="168"/>
      <c r="D31" s="168"/>
      <c r="E31" s="168"/>
      <c r="F31" s="169"/>
      <c r="G31" s="706" t="s">
        <v>651</v>
      </c>
      <c r="H31" s="707"/>
      <c r="I31" s="707"/>
      <c r="J31" s="707"/>
      <c r="K31" s="707"/>
      <c r="L31" s="707"/>
      <c r="M31" s="707"/>
      <c r="N31" s="707"/>
      <c r="O31" s="707"/>
      <c r="P31" s="708" t="s">
        <v>650</v>
      </c>
      <c r="Q31" s="707"/>
      <c r="R31" s="707"/>
      <c r="S31" s="707"/>
      <c r="T31" s="707"/>
      <c r="U31" s="707"/>
      <c r="V31" s="707"/>
      <c r="W31" s="707"/>
      <c r="X31" s="709"/>
      <c r="Y31" s="710"/>
      <c r="Z31" s="711"/>
      <c r="AA31" s="712"/>
      <c r="AB31" s="642" t="s">
        <v>11</v>
      </c>
      <c r="AC31" s="642"/>
      <c r="AD31" s="642"/>
      <c r="AE31" s="131" t="s">
        <v>495</v>
      </c>
      <c r="AF31" s="713"/>
      <c r="AG31" s="713"/>
      <c r="AH31" s="714"/>
      <c r="AI31" s="131" t="s">
        <v>647</v>
      </c>
      <c r="AJ31" s="713"/>
      <c r="AK31" s="713"/>
      <c r="AL31" s="714"/>
      <c r="AM31" s="131" t="s">
        <v>463</v>
      </c>
      <c r="AN31" s="713"/>
      <c r="AO31" s="713"/>
      <c r="AP31" s="714"/>
      <c r="AQ31" s="639" t="s">
        <v>494</v>
      </c>
      <c r="AR31" s="640"/>
      <c r="AS31" s="640"/>
      <c r="AT31" s="641"/>
      <c r="AU31" s="639" t="s">
        <v>672</v>
      </c>
      <c r="AV31" s="640"/>
      <c r="AW31" s="640"/>
      <c r="AX31" s="649"/>
    </row>
    <row r="32" spans="1:50" ht="28.5" customHeight="1" x14ac:dyDescent="0.15">
      <c r="A32" s="663"/>
      <c r="B32" s="168"/>
      <c r="C32" s="168"/>
      <c r="D32" s="168"/>
      <c r="E32" s="168"/>
      <c r="F32" s="169"/>
      <c r="G32" s="650" t="s">
        <v>737</v>
      </c>
      <c r="H32" s="651"/>
      <c r="I32" s="651"/>
      <c r="J32" s="651"/>
      <c r="K32" s="651"/>
      <c r="L32" s="651"/>
      <c r="M32" s="651"/>
      <c r="N32" s="651"/>
      <c r="O32" s="651"/>
      <c r="P32" s="401" t="s">
        <v>733</v>
      </c>
      <c r="Q32" s="654"/>
      <c r="R32" s="654"/>
      <c r="S32" s="654"/>
      <c r="T32" s="654"/>
      <c r="U32" s="654"/>
      <c r="V32" s="654"/>
      <c r="W32" s="654"/>
      <c r="X32" s="655"/>
      <c r="Y32" s="659" t="s">
        <v>52</v>
      </c>
      <c r="Z32" s="660"/>
      <c r="AA32" s="661"/>
      <c r="AB32" s="662" t="s">
        <v>698</v>
      </c>
      <c r="AC32" s="662"/>
      <c r="AD32" s="662"/>
      <c r="AE32" s="632">
        <v>6</v>
      </c>
      <c r="AF32" s="632"/>
      <c r="AG32" s="632"/>
      <c r="AH32" s="632"/>
      <c r="AI32" s="632">
        <v>7</v>
      </c>
      <c r="AJ32" s="632"/>
      <c r="AK32" s="632"/>
      <c r="AL32" s="632"/>
      <c r="AM32" s="632">
        <v>9</v>
      </c>
      <c r="AN32" s="632"/>
      <c r="AO32" s="632"/>
      <c r="AP32" s="632"/>
      <c r="AQ32" s="632" t="s">
        <v>692</v>
      </c>
      <c r="AR32" s="632"/>
      <c r="AS32" s="632"/>
      <c r="AT32" s="632"/>
      <c r="AU32" s="633" t="s">
        <v>692</v>
      </c>
      <c r="AV32" s="634"/>
      <c r="AW32" s="634"/>
      <c r="AX32" s="635"/>
    </row>
    <row r="33" spans="1:51" ht="28.5" customHeight="1" x14ac:dyDescent="0.15">
      <c r="A33" s="203"/>
      <c r="B33" s="173"/>
      <c r="C33" s="173"/>
      <c r="D33" s="173"/>
      <c r="E33" s="173"/>
      <c r="F33" s="174"/>
      <c r="G33" s="652"/>
      <c r="H33" s="653"/>
      <c r="I33" s="653"/>
      <c r="J33" s="653"/>
      <c r="K33" s="653"/>
      <c r="L33" s="653"/>
      <c r="M33" s="653"/>
      <c r="N33" s="653"/>
      <c r="O33" s="653"/>
      <c r="P33" s="656"/>
      <c r="Q33" s="657"/>
      <c r="R33" s="657"/>
      <c r="S33" s="657"/>
      <c r="T33" s="657"/>
      <c r="U33" s="657"/>
      <c r="V33" s="657"/>
      <c r="W33" s="657"/>
      <c r="X33" s="658"/>
      <c r="Y33" s="636" t="s">
        <v>53</v>
      </c>
      <c r="Z33" s="637"/>
      <c r="AA33" s="638"/>
      <c r="AB33" s="662" t="s">
        <v>698</v>
      </c>
      <c r="AC33" s="662"/>
      <c r="AD33" s="662"/>
      <c r="AE33" s="632">
        <v>10</v>
      </c>
      <c r="AF33" s="632"/>
      <c r="AG33" s="632"/>
      <c r="AH33" s="632"/>
      <c r="AI33" s="632">
        <v>10</v>
      </c>
      <c r="AJ33" s="632"/>
      <c r="AK33" s="632"/>
      <c r="AL33" s="632"/>
      <c r="AM33" s="632">
        <v>10</v>
      </c>
      <c r="AN33" s="632"/>
      <c r="AO33" s="632"/>
      <c r="AP33" s="632"/>
      <c r="AQ33" s="632">
        <v>8</v>
      </c>
      <c r="AR33" s="632"/>
      <c r="AS33" s="632"/>
      <c r="AT33" s="632"/>
      <c r="AU33" s="633">
        <v>8</v>
      </c>
      <c r="AV33" s="634"/>
      <c r="AW33" s="634"/>
      <c r="AX33" s="635"/>
    </row>
    <row r="34" spans="1:51" ht="23.25" hidden="1" customHeight="1" x14ac:dyDescent="0.15">
      <c r="A34" s="695" t="s">
        <v>660</v>
      </c>
      <c r="B34" s="696"/>
      <c r="C34" s="696"/>
      <c r="D34" s="696"/>
      <c r="E34" s="696"/>
      <c r="F34" s="697"/>
      <c r="G34" s="191" t="s">
        <v>661</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495</v>
      </c>
      <c r="AF34" s="191"/>
      <c r="AG34" s="191"/>
      <c r="AH34" s="192"/>
      <c r="AI34" s="190" t="s">
        <v>647</v>
      </c>
      <c r="AJ34" s="191"/>
      <c r="AK34" s="191"/>
      <c r="AL34" s="192"/>
      <c r="AM34" s="190" t="s">
        <v>463</v>
      </c>
      <c r="AN34" s="191"/>
      <c r="AO34" s="191"/>
      <c r="AP34" s="192"/>
      <c r="AQ34" s="643" t="s">
        <v>673</v>
      </c>
      <c r="AR34" s="644"/>
      <c r="AS34" s="644"/>
      <c r="AT34" s="644"/>
      <c r="AU34" s="644"/>
      <c r="AV34" s="644"/>
      <c r="AW34" s="644"/>
      <c r="AX34" s="645"/>
    </row>
    <row r="35" spans="1:51" ht="23.25" hidden="1" customHeight="1" x14ac:dyDescent="0.15">
      <c r="A35" s="698"/>
      <c r="B35" s="699"/>
      <c r="C35" s="699"/>
      <c r="D35" s="699"/>
      <c r="E35" s="699"/>
      <c r="F35" s="700"/>
      <c r="G35" s="667" t="s">
        <v>794</v>
      </c>
      <c r="H35" s="668"/>
      <c r="I35" s="668"/>
      <c r="J35" s="668"/>
      <c r="K35" s="668"/>
      <c r="L35" s="668"/>
      <c r="M35" s="668"/>
      <c r="N35" s="668"/>
      <c r="O35" s="668"/>
      <c r="P35" s="668"/>
      <c r="Q35" s="668"/>
      <c r="R35" s="668"/>
      <c r="S35" s="668"/>
      <c r="T35" s="668"/>
      <c r="U35" s="668"/>
      <c r="V35" s="668"/>
      <c r="W35" s="668"/>
      <c r="X35" s="668"/>
      <c r="Y35" s="671" t="s">
        <v>660</v>
      </c>
      <c r="Z35" s="672"/>
      <c r="AA35" s="673"/>
      <c r="AB35" s="674"/>
      <c r="AC35" s="675"/>
      <c r="AD35" s="676"/>
      <c r="AE35" s="677"/>
      <c r="AF35" s="677"/>
      <c r="AG35" s="677"/>
      <c r="AH35" s="677"/>
      <c r="AI35" s="677"/>
      <c r="AJ35" s="677"/>
      <c r="AK35" s="677"/>
      <c r="AL35" s="677"/>
      <c r="AM35" s="677"/>
      <c r="AN35" s="677"/>
      <c r="AO35" s="677"/>
      <c r="AP35" s="677"/>
      <c r="AQ35" s="108"/>
      <c r="AR35" s="102"/>
      <c r="AS35" s="102"/>
      <c r="AT35" s="102"/>
      <c r="AU35" s="102"/>
      <c r="AV35" s="102"/>
      <c r="AW35" s="102"/>
      <c r="AX35" s="103"/>
    </row>
    <row r="36" spans="1:51" ht="46.5" hidden="1"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663</v>
      </c>
      <c r="Z36" s="664"/>
      <c r="AA36" s="665"/>
      <c r="AB36" s="628" t="s">
        <v>795</v>
      </c>
      <c r="AC36" s="629"/>
      <c r="AD36" s="630"/>
      <c r="AE36" s="631"/>
      <c r="AF36" s="631"/>
      <c r="AG36" s="631"/>
      <c r="AH36" s="631"/>
      <c r="AI36" s="631"/>
      <c r="AJ36" s="631"/>
      <c r="AK36" s="631"/>
      <c r="AL36" s="631"/>
      <c r="AM36" s="631"/>
      <c r="AN36" s="631"/>
      <c r="AO36" s="631"/>
      <c r="AP36" s="631"/>
      <c r="AQ36" s="631"/>
      <c r="AR36" s="631"/>
      <c r="AS36" s="631"/>
      <c r="AT36" s="631"/>
      <c r="AU36" s="631"/>
      <c r="AV36" s="631"/>
      <c r="AW36" s="631"/>
      <c r="AX36" s="666"/>
    </row>
    <row r="37" spans="1:51" ht="18.75" customHeight="1" x14ac:dyDescent="0.15">
      <c r="A37" s="683" t="s">
        <v>311</v>
      </c>
      <c r="B37" s="684"/>
      <c r="C37" s="684"/>
      <c r="D37" s="684"/>
      <c r="E37" s="684"/>
      <c r="F37" s="685"/>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495</v>
      </c>
      <c r="AF37" s="626"/>
      <c r="AG37" s="626"/>
      <c r="AH37" s="627"/>
      <c r="AI37" s="693" t="s">
        <v>647</v>
      </c>
      <c r="AJ37" s="693"/>
      <c r="AK37" s="693"/>
      <c r="AL37" s="625"/>
      <c r="AM37" s="693" t="s">
        <v>463</v>
      </c>
      <c r="AN37" s="693"/>
      <c r="AO37" s="693"/>
      <c r="AP37" s="625"/>
      <c r="AQ37" s="231" t="s">
        <v>222</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4"/>
      <c r="AJ38" s="694"/>
      <c r="AK38" s="694"/>
      <c r="AL38" s="131"/>
      <c r="AM38" s="694"/>
      <c r="AN38" s="694"/>
      <c r="AO38" s="694"/>
      <c r="AP38" s="131"/>
      <c r="AQ38" s="523" t="s">
        <v>692</v>
      </c>
      <c r="AR38" s="524"/>
      <c r="AS38" s="142" t="s">
        <v>223</v>
      </c>
      <c r="AT38" s="143"/>
      <c r="AU38" s="141">
        <v>4</v>
      </c>
      <c r="AV38" s="141"/>
      <c r="AW38" s="123" t="s">
        <v>170</v>
      </c>
      <c r="AX38" s="144"/>
    </row>
    <row r="39" spans="1:51" ht="27.75" customHeight="1" x14ac:dyDescent="0.15">
      <c r="A39" s="689"/>
      <c r="B39" s="687"/>
      <c r="C39" s="687"/>
      <c r="D39" s="687"/>
      <c r="E39" s="687"/>
      <c r="F39" s="688"/>
      <c r="G39" s="193" t="s">
        <v>805</v>
      </c>
      <c r="H39" s="194"/>
      <c r="I39" s="194"/>
      <c r="J39" s="194"/>
      <c r="K39" s="194"/>
      <c r="L39" s="194"/>
      <c r="M39" s="194"/>
      <c r="N39" s="194"/>
      <c r="O39" s="195"/>
      <c r="P39" s="146" t="s">
        <v>734</v>
      </c>
      <c r="Q39" s="146"/>
      <c r="R39" s="146"/>
      <c r="S39" s="146"/>
      <c r="T39" s="146"/>
      <c r="U39" s="146"/>
      <c r="V39" s="146"/>
      <c r="W39" s="146"/>
      <c r="X39" s="147"/>
      <c r="Y39" s="234" t="s">
        <v>12</v>
      </c>
      <c r="Z39" s="235"/>
      <c r="AA39" s="236"/>
      <c r="AB39" s="163" t="s">
        <v>329</v>
      </c>
      <c r="AC39" s="163"/>
      <c r="AD39" s="163"/>
      <c r="AE39" s="108">
        <v>95</v>
      </c>
      <c r="AF39" s="102"/>
      <c r="AG39" s="102"/>
      <c r="AH39" s="102"/>
      <c r="AI39" s="108">
        <v>96</v>
      </c>
      <c r="AJ39" s="102"/>
      <c r="AK39" s="102"/>
      <c r="AL39" s="102"/>
      <c r="AM39" s="108">
        <v>95</v>
      </c>
      <c r="AN39" s="102"/>
      <c r="AO39" s="102"/>
      <c r="AP39" s="102"/>
      <c r="AQ39" s="109" t="s">
        <v>692</v>
      </c>
      <c r="AR39" s="110"/>
      <c r="AS39" s="110"/>
      <c r="AT39" s="111"/>
      <c r="AU39" s="102" t="s">
        <v>692</v>
      </c>
      <c r="AV39" s="102"/>
      <c r="AW39" s="102"/>
      <c r="AX39" s="103"/>
    </row>
    <row r="40" spans="1:51" ht="27.7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329</v>
      </c>
      <c r="AC40" s="107"/>
      <c r="AD40" s="107"/>
      <c r="AE40" s="108">
        <v>100</v>
      </c>
      <c r="AF40" s="102"/>
      <c r="AG40" s="102"/>
      <c r="AH40" s="102"/>
      <c r="AI40" s="108">
        <v>100</v>
      </c>
      <c r="AJ40" s="102"/>
      <c r="AK40" s="102"/>
      <c r="AL40" s="102"/>
      <c r="AM40" s="108">
        <v>100</v>
      </c>
      <c r="AN40" s="102"/>
      <c r="AO40" s="102"/>
      <c r="AP40" s="102"/>
      <c r="AQ40" s="109" t="s">
        <v>692</v>
      </c>
      <c r="AR40" s="110"/>
      <c r="AS40" s="110"/>
      <c r="AT40" s="111"/>
      <c r="AU40" s="102">
        <v>100</v>
      </c>
      <c r="AV40" s="102"/>
      <c r="AW40" s="102"/>
      <c r="AX40" s="103"/>
    </row>
    <row r="41" spans="1:51" ht="27.7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v>95</v>
      </c>
      <c r="AF41" s="102"/>
      <c r="AG41" s="102"/>
      <c r="AH41" s="102"/>
      <c r="AI41" s="108">
        <v>96</v>
      </c>
      <c r="AJ41" s="102"/>
      <c r="AK41" s="102"/>
      <c r="AL41" s="102"/>
      <c r="AM41" s="108">
        <v>95</v>
      </c>
      <c r="AN41" s="102"/>
      <c r="AO41" s="102"/>
      <c r="AP41" s="102"/>
      <c r="AQ41" s="109" t="s">
        <v>692</v>
      </c>
      <c r="AR41" s="110"/>
      <c r="AS41" s="110"/>
      <c r="AT41" s="111"/>
      <c r="AU41" s="102" t="s">
        <v>692</v>
      </c>
      <c r="AV41" s="102"/>
      <c r="AW41" s="102"/>
      <c r="AX41" s="103"/>
    </row>
    <row r="42" spans="1:51" ht="23.25" customHeight="1" x14ac:dyDescent="0.15">
      <c r="A42" s="202" t="s">
        <v>338</v>
      </c>
      <c r="B42" s="165"/>
      <c r="C42" s="165"/>
      <c r="D42" s="165"/>
      <c r="E42" s="165"/>
      <c r="F42" s="166"/>
      <c r="G42" s="204" t="s">
        <v>694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652</v>
      </c>
      <c r="B44" s="167" t="s">
        <v>653</v>
      </c>
      <c r="C44" s="168"/>
      <c r="D44" s="168"/>
      <c r="E44" s="168"/>
      <c r="F44" s="169"/>
      <c r="G44" s="212" t="s">
        <v>654</v>
      </c>
      <c r="H44" s="212"/>
      <c r="I44" s="212"/>
      <c r="J44" s="212"/>
      <c r="K44" s="212"/>
      <c r="L44" s="212"/>
      <c r="M44" s="212"/>
      <c r="N44" s="212"/>
      <c r="O44" s="212"/>
      <c r="P44" s="212"/>
      <c r="Q44" s="212"/>
      <c r="R44" s="212"/>
      <c r="S44" s="212"/>
      <c r="T44" s="212"/>
      <c r="U44" s="212"/>
      <c r="V44" s="212"/>
      <c r="W44" s="212"/>
      <c r="X44" s="212"/>
      <c r="Y44" s="212"/>
      <c r="Z44" s="212"/>
      <c r="AA44" s="213"/>
      <c r="AB44" s="214" t="s">
        <v>674</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495</v>
      </c>
      <c r="AF49" s="134"/>
      <c r="AG49" s="134"/>
      <c r="AH49" s="134"/>
      <c r="AI49" s="134" t="s">
        <v>647</v>
      </c>
      <c r="AJ49" s="134"/>
      <c r="AK49" s="134"/>
      <c r="AL49" s="134"/>
      <c r="AM49" s="134" t="s">
        <v>463</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495</v>
      </c>
      <c r="AF54" s="134"/>
      <c r="AG54" s="134"/>
      <c r="AH54" s="134"/>
      <c r="AI54" s="134" t="s">
        <v>647</v>
      </c>
      <c r="AJ54" s="134"/>
      <c r="AK54" s="134"/>
      <c r="AL54" s="134"/>
      <c r="AM54" s="134" t="s">
        <v>463</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495</v>
      </c>
      <c r="AF59" s="134"/>
      <c r="AG59" s="134"/>
      <c r="AH59" s="134"/>
      <c r="AI59" s="134" t="s">
        <v>647</v>
      </c>
      <c r="AJ59" s="134"/>
      <c r="AK59" s="134"/>
      <c r="AL59" s="134"/>
      <c r="AM59" s="134" t="s">
        <v>463</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4" t="s">
        <v>658</v>
      </c>
      <c r="B64" s="745"/>
      <c r="C64" s="745"/>
      <c r="D64" s="745"/>
      <c r="E64" s="745"/>
      <c r="F64" s="746"/>
      <c r="G64" s="732" t="s">
        <v>808</v>
      </c>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1</v>
      </c>
    </row>
    <row r="65" spans="1:51" ht="31.5" customHeight="1" x14ac:dyDescent="0.15">
      <c r="A65" s="663" t="s">
        <v>659</v>
      </c>
      <c r="B65" s="168"/>
      <c r="C65" s="168"/>
      <c r="D65" s="168"/>
      <c r="E65" s="168"/>
      <c r="F65" s="169"/>
      <c r="G65" s="706" t="s">
        <v>651</v>
      </c>
      <c r="H65" s="707"/>
      <c r="I65" s="707"/>
      <c r="J65" s="707"/>
      <c r="K65" s="707"/>
      <c r="L65" s="707"/>
      <c r="M65" s="707"/>
      <c r="N65" s="707"/>
      <c r="O65" s="707"/>
      <c r="P65" s="708" t="s">
        <v>650</v>
      </c>
      <c r="Q65" s="707"/>
      <c r="R65" s="707"/>
      <c r="S65" s="707"/>
      <c r="T65" s="707"/>
      <c r="U65" s="707"/>
      <c r="V65" s="707"/>
      <c r="W65" s="707"/>
      <c r="X65" s="709"/>
      <c r="Y65" s="710"/>
      <c r="Z65" s="711"/>
      <c r="AA65" s="712"/>
      <c r="AB65" s="642" t="s">
        <v>11</v>
      </c>
      <c r="AC65" s="642"/>
      <c r="AD65" s="642"/>
      <c r="AE65" s="131" t="s">
        <v>495</v>
      </c>
      <c r="AF65" s="713"/>
      <c r="AG65" s="713"/>
      <c r="AH65" s="714"/>
      <c r="AI65" s="131" t="s">
        <v>647</v>
      </c>
      <c r="AJ65" s="713"/>
      <c r="AK65" s="713"/>
      <c r="AL65" s="714"/>
      <c r="AM65" s="131" t="s">
        <v>463</v>
      </c>
      <c r="AN65" s="713"/>
      <c r="AO65" s="713"/>
      <c r="AP65" s="714"/>
      <c r="AQ65" s="639" t="s">
        <v>494</v>
      </c>
      <c r="AR65" s="640"/>
      <c r="AS65" s="640"/>
      <c r="AT65" s="641"/>
      <c r="AU65" s="639" t="s">
        <v>672</v>
      </c>
      <c r="AV65" s="640"/>
      <c r="AW65" s="640"/>
      <c r="AX65" s="649"/>
      <c r="AY65">
        <f>COUNTA($G$66)</f>
        <v>1</v>
      </c>
    </row>
    <row r="66" spans="1:51" ht="27" customHeight="1" x14ac:dyDescent="0.15">
      <c r="A66" s="663"/>
      <c r="B66" s="168"/>
      <c r="C66" s="168"/>
      <c r="D66" s="168"/>
      <c r="E66" s="168"/>
      <c r="F66" s="169"/>
      <c r="G66" s="650" t="s">
        <v>732</v>
      </c>
      <c r="H66" s="651"/>
      <c r="I66" s="651"/>
      <c r="J66" s="651"/>
      <c r="K66" s="651"/>
      <c r="L66" s="651"/>
      <c r="M66" s="651"/>
      <c r="N66" s="651"/>
      <c r="O66" s="651"/>
      <c r="P66" s="401" t="s">
        <v>807</v>
      </c>
      <c r="Q66" s="654"/>
      <c r="R66" s="654"/>
      <c r="S66" s="654"/>
      <c r="T66" s="654"/>
      <c r="U66" s="654"/>
      <c r="V66" s="654"/>
      <c r="W66" s="654"/>
      <c r="X66" s="655"/>
      <c r="Y66" s="659" t="s">
        <v>52</v>
      </c>
      <c r="Z66" s="660"/>
      <c r="AA66" s="661"/>
      <c r="AB66" s="163" t="s">
        <v>804</v>
      </c>
      <c r="AC66" s="662"/>
      <c r="AD66" s="662"/>
      <c r="AE66" s="632">
        <v>250</v>
      </c>
      <c r="AF66" s="632"/>
      <c r="AG66" s="632"/>
      <c r="AH66" s="632"/>
      <c r="AI66" s="632">
        <v>250</v>
      </c>
      <c r="AJ66" s="632"/>
      <c r="AK66" s="632"/>
      <c r="AL66" s="632"/>
      <c r="AM66" s="632">
        <v>250</v>
      </c>
      <c r="AN66" s="632"/>
      <c r="AO66" s="632"/>
      <c r="AP66" s="632"/>
      <c r="AQ66" s="632" t="s">
        <v>692</v>
      </c>
      <c r="AR66" s="632"/>
      <c r="AS66" s="632"/>
      <c r="AT66" s="632"/>
      <c r="AU66" s="633" t="s">
        <v>692</v>
      </c>
      <c r="AV66" s="634"/>
      <c r="AW66" s="634"/>
      <c r="AX66" s="635"/>
      <c r="AY66">
        <f>$AY$65</f>
        <v>1</v>
      </c>
    </row>
    <row r="67" spans="1:51" ht="27" customHeight="1" x14ac:dyDescent="0.15">
      <c r="A67" s="203"/>
      <c r="B67" s="173"/>
      <c r="C67" s="173"/>
      <c r="D67" s="173"/>
      <c r="E67" s="173"/>
      <c r="F67" s="174"/>
      <c r="G67" s="652"/>
      <c r="H67" s="653"/>
      <c r="I67" s="653"/>
      <c r="J67" s="653"/>
      <c r="K67" s="653"/>
      <c r="L67" s="653"/>
      <c r="M67" s="653"/>
      <c r="N67" s="653"/>
      <c r="O67" s="653"/>
      <c r="P67" s="656"/>
      <c r="Q67" s="657"/>
      <c r="R67" s="657"/>
      <c r="S67" s="657"/>
      <c r="T67" s="657"/>
      <c r="U67" s="657"/>
      <c r="V67" s="657"/>
      <c r="W67" s="657"/>
      <c r="X67" s="658"/>
      <c r="Y67" s="636" t="s">
        <v>53</v>
      </c>
      <c r="Z67" s="637"/>
      <c r="AA67" s="638"/>
      <c r="AB67" s="662" t="s">
        <v>699</v>
      </c>
      <c r="AC67" s="662"/>
      <c r="AD67" s="662"/>
      <c r="AE67" s="632">
        <v>250</v>
      </c>
      <c r="AF67" s="632"/>
      <c r="AG67" s="632"/>
      <c r="AH67" s="632"/>
      <c r="AI67" s="632">
        <v>250</v>
      </c>
      <c r="AJ67" s="632"/>
      <c r="AK67" s="632"/>
      <c r="AL67" s="632"/>
      <c r="AM67" s="632">
        <v>250</v>
      </c>
      <c r="AN67" s="632"/>
      <c r="AO67" s="632"/>
      <c r="AP67" s="632"/>
      <c r="AQ67" s="632">
        <v>250</v>
      </c>
      <c r="AR67" s="632"/>
      <c r="AS67" s="632"/>
      <c r="AT67" s="632"/>
      <c r="AU67" s="633">
        <v>250</v>
      </c>
      <c r="AV67" s="634"/>
      <c r="AW67" s="634"/>
      <c r="AX67" s="635"/>
      <c r="AY67">
        <f>$AY$65</f>
        <v>1</v>
      </c>
    </row>
    <row r="68" spans="1:51" ht="23.25" customHeight="1" x14ac:dyDescent="0.15">
      <c r="A68" s="695" t="s">
        <v>660</v>
      </c>
      <c r="B68" s="696"/>
      <c r="C68" s="696"/>
      <c r="D68" s="696"/>
      <c r="E68" s="696"/>
      <c r="F68" s="697"/>
      <c r="G68" s="191" t="s">
        <v>661</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495</v>
      </c>
      <c r="AF68" s="134"/>
      <c r="AG68" s="134"/>
      <c r="AH68" s="134"/>
      <c r="AI68" s="134" t="s">
        <v>647</v>
      </c>
      <c r="AJ68" s="134"/>
      <c r="AK68" s="134"/>
      <c r="AL68" s="134"/>
      <c r="AM68" s="134" t="s">
        <v>463</v>
      </c>
      <c r="AN68" s="134"/>
      <c r="AO68" s="134"/>
      <c r="AP68" s="134"/>
      <c r="AQ68" s="643" t="s">
        <v>673</v>
      </c>
      <c r="AR68" s="644"/>
      <c r="AS68" s="644"/>
      <c r="AT68" s="644"/>
      <c r="AU68" s="644"/>
      <c r="AV68" s="644"/>
      <c r="AW68" s="644"/>
      <c r="AX68" s="645"/>
      <c r="AY68">
        <f>IF(SUBSTITUTE(SUBSTITUTE($G$69,"／",""),"　","")="",0,1)</f>
        <v>1</v>
      </c>
    </row>
    <row r="69" spans="1:51" ht="27.75" customHeight="1" x14ac:dyDescent="0.15">
      <c r="A69" s="698"/>
      <c r="B69" s="699"/>
      <c r="C69" s="699"/>
      <c r="D69" s="699"/>
      <c r="E69" s="699"/>
      <c r="F69" s="700"/>
      <c r="G69" s="667" t="s">
        <v>806</v>
      </c>
      <c r="H69" s="668"/>
      <c r="I69" s="668"/>
      <c r="J69" s="668"/>
      <c r="K69" s="668"/>
      <c r="L69" s="668"/>
      <c r="M69" s="668"/>
      <c r="N69" s="668"/>
      <c r="O69" s="668"/>
      <c r="P69" s="668"/>
      <c r="Q69" s="668"/>
      <c r="R69" s="668"/>
      <c r="S69" s="668"/>
      <c r="T69" s="668"/>
      <c r="U69" s="668"/>
      <c r="V69" s="668"/>
      <c r="W69" s="668"/>
      <c r="X69" s="668"/>
      <c r="Y69" s="671" t="s">
        <v>660</v>
      </c>
      <c r="Z69" s="672"/>
      <c r="AA69" s="673"/>
      <c r="AB69" s="674" t="s">
        <v>700</v>
      </c>
      <c r="AC69" s="675"/>
      <c r="AD69" s="676"/>
      <c r="AE69" s="677">
        <v>34543</v>
      </c>
      <c r="AF69" s="677"/>
      <c r="AG69" s="677"/>
      <c r="AH69" s="677"/>
      <c r="AI69" s="677">
        <v>30149</v>
      </c>
      <c r="AJ69" s="677"/>
      <c r="AK69" s="677"/>
      <c r="AL69" s="677"/>
      <c r="AM69" s="677">
        <v>35200</v>
      </c>
      <c r="AN69" s="677"/>
      <c r="AO69" s="677"/>
      <c r="AP69" s="677"/>
      <c r="AQ69" s="108">
        <v>37400</v>
      </c>
      <c r="AR69" s="102"/>
      <c r="AS69" s="102"/>
      <c r="AT69" s="102"/>
      <c r="AU69" s="102"/>
      <c r="AV69" s="102"/>
      <c r="AW69" s="102"/>
      <c r="AX69" s="103"/>
      <c r="AY69">
        <f>$AY$68</f>
        <v>1</v>
      </c>
    </row>
    <row r="70" spans="1:51" ht="27.75"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663</v>
      </c>
      <c r="Z70" s="664"/>
      <c r="AA70" s="665"/>
      <c r="AB70" s="628" t="s">
        <v>701</v>
      </c>
      <c r="AC70" s="629"/>
      <c r="AD70" s="630"/>
      <c r="AE70" s="631" t="s">
        <v>789</v>
      </c>
      <c r="AF70" s="631"/>
      <c r="AG70" s="631"/>
      <c r="AH70" s="631"/>
      <c r="AI70" s="631" t="s">
        <v>790</v>
      </c>
      <c r="AJ70" s="631"/>
      <c r="AK70" s="631"/>
      <c r="AL70" s="631"/>
      <c r="AM70" s="631" t="s">
        <v>791</v>
      </c>
      <c r="AN70" s="631"/>
      <c r="AO70" s="631"/>
      <c r="AP70" s="631"/>
      <c r="AQ70" s="631" t="s">
        <v>792</v>
      </c>
      <c r="AR70" s="631"/>
      <c r="AS70" s="631"/>
      <c r="AT70" s="631"/>
      <c r="AU70" s="631"/>
      <c r="AV70" s="631"/>
      <c r="AW70" s="631"/>
      <c r="AX70" s="666"/>
      <c r="AY70">
        <f>$AY$68</f>
        <v>1</v>
      </c>
    </row>
    <row r="71" spans="1:51" ht="18.75" customHeight="1" x14ac:dyDescent="0.15">
      <c r="A71" s="433" t="s">
        <v>311</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495</v>
      </c>
      <c r="AF71" s="134"/>
      <c r="AG71" s="134"/>
      <c r="AH71" s="134"/>
      <c r="AI71" s="134" t="s">
        <v>647</v>
      </c>
      <c r="AJ71" s="134"/>
      <c r="AK71" s="134"/>
      <c r="AL71" s="134"/>
      <c r="AM71" s="134" t="s">
        <v>463</v>
      </c>
      <c r="AN71" s="134"/>
      <c r="AO71" s="134"/>
      <c r="AP71" s="134"/>
      <c r="AQ71" s="231" t="s">
        <v>222</v>
      </c>
      <c r="AR71" s="232"/>
      <c r="AS71" s="232"/>
      <c r="AT71" s="233"/>
      <c r="AU71" s="212" t="s">
        <v>129</v>
      </c>
      <c r="AV71" s="212"/>
      <c r="AW71" s="212"/>
      <c r="AX71" s="215"/>
      <c r="AY71">
        <f>COUNTA($G$73)</f>
        <v>1</v>
      </c>
    </row>
    <row r="72" spans="1:51" ht="18.75"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t="s">
        <v>692</v>
      </c>
      <c r="AR72" s="524"/>
      <c r="AS72" s="142" t="s">
        <v>223</v>
      </c>
      <c r="AT72" s="143"/>
      <c r="AU72" s="141">
        <v>4</v>
      </c>
      <c r="AV72" s="141"/>
      <c r="AW72" s="123" t="s">
        <v>170</v>
      </c>
      <c r="AX72" s="144"/>
      <c r="AY72">
        <f t="shared" ref="AY72:AY77" si="1">$AY$71</f>
        <v>1</v>
      </c>
    </row>
    <row r="73" spans="1:51" ht="27" customHeight="1" x14ac:dyDescent="0.15">
      <c r="A73" s="614"/>
      <c r="B73" s="612"/>
      <c r="C73" s="612"/>
      <c r="D73" s="612"/>
      <c r="E73" s="612"/>
      <c r="F73" s="613"/>
      <c r="G73" s="193" t="s">
        <v>731</v>
      </c>
      <c r="H73" s="194"/>
      <c r="I73" s="194"/>
      <c r="J73" s="194"/>
      <c r="K73" s="194"/>
      <c r="L73" s="194"/>
      <c r="M73" s="194"/>
      <c r="N73" s="194"/>
      <c r="O73" s="195"/>
      <c r="P73" s="146" t="s">
        <v>809</v>
      </c>
      <c r="Q73" s="146"/>
      <c r="R73" s="146"/>
      <c r="S73" s="146"/>
      <c r="T73" s="146"/>
      <c r="U73" s="146"/>
      <c r="V73" s="146"/>
      <c r="W73" s="146"/>
      <c r="X73" s="147"/>
      <c r="Y73" s="234" t="s">
        <v>12</v>
      </c>
      <c r="Z73" s="235"/>
      <c r="AA73" s="236"/>
      <c r="AB73" s="163" t="s">
        <v>695</v>
      </c>
      <c r="AC73" s="163"/>
      <c r="AD73" s="163"/>
      <c r="AE73" s="108">
        <v>127</v>
      </c>
      <c r="AF73" s="102"/>
      <c r="AG73" s="102"/>
      <c r="AH73" s="102"/>
      <c r="AI73" s="108">
        <v>83</v>
      </c>
      <c r="AJ73" s="102"/>
      <c r="AK73" s="102"/>
      <c r="AL73" s="102"/>
      <c r="AM73" s="108">
        <v>61</v>
      </c>
      <c r="AN73" s="102"/>
      <c r="AO73" s="102"/>
      <c r="AP73" s="102"/>
      <c r="AQ73" s="109" t="s">
        <v>692</v>
      </c>
      <c r="AR73" s="110"/>
      <c r="AS73" s="110"/>
      <c r="AT73" s="111"/>
      <c r="AU73" s="102" t="s">
        <v>692</v>
      </c>
      <c r="AV73" s="102"/>
      <c r="AW73" s="102"/>
      <c r="AX73" s="103"/>
      <c r="AY73">
        <f t="shared" si="1"/>
        <v>1</v>
      </c>
    </row>
    <row r="74" spans="1:51" ht="27"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695</v>
      </c>
      <c r="AC74" s="107"/>
      <c r="AD74" s="107"/>
      <c r="AE74" s="108">
        <v>93</v>
      </c>
      <c r="AF74" s="102"/>
      <c r="AG74" s="102"/>
      <c r="AH74" s="102"/>
      <c r="AI74" s="108">
        <v>127</v>
      </c>
      <c r="AJ74" s="102"/>
      <c r="AK74" s="102"/>
      <c r="AL74" s="102"/>
      <c r="AM74" s="108">
        <v>83</v>
      </c>
      <c r="AN74" s="102"/>
      <c r="AO74" s="102"/>
      <c r="AP74" s="102"/>
      <c r="AQ74" s="109" t="s">
        <v>692</v>
      </c>
      <c r="AR74" s="110"/>
      <c r="AS74" s="110"/>
      <c r="AT74" s="111"/>
      <c r="AU74" s="102">
        <v>61</v>
      </c>
      <c r="AV74" s="102"/>
      <c r="AW74" s="102"/>
      <c r="AX74" s="103"/>
      <c r="AY74">
        <f t="shared" si="1"/>
        <v>1</v>
      </c>
    </row>
    <row r="75" spans="1:51" ht="27"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v>137</v>
      </c>
      <c r="AF75" s="102"/>
      <c r="AG75" s="102"/>
      <c r="AH75" s="102"/>
      <c r="AI75" s="108">
        <v>65</v>
      </c>
      <c r="AJ75" s="102"/>
      <c r="AK75" s="102"/>
      <c r="AL75" s="102"/>
      <c r="AM75" s="108">
        <v>73</v>
      </c>
      <c r="AN75" s="102"/>
      <c r="AO75" s="102"/>
      <c r="AP75" s="102"/>
      <c r="AQ75" s="109" t="s">
        <v>692</v>
      </c>
      <c r="AR75" s="110"/>
      <c r="AS75" s="110"/>
      <c r="AT75" s="111"/>
      <c r="AU75" s="102" t="s">
        <v>692</v>
      </c>
      <c r="AV75" s="102"/>
      <c r="AW75" s="102"/>
      <c r="AX75" s="103"/>
      <c r="AY75">
        <f t="shared" si="1"/>
        <v>1</v>
      </c>
    </row>
    <row r="76" spans="1:51" ht="23.25" customHeight="1" x14ac:dyDescent="0.15">
      <c r="A76" s="202" t="s">
        <v>338</v>
      </c>
      <c r="B76" s="165"/>
      <c r="C76" s="165"/>
      <c r="D76" s="165"/>
      <c r="E76" s="165"/>
      <c r="F76" s="166"/>
      <c r="G76" s="204" t="s">
        <v>696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652</v>
      </c>
      <c r="B78" s="167" t="s">
        <v>653</v>
      </c>
      <c r="C78" s="168"/>
      <c r="D78" s="168"/>
      <c r="E78" s="168"/>
      <c r="F78" s="169"/>
      <c r="G78" s="212" t="s">
        <v>654</v>
      </c>
      <c r="H78" s="212"/>
      <c r="I78" s="212"/>
      <c r="J78" s="212"/>
      <c r="K78" s="212"/>
      <c r="L78" s="212"/>
      <c r="M78" s="212"/>
      <c r="N78" s="212"/>
      <c r="O78" s="212"/>
      <c r="P78" s="212"/>
      <c r="Q78" s="212"/>
      <c r="R78" s="212"/>
      <c r="S78" s="212"/>
      <c r="T78" s="212"/>
      <c r="U78" s="212"/>
      <c r="V78" s="212"/>
      <c r="W78" s="212"/>
      <c r="X78" s="212"/>
      <c r="Y78" s="212"/>
      <c r="Z78" s="212"/>
      <c r="AA78" s="213"/>
      <c r="AB78" s="214" t="s">
        <v>674</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495</v>
      </c>
      <c r="AF83" s="134"/>
      <c r="AG83" s="134"/>
      <c r="AH83" s="134"/>
      <c r="AI83" s="134" t="s">
        <v>647</v>
      </c>
      <c r="AJ83" s="134"/>
      <c r="AK83" s="134"/>
      <c r="AL83" s="134"/>
      <c r="AM83" s="134" t="s">
        <v>463</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495</v>
      </c>
      <c r="AF88" s="134"/>
      <c r="AG88" s="134"/>
      <c r="AH88" s="134"/>
      <c r="AI88" s="134" t="s">
        <v>647</v>
      </c>
      <c r="AJ88" s="134"/>
      <c r="AK88" s="134"/>
      <c r="AL88" s="134"/>
      <c r="AM88" s="134" t="s">
        <v>463</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495</v>
      </c>
      <c r="AF93" s="134"/>
      <c r="AG93" s="134"/>
      <c r="AH93" s="134"/>
      <c r="AI93" s="134" t="s">
        <v>647</v>
      </c>
      <c r="AJ93" s="134"/>
      <c r="AK93" s="134"/>
      <c r="AL93" s="134"/>
      <c r="AM93" s="134" t="s">
        <v>463</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29" t="s">
        <v>658</v>
      </c>
      <c r="B98" s="730"/>
      <c r="C98" s="730"/>
      <c r="D98" s="730"/>
      <c r="E98" s="730"/>
      <c r="F98" s="731"/>
      <c r="G98" s="732" t="s">
        <v>802</v>
      </c>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1</v>
      </c>
    </row>
    <row r="99" spans="1:60" ht="31.5" customHeight="1" x14ac:dyDescent="0.15">
      <c r="A99" s="663" t="s">
        <v>659</v>
      </c>
      <c r="B99" s="168"/>
      <c r="C99" s="168"/>
      <c r="D99" s="168"/>
      <c r="E99" s="168"/>
      <c r="F99" s="169"/>
      <c r="G99" s="706" t="s">
        <v>651</v>
      </c>
      <c r="H99" s="707"/>
      <c r="I99" s="707"/>
      <c r="J99" s="707"/>
      <c r="K99" s="707"/>
      <c r="L99" s="707"/>
      <c r="M99" s="707"/>
      <c r="N99" s="707"/>
      <c r="O99" s="707"/>
      <c r="P99" s="708" t="s">
        <v>650</v>
      </c>
      <c r="Q99" s="707"/>
      <c r="R99" s="707"/>
      <c r="S99" s="707"/>
      <c r="T99" s="707"/>
      <c r="U99" s="707"/>
      <c r="V99" s="707"/>
      <c r="W99" s="707"/>
      <c r="X99" s="709"/>
      <c r="Y99" s="710"/>
      <c r="Z99" s="711"/>
      <c r="AA99" s="712"/>
      <c r="AB99" s="642" t="s">
        <v>11</v>
      </c>
      <c r="AC99" s="642"/>
      <c r="AD99" s="642"/>
      <c r="AE99" s="134" t="s">
        <v>495</v>
      </c>
      <c r="AF99" s="134"/>
      <c r="AG99" s="134"/>
      <c r="AH99" s="134"/>
      <c r="AI99" s="134" t="s">
        <v>647</v>
      </c>
      <c r="AJ99" s="134"/>
      <c r="AK99" s="134"/>
      <c r="AL99" s="134"/>
      <c r="AM99" s="134" t="s">
        <v>463</v>
      </c>
      <c r="AN99" s="134"/>
      <c r="AO99" s="134"/>
      <c r="AP99" s="134"/>
      <c r="AQ99" s="639" t="s">
        <v>494</v>
      </c>
      <c r="AR99" s="640"/>
      <c r="AS99" s="640"/>
      <c r="AT99" s="641"/>
      <c r="AU99" s="639" t="s">
        <v>672</v>
      </c>
      <c r="AV99" s="640"/>
      <c r="AW99" s="640"/>
      <c r="AX99" s="649"/>
      <c r="AY99">
        <f>COUNTA($G$100)</f>
        <v>1</v>
      </c>
    </row>
    <row r="100" spans="1:60" ht="23.25" customHeight="1" x14ac:dyDescent="0.15">
      <c r="A100" s="663"/>
      <c r="B100" s="168"/>
      <c r="C100" s="168"/>
      <c r="D100" s="168"/>
      <c r="E100" s="168"/>
      <c r="F100" s="169"/>
      <c r="G100" s="650" t="s">
        <v>730</v>
      </c>
      <c r="H100" s="651"/>
      <c r="I100" s="651"/>
      <c r="J100" s="651"/>
      <c r="K100" s="651"/>
      <c r="L100" s="651"/>
      <c r="M100" s="651"/>
      <c r="N100" s="651"/>
      <c r="O100" s="651"/>
      <c r="P100" s="401" t="s">
        <v>800</v>
      </c>
      <c r="Q100" s="654"/>
      <c r="R100" s="654"/>
      <c r="S100" s="654"/>
      <c r="T100" s="654"/>
      <c r="U100" s="654"/>
      <c r="V100" s="654"/>
      <c r="W100" s="654"/>
      <c r="X100" s="655"/>
      <c r="Y100" s="659" t="s">
        <v>52</v>
      </c>
      <c r="Z100" s="660"/>
      <c r="AA100" s="661"/>
      <c r="AB100" s="662" t="s">
        <v>695</v>
      </c>
      <c r="AC100" s="662"/>
      <c r="AD100" s="662"/>
      <c r="AE100" s="632">
        <v>8308</v>
      </c>
      <c r="AF100" s="632"/>
      <c r="AG100" s="632"/>
      <c r="AH100" s="632"/>
      <c r="AI100" s="632">
        <v>8304</v>
      </c>
      <c r="AJ100" s="632"/>
      <c r="AK100" s="632"/>
      <c r="AL100" s="632"/>
      <c r="AM100" s="632">
        <v>8192</v>
      </c>
      <c r="AN100" s="632"/>
      <c r="AO100" s="632"/>
      <c r="AP100" s="632"/>
      <c r="AQ100" s="632" t="s">
        <v>692</v>
      </c>
      <c r="AR100" s="632"/>
      <c r="AS100" s="632"/>
      <c r="AT100" s="632"/>
      <c r="AU100" s="633" t="s">
        <v>692</v>
      </c>
      <c r="AV100" s="634"/>
      <c r="AW100" s="634"/>
      <c r="AX100" s="635"/>
      <c r="AY100">
        <f>$AY$99</f>
        <v>1</v>
      </c>
    </row>
    <row r="101" spans="1:60" ht="23.25" customHeight="1" x14ac:dyDescent="0.15">
      <c r="A101" s="203"/>
      <c r="B101" s="173"/>
      <c r="C101" s="173"/>
      <c r="D101" s="173"/>
      <c r="E101" s="173"/>
      <c r="F101" s="174"/>
      <c r="G101" s="652"/>
      <c r="H101" s="653"/>
      <c r="I101" s="653"/>
      <c r="J101" s="653"/>
      <c r="K101" s="653"/>
      <c r="L101" s="653"/>
      <c r="M101" s="653"/>
      <c r="N101" s="653"/>
      <c r="O101" s="653"/>
      <c r="P101" s="656"/>
      <c r="Q101" s="657"/>
      <c r="R101" s="657"/>
      <c r="S101" s="657"/>
      <c r="T101" s="657"/>
      <c r="U101" s="657"/>
      <c r="V101" s="657"/>
      <c r="W101" s="657"/>
      <c r="X101" s="658"/>
      <c r="Y101" s="636" t="s">
        <v>53</v>
      </c>
      <c r="Z101" s="637"/>
      <c r="AA101" s="638"/>
      <c r="AB101" s="662" t="s">
        <v>695</v>
      </c>
      <c r="AC101" s="662"/>
      <c r="AD101" s="662"/>
      <c r="AE101" s="632">
        <v>8379</v>
      </c>
      <c r="AF101" s="632"/>
      <c r="AG101" s="632"/>
      <c r="AH101" s="632"/>
      <c r="AI101" s="632">
        <v>8308</v>
      </c>
      <c r="AJ101" s="632"/>
      <c r="AK101" s="632"/>
      <c r="AL101" s="632"/>
      <c r="AM101" s="632">
        <v>8400</v>
      </c>
      <c r="AN101" s="632"/>
      <c r="AO101" s="632"/>
      <c r="AP101" s="632"/>
      <c r="AQ101" s="632">
        <v>8192</v>
      </c>
      <c r="AR101" s="632"/>
      <c r="AS101" s="632"/>
      <c r="AT101" s="632"/>
      <c r="AU101" s="633">
        <v>8192</v>
      </c>
      <c r="AV101" s="634"/>
      <c r="AW101" s="634"/>
      <c r="AX101" s="635"/>
      <c r="AY101">
        <f>$AY$99</f>
        <v>1</v>
      </c>
    </row>
    <row r="102" spans="1:60" ht="23.25" customHeight="1" x14ac:dyDescent="0.15">
      <c r="A102" s="202" t="s">
        <v>660</v>
      </c>
      <c r="B102" s="120"/>
      <c r="C102" s="120"/>
      <c r="D102" s="120"/>
      <c r="E102" s="120"/>
      <c r="F102" s="678"/>
      <c r="G102" s="191" t="s">
        <v>661</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495</v>
      </c>
      <c r="AF102" s="134"/>
      <c r="AG102" s="134"/>
      <c r="AH102" s="134"/>
      <c r="AI102" s="134" t="s">
        <v>647</v>
      </c>
      <c r="AJ102" s="134"/>
      <c r="AK102" s="134"/>
      <c r="AL102" s="134"/>
      <c r="AM102" s="134" t="s">
        <v>463</v>
      </c>
      <c r="AN102" s="134"/>
      <c r="AO102" s="134"/>
      <c r="AP102" s="134"/>
      <c r="AQ102" s="643" t="s">
        <v>673</v>
      </c>
      <c r="AR102" s="644"/>
      <c r="AS102" s="644"/>
      <c r="AT102" s="644"/>
      <c r="AU102" s="644"/>
      <c r="AV102" s="644"/>
      <c r="AW102" s="644"/>
      <c r="AX102" s="645"/>
      <c r="AY102">
        <f>IF(SUBSTITUTE(SUBSTITUTE($G$103,"／",""),"　","")="",0,1)</f>
        <v>1</v>
      </c>
    </row>
    <row r="103" spans="1:60" ht="23.25" customHeight="1" x14ac:dyDescent="0.15">
      <c r="A103" s="679"/>
      <c r="B103" s="212"/>
      <c r="C103" s="212"/>
      <c r="D103" s="212"/>
      <c r="E103" s="212"/>
      <c r="F103" s="680"/>
      <c r="G103" s="667" t="s">
        <v>801</v>
      </c>
      <c r="H103" s="668"/>
      <c r="I103" s="668"/>
      <c r="J103" s="668"/>
      <c r="K103" s="668"/>
      <c r="L103" s="668"/>
      <c r="M103" s="668"/>
      <c r="N103" s="668"/>
      <c r="O103" s="668"/>
      <c r="P103" s="668"/>
      <c r="Q103" s="668"/>
      <c r="R103" s="668"/>
      <c r="S103" s="668"/>
      <c r="T103" s="668"/>
      <c r="U103" s="668"/>
      <c r="V103" s="668"/>
      <c r="W103" s="668"/>
      <c r="X103" s="668"/>
      <c r="Y103" s="671" t="s">
        <v>660</v>
      </c>
      <c r="Z103" s="672"/>
      <c r="AA103" s="673"/>
      <c r="AB103" s="674" t="s">
        <v>796</v>
      </c>
      <c r="AC103" s="675"/>
      <c r="AD103" s="676"/>
      <c r="AE103" s="677">
        <v>392</v>
      </c>
      <c r="AF103" s="677"/>
      <c r="AG103" s="677"/>
      <c r="AH103" s="677"/>
      <c r="AI103" s="677">
        <v>108</v>
      </c>
      <c r="AJ103" s="677"/>
      <c r="AK103" s="677"/>
      <c r="AL103" s="677"/>
      <c r="AM103" s="677">
        <v>425</v>
      </c>
      <c r="AN103" s="677"/>
      <c r="AO103" s="677"/>
      <c r="AP103" s="677"/>
      <c r="AQ103" s="108">
        <v>201</v>
      </c>
      <c r="AR103" s="102"/>
      <c r="AS103" s="102"/>
      <c r="AT103" s="102"/>
      <c r="AU103" s="102"/>
      <c r="AV103" s="102"/>
      <c r="AW103" s="102"/>
      <c r="AX103" s="103"/>
      <c r="AY103">
        <f>$AY$102</f>
        <v>1</v>
      </c>
    </row>
    <row r="104" spans="1:60" ht="46.5"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663</v>
      </c>
      <c r="Z104" s="664"/>
      <c r="AA104" s="665"/>
      <c r="AB104" s="628" t="s">
        <v>701</v>
      </c>
      <c r="AC104" s="629"/>
      <c r="AD104" s="630"/>
      <c r="AE104" s="631" t="s">
        <v>793</v>
      </c>
      <c r="AF104" s="631"/>
      <c r="AG104" s="631"/>
      <c r="AH104" s="631"/>
      <c r="AI104" s="631" t="s">
        <v>797</v>
      </c>
      <c r="AJ104" s="631"/>
      <c r="AK104" s="631"/>
      <c r="AL104" s="631"/>
      <c r="AM104" s="631" t="s">
        <v>798</v>
      </c>
      <c r="AN104" s="631"/>
      <c r="AO104" s="631"/>
      <c r="AP104" s="631"/>
      <c r="AQ104" s="631" t="s">
        <v>799</v>
      </c>
      <c r="AR104" s="631"/>
      <c r="AS104" s="631"/>
      <c r="AT104" s="631"/>
      <c r="AU104" s="631"/>
      <c r="AV104" s="631"/>
      <c r="AW104" s="631"/>
      <c r="AX104" s="666"/>
      <c r="AY104">
        <f>$AY$102</f>
        <v>1</v>
      </c>
    </row>
    <row r="105" spans="1:60" ht="18.75" customHeight="1" x14ac:dyDescent="0.15">
      <c r="A105" s="433" t="s">
        <v>311</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495</v>
      </c>
      <c r="AF105" s="134"/>
      <c r="AG105" s="134"/>
      <c r="AH105" s="134"/>
      <c r="AI105" s="134" t="s">
        <v>647</v>
      </c>
      <c r="AJ105" s="134"/>
      <c r="AK105" s="134"/>
      <c r="AL105" s="134"/>
      <c r="AM105" s="134" t="s">
        <v>463</v>
      </c>
      <c r="AN105" s="134"/>
      <c r="AO105" s="134"/>
      <c r="AP105" s="134"/>
      <c r="AQ105" s="231" t="s">
        <v>222</v>
      </c>
      <c r="AR105" s="232"/>
      <c r="AS105" s="232"/>
      <c r="AT105" s="233"/>
      <c r="AU105" s="212" t="s">
        <v>129</v>
      </c>
      <c r="AV105" s="212"/>
      <c r="AW105" s="212"/>
      <c r="AX105" s="215"/>
      <c r="AY105">
        <f>COUNTA($G$107)</f>
        <v>1</v>
      </c>
    </row>
    <row r="106" spans="1:60" ht="18.75"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t="s">
        <v>692</v>
      </c>
      <c r="AR106" s="524"/>
      <c r="AS106" s="142" t="s">
        <v>223</v>
      </c>
      <c r="AT106" s="143"/>
      <c r="AU106" s="141">
        <v>4</v>
      </c>
      <c r="AV106" s="141"/>
      <c r="AW106" s="123" t="s">
        <v>170</v>
      </c>
      <c r="AX106" s="144"/>
      <c r="AY106">
        <f t="shared" ref="AY106:AY111" si="3">$AY$105</f>
        <v>1</v>
      </c>
    </row>
    <row r="107" spans="1:60" ht="23.25" customHeight="1" x14ac:dyDescent="0.15">
      <c r="A107" s="614"/>
      <c r="B107" s="612"/>
      <c r="C107" s="612"/>
      <c r="D107" s="612"/>
      <c r="E107" s="612"/>
      <c r="F107" s="613"/>
      <c r="G107" s="193" t="s">
        <v>729</v>
      </c>
      <c r="H107" s="194"/>
      <c r="I107" s="194"/>
      <c r="J107" s="194"/>
      <c r="K107" s="194"/>
      <c r="L107" s="194"/>
      <c r="M107" s="194"/>
      <c r="N107" s="194"/>
      <c r="O107" s="195"/>
      <c r="P107" s="146" t="s">
        <v>697</v>
      </c>
      <c r="Q107" s="146"/>
      <c r="R107" s="146"/>
      <c r="S107" s="146"/>
      <c r="T107" s="146"/>
      <c r="U107" s="146"/>
      <c r="V107" s="146"/>
      <c r="W107" s="146"/>
      <c r="X107" s="147"/>
      <c r="Y107" s="234" t="s">
        <v>12</v>
      </c>
      <c r="Z107" s="235"/>
      <c r="AA107" s="236"/>
      <c r="AB107" s="163" t="s">
        <v>329</v>
      </c>
      <c r="AC107" s="163"/>
      <c r="AD107" s="163"/>
      <c r="AE107" s="108">
        <v>53</v>
      </c>
      <c r="AF107" s="102"/>
      <c r="AG107" s="102"/>
      <c r="AH107" s="102"/>
      <c r="AI107" s="108">
        <v>58</v>
      </c>
      <c r="AJ107" s="102"/>
      <c r="AK107" s="102"/>
      <c r="AL107" s="102"/>
      <c r="AM107" s="108">
        <v>66</v>
      </c>
      <c r="AN107" s="102"/>
      <c r="AO107" s="102"/>
      <c r="AP107" s="102"/>
      <c r="AQ107" s="109" t="s">
        <v>692</v>
      </c>
      <c r="AR107" s="110"/>
      <c r="AS107" s="110"/>
      <c r="AT107" s="111"/>
      <c r="AU107" s="102" t="s">
        <v>692</v>
      </c>
      <c r="AV107" s="102"/>
      <c r="AW107" s="102"/>
      <c r="AX107" s="103"/>
      <c r="AY107">
        <f t="shared" si="3"/>
        <v>1</v>
      </c>
    </row>
    <row r="108" spans="1:60" ht="23.25"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329</v>
      </c>
      <c r="AC108" s="107"/>
      <c r="AD108" s="107"/>
      <c r="AE108" s="108">
        <v>50</v>
      </c>
      <c r="AF108" s="102"/>
      <c r="AG108" s="102"/>
      <c r="AH108" s="102"/>
      <c r="AI108" s="108">
        <v>53</v>
      </c>
      <c r="AJ108" s="102"/>
      <c r="AK108" s="102"/>
      <c r="AL108" s="102"/>
      <c r="AM108" s="108">
        <v>53</v>
      </c>
      <c r="AN108" s="102"/>
      <c r="AO108" s="102"/>
      <c r="AP108" s="102"/>
      <c r="AQ108" s="109" t="s">
        <v>692</v>
      </c>
      <c r="AR108" s="110"/>
      <c r="AS108" s="110"/>
      <c r="AT108" s="111"/>
      <c r="AU108" s="102">
        <v>66</v>
      </c>
      <c r="AV108" s="102"/>
      <c r="AW108" s="102"/>
      <c r="AX108" s="103"/>
      <c r="AY108">
        <f t="shared" si="3"/>
        <v>1</v>
      </c>
    </row>
    <row r="109" spans="1:60" ht="23.25"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v>106</v>
      </c>
      <c r="AF109" s="102"/>
      <c r="AG109" s="102"/>
      <c r="AH109" s="102"/>
      <c r="AI109" s="108">
        <v>109</v>
      </c>
      <c r="AJ109" s="102"/>
      <c r="AK109" s="102"/>
      <c r="AL109" s="102"/>
      <c r="AM109" s="108">
        <v>124</v>
      </c>
      <c r="AN109" s="102"/>
      <c r="AO109" s="102"/>
      <c r="AP109" s="102"/>
      <c r="AQ109" s="109" t="s">
        <v>692</v>
      </c>
      <c r="AR109" s="110"/>
      <c r="AS109" s="110"/>
      <c r="AT109" s="111"/>
      <c r="AU109" s="102" t="s">
        <v>692</v>
      </c>
      <c r="AV109" s="102"/>
      <c r="AW109" s="102"/>
      <c r="AX109" s="103"/>
      <c r="AY109">
        <f t="shared" si="3"/>
        <v>1</v>
      </c>
    </row>
    <row r="110" spans="1:60" ht="23.25" customHeight="1" x14ac:dyDescent="0.15">
      <c r="A110" s="202" t="s">
        <v>338</v>
      </c>
      <c r="B110" s="165"/>
      <c r="C110" s="165"/>
      <c r="D110" s="165"/>
      <c r="E110" s="165"/>
      <c r="F110" s="166"/>
      <c r="G110" s="204" t="s">
        <v>696</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652</v>
      </c>
      <c r="B112" s="167" t="s">
        <v>653</v>
      </c>
      <c r="C112" s="168"/>
      <c r="D112" s="168"/>
      <c r="E112" s="168"/>
      <c r="F112" s="169"/>
      <c r="G112" s="212" t="s">
        <v>654</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674</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495</v>
      </c>
      <c r="AF117" s="134"/>
      <c r="AG117" s="134"/>
      <c r="AH117" s="134"/>
      <c r="AI117" s="134" t="s">
        <v>647</v>
      </c>
      <c r="AJ117" s="134"/>
      <c r="AK117" s="134"/>
      <c r="AL117" s="134"/>
      <c r="AM117" s="134" t="s">
        <v>463</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495</v>
      </c>
      <c r="AF122" s="134"/>
      <c r="AG122" s="134"/>
      <c r="AH122" s="134"/>
      <c r="AI122" s="134" t="s">
        <v>647</v>
      </c>
      <c r="AJ122" s="134"/>
      <c r="AK122" s="134"/>
      <c r="AL122" s="134"/>
      <c r="AM122" s="134" t="s">
        <v>463</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495</v>
      </c>
      <c r="AF127" s="134"/>
      <c r="AG127" s="134"/>
      <c r="AH127" s="134"/>
      <c r="AI127" s="134" t="s">
        <v>647</v>
      </c>
      <c r="AJ127" s="134"/>
      <c r="AK127" s="134"/>
      <c r="AL127" s="134"/>
      <c r="AM127" s="134" t="s">
        <v>463</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658</v>
      </c>
      <c r="B132" s="730"/>
      <c r="C132" s="730"/>
      <c r="D132" s="730"/>
      <c r="E132" s="730"/>
      <c r="F132" s="731"/>
      <c r="G132" s="735"/>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3" t="s">
        <v>659</v>
      </c>
      <c r="B133" s="168"/>
      <c r="C133" s="168"/>
      <c r="D133" s="168"/>
      <c r="E133" s="168"/>
      <c r="F133" s="169"/>
      <c r="G133" s="706" t="s">
        <v>651</v>
      </c>
      <c r="H133" s="707"/>
      <c r="I133" s="707"/>
      <c r="J133" s="707"/>
      <c r="K133" s="707"/>
      <c r="L133" s="707"/>
      <c r="M133" s="707"/>
      <c r="N133" s="707"/>
      <c r="O133" s="707"/>
      <c r="P133" s="708" t="s">
        <v>650</v>
      </c>
      <c r="Q133" s="707"/>
      <c r="R133" s="707"/>
      <c r="S133" s="707"/>
      <c r="T133" s="707"/>
      <c r="U133" s="707"/>
      <c r="V133" s="707"/>
      <c r="W133" s="707"/>
      <c r="X133" s="709"/>
      <c r="Y133" s="710"/>
      <c r="Z133" s="711"/>
      <c r="AA133" s="712"/>
      <c r="AB133" s="642" t="s">
        <v>11</v>
      </c>
      <c r="AC133" s="642"/>
      <c r="AD133" s="642"/>
      <c r="AE133" s="134" t="s">
        <v>495</v>
      </c>
      <c r="AF133" s="134"/>
      <c r="AG133" s="134"/>
      <c r="AH133" s="134"/>
      <c r="AI133" s="134" t="s">
        <v>647</v>
      </c>
      <c r="AJ133" s="134"/>
      <c r="AK133" s="134"/>
      <c r="AL133" s="134"/>
      <c r="AM133" s="134" t="s">
        <v>463</v>
      </c>
      <c r="AN133" s="134"/>
      <c r="AO133" s="134"/>
      <c r="AP133" s="134"/>
      <c r="AQ133" s="639" t="s">
        <v>494</v>
      </c>
      <c r="AR133" s="640"/>
      <c r="AS133" s="640"/>
      <c r="AT133" s="641"/>
      <c r="AU133" s="639" t="s">
        <v>672</v>
      </c>
      <c r="AV133" s="640"/>
      <c r="AW133" s="640"/>
      <c r="AX133" s="649"/>
      <c r="AY133">
        <f>COUNTA($G$134)</f>
        <v>0</v>
      </c>
    </row>
    <row r="134" spans="1:60" ht="23.25" hidden="1" customHeight="1" x14ac:dyDescent="0.15">
      <c r="A134" s="663"/>
      <c r="B134" s="168"/>
      <c r="C134" s="168"/>
      <c r="D134" s="168"/>
      <c r="E134" s="168"/>
      <c r="F134" s="169"/>
      <c r="G134" s="704"/>
      <c r="H134" s="651"/>
      <c r="I134" s="651"/>
      <c r="J134" s="651"/>
      <c r="K134" s="651"/>
      <c r="L134" s="651"/>
      <c r="M134" s="651"/>
      <c r="N134" s="651"/>
      <c r="O134" s="651"/>
      <c r="P134" s="705"/>
      <c r="Q134" s="654"/>
      <c r="R134" s="654"/>
      <c r="S134" s="654"/>
      <c r="T134" s="654"/>
      <c r="U134" s="654"/>
      <c r="V134" s="654"/>
      <c r="W134" s="654"/>
      <c r="X134" s="655"/>
      <c r="Y134" s="659" t="s">
        <v>52</v>
      </c>
      <c r="Z134" s="660"/>
      <c r="AA134" s="661"/>
      <c r="AB134" s="662"/>
      <c r="AC134" s="662"/>
      <c r="AD134" s="662"/>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6"/>
      <c r="Q135" s="657"/>
      <c r="R135" s="657"/>
      <c r="S135" s="657"/>
      <c r="T135" s="657"/>
      <c r="U135" s="657"/>
      <c r="V135" s="657"/>
      <c r="W135" s="657"/>
      <c r="X135" s="658"/>
      <c r="Y135" s="636" t="s">
        <v>53</v>
      </c>
      <c r="Z135" s="637"/>
      <c r="AA135" s="638"/>
      <c r="AB135" s="662"/>
      <c r="AC135" s="662"/>
      <c r="AD135" s="662"/>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660</v>
      </c>
      <c r="B136" s="120"/>
      <c r="C136" s="120"/>
      <c r="D136" s="120"/>
      <c r="E136" s="120"/>
      <c r="F136" s="678"/>
      <c r="G136" s="191" t="s">
        <v>661</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495</v>
      </c>
      <c r="AF136" s="134"/>
      <c r="AG136" s="134"/>
      <c r="AH136" s="134"/>
      <c r="AI136" s="134" t="s">
        <v>647</v>
      </c>
      <c r="AJ136" s="134"/>
      <c r="AK136" s="134"/>
      <c r="AL136" s="134"/>
      <c r="AM136" s="134" t="s">
        <v>463</v>
      </c>
      <c r="AN136" s="134"/>
      <c r="AO136" s="134"/>
      <c r="AP136" s="134"/>
      <c r="AQ136" s="643" t="s">
        <v>673</v>
      </c>
      <c r="AR136" s="644"/>
      <c r="AS136" s="644"/>
      <c r="AT136" s="644"/>
      <c r="AU136" s="644"/>
      <c r="AV136" s="644"/>
      <c r="AW136" s="644"/>
      <c r="AX136" s="645"/>
      <c r="AY136">
        <f>IF(SUBSTITUTE(SUBSTITUTE($G$137,"／",""),"　","")="",0,1)</f>
        <v>0</v>
      </c>
    </row>
    <row r="137" spans="1:60" ht="23.25" hidden="1" customHeight="1" x14ac:dyDescent="0.15">
      <c r="A137" s="679"/>
      <c r="B137" s="212"/>
      <c r="C137" s="212"/>
      <c r="D137" s="212"/>
      <c r="E137" s="212"/>
      <c r="F137" s="680"/>
      <c r="G137" s="667" t="s">
        <v>662</v>
      </c>
      <c r="H137" s="668"/>
      <c r="I137" s="668"/>
      <c r="J137" s="668"/>
      <c r="K137" s="668"/>
      <c r="L137" s="668"/>
      <c r="M137" s="668"/>
      <c r="N137" s="668"/>
      <c r="O137" s="668"/>
      <c r="P137" s="668"/>
      <c r="Q137" s="668"/>
      <c r="R137" s="668"/>
      <c r="S137" s="668"/>
      <c r="T137" s="668"/>
      <c r="U137" s="668"/>
      <c r="V137" s="668"/>
      <c r="W137" s="668"/>
      <c r="X137" s="668"/>
      <c r="Y137" s="671" t="s">
        <v>660</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663</v>
      </c>
      <c r="Z138" s="664"/>
      <c r="AA138" s="665"/>
      <c r="AB138" s="628" t="s">
        <v>664</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6"/>
      <c r="AY138">
        <f>$AY$136</f>
        <v>0</v>
      </c>
    </row>
    <row r="139" spans="1:60" ht="18.75" hidden="1" customHeight="1" x14ac:dyDescent="0.15">
      <c r="A139" s="433" t="s">
        <v>311</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495</v>
      </c>
      <c r="AF139" s="134"/>
      <c r="AG139" s="134"/>
      <c r="AH139" s="134"/>
      <c r="AI139" s="134" t="s">
        <v>647</v>
      </c>
      <c r="AJ139" s="134"/>
      <c r="AK139" s="134"/>
      <c r="AL139" s="134"/>
      <c r="AM139" s="134" t="s">
        <v>463</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223</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338</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652</v>
      </c>
      <c r="B146" s="167" t="s">
        <v>653</v>
      </c>
      <c r="C146" s="168"/>
      <c r="D146" s="168"/>
      <c r="E146" s="168"/>
      <c r="F146" s="169"/>
      <c r="G146" s="212" t="s">
        <v>654</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674</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495</v>
      </c>
      <c r="AF151" s="134"/>
      <c r="AG151" s="134"/>
      <c r="AH151" s="134"/>
      <c r="AI151" s="134" t="s">
        <v>647</v>
      </c>
      <c r="AJ151" s="134"/>
      <c r="AK151" s="134"/>
      <c r="AL151" s="134"/>
      <c r="AM151" s="134" t="s">
        <v>463</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495</v>
      </c>
      <c r="AF156" s="134"/>
      <c r="AG156" s="134"/>
      <c r="AH156" s="134"/>
      <c r="AI156" s="134" t="s">
        <v>647</v>
      </c>
      <c r="AJ156" s="134"/>
      <c r="AK156" s="134"/>
      <c r="AL156" s="134"/>
      <c r="AM156" s="134" t="s">
        <v>463</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495</v>
      </c>
      <c r="AF161" s="134"/>
      <c r="AG161" s="134"/>
      <c r="AH161" s="134"/>
      <c r="AI161" s="134" t="s">
        <v>647</v>
      </c>
      <c r="AJ161" s="134"/>
      <c r="AK161" s="134"/>
      <c r="AL161" s="134"/>
      <c r="AM161" s="134" t="s">
        <v>463</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658</v>
      </c>
      <c r="B166" s="730"/>
      <c r="C166" s="730"/>
      <c r="D166" s="730"/>
      <c r="E166" s="730"/>
      <c r="F166" s="731"/>
      <c r="G166" s="735"/>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3" t="s">
        <v>659</v>
      </c>
      <c r="B167" s="168"/>
      <c r="C167" s="168"/>
      <c r="D167" s="168"/>
      <c r="E167" s="168"/>
      <c r="F167" s="169"/>
      <c r="G167" s="706" t="s">
        <v>651</v>
      </c>
      <c r="H167" s="707"/>
      <c r="I167" s="707"/>
      <c r="J167" s="707"/>
      <c r="K167" s="707"/>
      <c r="L167" s="707"/>
      <c r="M167" s="707"/>
      <c r="N167" s="707"/>
      <c r="O167" s="707"/>
      <c r="P167" s="708" t="s">
        <v>650</v>
      </c>
      <c r="Q167" s="707"/>
      <c r="R167" s="707"/>
      <c r="S167" s="707"/>
      <c r="T167" s="707"/>
      <c r="U167" s="707"/>
      <c r="V167" s="707"/>
      <c r="W167" s="707"/>
      <c r="X167" s="709"/>
      <c r="Y167" s="710"/>
      <c r="Z167" s="711"/>
      <c r="AA167" s="712"/>
      <c r="AB167" s="642" t="s">
        <v>11</v>
      </c>
      <c r="AC167" s="642"/>
      <c r="AD167" s="642"/>
      <c r="AE167" s="134" t="s">
        <v>495</v>
      </c>
      <c r="AF167" s="134"/>
      <c r="AG167" s="134"/>
      <c r="AH167" s="134"/>
      <c r="AI167" s="134" t="s">
        <v>647</v>
      </c>
      <c r="AJ167" s="134"/>
      <c r="AK167" s="134"/>
      <c r="AL167" s="134"/>
      <c r="AM167" s="134" t="s">
        <v>463</v>
      </c>
      <c r="AN167" s="134"/>
      <c r="AO167" s="134"/>
      <c r="AP167" s="134"/>
      <c r="AQ167" s="639" t="s">
        <v>494</v>
      </c>
      <c r="AR167" s="640"/>
      <c r="AS167" s="640"/>
      <c r="AT167" s="641"/>
      <c r="AU167" s="639" t="s">
        <v>672</v>
      </c>
      <c r="AV167" s="640"/>
      <c r="AW167" s="640"/>
      <c r="AX167" s="649"/>
      <c r="AY167">
        <f>COUNTA($G$168)</f>
        <v>0</v>
      </c>
    </row>
    <row r="168" spans="1:60" ht="23.25" hidden="1" customHeight="1" x14ac:dyDescent="0.15">
      <c r="A168" s="663"/>
      <c r="B168" s="168"/>
      <c r="C168" s="168"/>
      <c r="D168" s="168"/>
      <c r="E168" s="168"/>
      <c r="F168" s="169"/>
      <c r="G168" s="704"/>
      <c r="H168" s="651"/>
      <c r="I168" s="651"/>
      <c r="J168" s="651"/>
      <c r="K168" s="651"/>
      <c r="L168" s="651"/>
      <c r="M168" s="651"/>
      <c r="N168" s="651"/>
      <c r="O168" s="651"/>
      <c r="P168" s="705"/>
      <c r="Q168" s="654"/>
      <c r="R168" s="654"/>
      <c r="S168" s="654"/>
      <c r="T168" s="654"/>
      <c r="U168" s="654"/>
      <c r="V168" s="654"/>
      <c r="W168" s="654"/>
      <c r="X168" s="655"/>
      <c r="Y168" s="659" t="s">
        <v>52</v>
      </c>
      <c r="Z168" s="660"/>
      <c r="AA168" s="661"/>
      <c r="AB168" s="662"/>
      <c r="AC168" s="662"/>
      <c r="AD168" s="662"/>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6"/>
      <c r="Q169" s="657"/>
      <c r="R169" s="657"/>
      <c r="S169" s="657"/>
      <c r="T169" s="657"/>
      <c r="U169" s="657"/>
      <c r="V169" s="657"/>
      <c r="W169" s="657"/>
      <c r="X169" s="658"/>
      <c r="Y169" s="636" t="s">
        <v>53</v>
      </c>
      <c r="Z169" s="637"/>
      <c r="AA169" s="638"/>
      <c r="AB169" s="662"/>
      <c r="AC169" s="662"/>
      <c r="AD169" s="662"/>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660</v>
      </c>
      <c r="B170" s="120"/>
      <c r="C170" s="120"/>
      <c r="D170" s="120"/>
      <c r="E170" s="120"/>
      <c r="F170" s="678"/>
      <c r="G170" s="191" t="s">
        <v>661</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495</v>
      </c>
      <c r="AF170" s="134"/>
      <c r="AG170" s="134"/>
      <c r="AH170" s="134"/>
      <c r="AI170" s="134" t="s">
        <v>647</v>
      </c>
      <c r="AJ170" s="134"/>
      <c r="AK170" s="134"/>
      <c r="AL170" s="134"/>
      <c r="AM170" s="134" t="s">
        <v>463</v>
      </c>
      <c r="AN170" s="134"/>
      <c r="AO170" s="134"/>
      <c r="AP170" s="134"/>
      <c r="AQ170" s="643" t="s">
        <v>673</v>
      </c>
      <c r="AR170" s="644"/>
      <c r="AS170" s="644"/>
      <c r="AT170" s="644"/>
      <c r="AU170" s="644"/>
      <c r="AV170" s="644"/>
      <c r="AW170" s="644"/>
      <c r="AX170" s="645"/>
      <c r="AY170">
        <f>IF(SUBSTITUTE(SUBSTITUTE($G$171,"／",""),"　","")="",0,1)</f>
        <v>0</v>
      </c>
    </row>
    <row r="171" spans="1:60" ht="23.25" hidden="1" customHeight="1" x14ac:dyDescent="0.15">
      <c r="A171" s="679"/>
      <c r="B171" s="212"/>
      <c r="C171" s="212"/>
      <c r="D171" s="212"/>
      <c r="E171" s="212"/>
      <c r="F171" s="680"/>
      <c r="G171" s="667" t="s">
        <v>662</v>
      </c>
      <c r="H171" s="668"/>
      <c r="I171" s="668"/>
      <c r="J171" s="668"/>
      <c r="K171" s="668"/>
      <c r="L171" s="668"/>
      <c r="M171" s="668"/>
      <c r="N171" s="668"/>
      <c r="O171" s="668"/>
      <c r="P171" s="668"/>
      <c r="Q171" s="668"/>
      <c r="R171" s="668"/>
      <c r="S171" s="668"/>
      <c r="T171" s="668"/>
      <c r="U171" s="668"/>
      <c r="V171" s="668"/>
      <c r="W171" s="668"/>
      <c r="X171" s="668"/>
      <c r="Y171" s="671" t="s">
        <v>660</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663</v>
      </c>
      <c r="Z172" s="664"/>
      <c r="AA172" s="665"/>
      <c r="AB172" s="628" t="s">
        <v>664</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6"/>
      <c r="AY172">
        <f>$AY$170</f>
        <v>0</v>
      </c>
    </row>
    <row r="173" spans="1:60" ht="18.75" hidden="1" customHeight="1" x14ac:dyDescent="0.15">
      <c r="A173" s="433" t="s">
        <v>311</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495</v>
      </c>
      <c r="AF173" s="134"/>
      <c r="AG173" s="134"/>
      <c r="AH173" s="134"/>
      <c r="AI173" s="134" t="s">
        <v>647</v>
      </c>
      <c r="AJ173" s="134"/>
      <c r="AK173" s="134"/>
      <c r="AL173" s="134"/>
      <c r="AM173" s="134" t="s">
        <v>463</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223</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338</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652</v>
      </c>
      <c r="B180" s="167" t="s">
        <v>653</v>
      </c>
      <c r="C180" s="168"/>
      <c r="D180" s="168"/>
      <c r="E180" s="168"/>
      <c r="F180" s="169"/>
      <c r="G180" s="212" t="s">
        <v>654</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674</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495</v>
      </c>
      <c r="AF185" s="134"/>
      <c r="AG185" s="134"/>
      <c r="AH185" s="134"/>
      <c r="AI185" s="134" t="s">
        <v>647</v>
      </c>
      <c r="AJ185" s="134"/>
      <c r="AK185" s="134"/>
      <c r="AL185" s="134"/>
      <c r="AM185" s="134" t="s">
        <v>463</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495</v>
      </c>
      <c r="AF190" s="134"/>
      <c r="AG190" s="134"/>
      <c r="AH190" s="134"/>
      <c r="AI190" s="134" t="s">
        <v>647</v>
      </c>
      <c r="AJ190" s="134"/>
      <c r="AK190" s="134"/>
      <c r="AL190" s="134"/>
      <c r="AM190" s="134" t="s">
        <v>463</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495</v>
      </c>
      <c r="AF195" s="134"/>
      <c r="AG195" s="134"/>
      <c r="AH195" s="134"/>
      <c r="AI195" s="134" t="s">
        <v>647</v>
      </c>
      <c r="AJ195" s="134"/>
      <c r="AK195" s="134"/>
      <c r="AL195" s="134"/>
      <c r="AM195" s="134" t="s">
        <v>463</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312</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308</v>
      </c>
      <c r="X200" s="601"/>
      <c r="Y200" s="604"/>
      <c r="Z200" s="604"/>
      <c r="AA200" s="605"/>
      <c r="AB200" s="598" t="s">
        <v>11</v>
      </c>
      <c r="AC200" s="595"/>
      <c r="AD200" s="596"/>
      <c r="AE200" s="134" t="s">
        <v>495</v>
      </c>
      <c r="AF200" s="134"/>
      <c r="AG200" s="134"/>
      <c r="AH200" s="134"/>
      <c r="AI200" s="134" t="s">
        <v>647</v>
      </c>
      <c r="AJ200" s="134"/>
      <c r="AK200" s="134"/>
      <c r="AL200" s="134"/>
      <c r="AM200" s="134" t="s">
        <v>463</v>
      </c>
      <c r="AN200" s="134"/>
      <c r="AO200" s="134"/>
      <c r="AP200" s="134"/>
      <c r="AQ200" s="135" t="s">
        <v>222</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223</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224</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328</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328</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329</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316</v>
      </c>
      <c r="B205" s="530"/>
      <c r="C205" s="530"/>
      <c r="D205" s="530"/>
      <c r="E205" s="530"/>
      <c r="F205" s="531"/>
      <c r="G205" s="554" t="s">
        <v>225</v>
      </c>
      <c r="H205" s="555"/>
      <c r="I205" s="555"/>
      <c r="J205" s="555"/>
      <c r="K205" s="555"/>
      <c r="L205" s="555"/>
      <c r="M205" s="555"/>
      <c r="N205" s="555"/>
      <c r="O205" s="555"/>
      <c r="P205" s="555"/>
      <c r="Q205" s="555"/>
      <c r="R205" s="555"/>
      <c r="S205" s="555"/>
      <c r="T205" s="555"/>
      <c r="U205" s="555"/>
      <c r="V205" s="555"/>
      <c r="W205" s="558" t="s">
        <v>327</v>
      </c>
      <c r="X205" s="559"/>
      <c r="Y205" s="564" t="s">
        <v>12</v>
      </c>
      <c r="Z205" s="564"/>
      <c r="AA205" s="565"/>
      <c r="AB205" s="574" t="s">
        <v>328</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328</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329</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312</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2" t="s">
        <v>495</v>
      </c>
      <c r="AF208" s="272"/>
      <c r="AG208" s="272"/>
      <c r="AH208" s="272"/>
      <c r="AI208" s="134" t="s">
        <v>647</v>
      </c>
      <c r="AJ208" s="134"/>
      <c r="AK208" s="134"/>
      <c r="AL208" s="134"/>
      <c r="AM208" s="134" t="s">
        <v>463</v>
      </c>
      <c r="AN208" s="134"/>
      <c r="AO208" s="134"/>
      <c r="AP208" s="134"/>
      <c r="AQ208" s="135" t="s">
        <v>222</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2"/>
      <c r="AF209" s="272"/>
      <c r="AG209" s="272"/>
      <c r="AH209" s="272"/>
      <c r="AI209" s="134"/>
      <c r="AJ209" s="134"/>
      <c r="AK209" s="134"/>
      <c r="AL209" s="134"/>
      <c r="AM209" s="134"/>
      <c r="AN209" s="134"/>
      <c r="AO209" s="134"/>
      <c r="AP209" s="134"/>
      <c r="AQ209" s="523"/>
      <c r="AR209" s="524"/>
      <c r="AS209" s="142" t="s">
        <v>223</v>
      </c>
      <c r="AT209" s="143"/>
      <c r="AU209" s="523"/>
      <c r="AV209" s="524"/>
      <c r="AW209" s="142" t="s">
        <v>170</v>
      </c>
      <c r="AX209" s="525"/>
      <c r="AY209">
        <f>$AY$208</f>
        <v>0</v>
      </c>
    </row>
    <row r="210" spans="1:51" ht="23.25" hidden="1" customHeight="1" x14ac:dyDescent="0.15">
      <c r="A210" s="529"/>
      <c r="B210" s="530"/>
      <c r="C210" s="530"/>
      <c r="D210" s="530"/>
      <c r="E210" s="530"/>
      <c r="F210" s="531"/>
      <c r="G210" s="541" t="s">
        <v>224</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341</v>
      </c>
      <c r="B213" s="513"/>
      <c r="C213" s="513"/>
      <c r="D213" s="513"/>
      <c r="E213" s="514" t="s">
        <v>300</v>
      </c>
      <c r="F213" s="515"/>
      <c r="G213" s="97" t="s">
        <v>225</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655</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307</v>
      </c>
      <c r="AP214" s="436"/>
      <c r="AQ214" s="436"/>
      <c r="AR214" s="96" t="s">
        <v>306</v>
      </c>
      <c r="AS214" s="435"/>
      <c r="AT214" s="436"/>
      <c r="AU214" s="436"/>
      <c r="AV214" s="436"/>
      <c r="AW214" s="436"/>
      <c r="AX214" s="437"/>
      <c r="AY214">
        <f>COUNTIF($AR$214,"☑")</f>
        <v>0</v>
      </c>
    </row>
    <row r="215" spans="1:51" ht="45" customHeight="1" x14ac:dyDescent="0.15">
      <c r="A215" s="422" t="s">
        <v>361</v>
      </c>
      <c r="B215" s="423"/>
      <c r="C215" s="426" t="s">
        <v>226</v>
      </c>
      <c r="D215" s="423"/>
      <c r="E215" s="428" t="s">
        <v>242</v>
      </c>
      <c r="F215" s="429"/>
      <c r="G215" s="430" t="s">
        <v>723</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241</v>
      </c>
      <c r="F216" s="166"/>
      <c r="G216" s="145" t="s">
        <v>724</v>
      </c>
      <c r="H216" s="146"/>
      <c r="I216" s="146"/>
      <c r="J216" s="146"/>
      <c r="K216" s="146"/>
      <c r="L216" s="146"/>
      <c r="M216" s="146"/>
      <c r="N216" s="146"/>
      <c r="O216" s="146"/>
      <c r="P216" s="146"/>
      <c r="Q216" s="146"/>
      <c r="R216" s="146"/>
      <c r="S216" s="146"/>
      <c r="T216" s="146"/>
      <c r="U216" s="146"/>
      <c r="V216" s="147"/>
      <c r="W216" s="498" t="s">
        <v>665</v>
      </c>
      <c r="X216" s="499"/>
      <c r="Y216" s="499"/>
      <c r="Z216" s="499"/>
      <c r="AA216" s="500"/>
      <c r="AB216" s="501" t="s">
        <v>725</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4" t="s">
        <v>666</v>
      </c>
      <c r="X217" s="505"/>
      <c r="Y217" s="505"/>
      <c r="Z217" s="505"/>
      <c r="AA217" s="506"/>
      <c r="AB217" s="501">
        <v>1</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678</v>
      </c>
      <c r="D218" s="508"/>
      <c r="E218" s="164" t="s">
        <v>357</v>
      </c>
      <c r="F218" s="166"/>
      <c r="G218" s="488" t="s">
        <v>229</v>
      </c>
      <c r="H218" s="489"/>
      <c r="I218" s="489"/>
      <c r="J218" s="509" t="s">
        <v>230</v>
      </c>
      <c r="K218" s="510"/>
      <c r="L218" s="510"/>
      <c r="M218" s="510"/>
      <c r="N218" s="510"/>
      <c r="O218" s="510"/>
      <c r="P218" s="510"/>
      <c r="Q218" s="510"/>
      <c r="R218" s="510"/>
      <c r="S218" s="510"/>
      <c r="T218" s="511"/>
      <c r="U218" s="486" t="s">
        <v>726</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7"/>
      <c r="F219" s="169"/>
      <c r="G219" s="488" t="s">
        <v>679</v>
      </c>
      <c r="H219" s="489"/>
      <c r="I219" s="489"/>
      <c r="J219" s="489"/>
      <c r="K219" s="489"/>
      <c r="L219" s="489"/>
      <c r="M219" s="489"/>
      <c r="N219" s="489"/>
      <c r="O219" s="489"/>
      <c r="P219" s="489"/>
      <c r="Q219" s="489"/>
      <c r="R219" s="489"/>
      <c r="S219" s="489"/>
      <c r="T219" s="489"/>
      <c r="U219" s="485" t="s">
        <v>727</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2"/>
      <c r="F220" s="174"/>
      <c r="G220" s="488" t="s">
        <v>666</v>
      </c>
      <c r="H220" s="489"/>
      <c r="I220" s="489"/>
      <c r="J220" s="489"/>
      <c r="K220" s="489"/>
      <c r="L220" s="489"/>
      <c r="M220" s="489"/>
      <c r="N220" s="489"/>
      <c r="O220" s="489"/>
      <c r="P220" s="489"/>
      <c r="Q220" s="489"/>
      <c r="R220" s="489"/>
      <c r="S220" s="489"/>
      <c r="T220" s="489"/>
      <c r="U220" s="825">
        <v>21</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48"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705</v>
      </c>
      <c r="AE223" s="468"/>
      <c r="AF223" s="468"/>
      <c r="AG223" s="469" t="s">
        <v>707</v>
      </c>
      <c r="AH223" s="470"/>
      <c r="AI223" s="470"/>
      <c r="AJ223" s="470"/>
      <c r="AK223" s="470"/>
      <c r="AL223" s="470"/>
      <c r="AM223" s="470"/>
      <c r="AN223" s="470"/>
      <c r="AO223" s="470"/>
      <c r="AP223" s="470"/>
      <c r="AQ223" s="470"/>
      <c r="AR223" s="470"/>
      <c r="AS223" s="470"/>
      <c r="AT223" s="470"/>
      <c r="AU223" s="470"/>
      <c r="AV223" s="470"/>
      <c r="AW223" s="470"/>
      <c r="AX223" s="471"/>
    </row>
    <row r="224" spans="1:51" ht="47.2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705</v>
      </c>
      <c r="AE224" s="381"/>
      <c r="AF224" s="381"/>
      <c r="AG224" s="375" t="s">
        <v>708</v>
      </c>
      <c r="AH224" s="376"/>
      <c r="AI224" s="376"/>
      <c r="AJ224" s="376"/>
      <c r="AK224" s="376"/>
      <c r="AL224" s="376"/>
      <c r="AM224" s="376"/>
      <c r="AN224" s="376"/>
      <c r="AO224" s="376"/>
      <c r="AP224" s="376"/>
      <c r="AQ224" s="376"/>
      <c r="AR224" s="376"/>
      <c r="AS224" s="376"/>
      <c r="AT224" s="376"/>
      <c r="AU224" s="376"/>
      <c r="AV224" s="376"/>
      <c r="AW224" s="376"/>
      <c r="AX224" s="377"/>
    </row>
    <row r="225" spans="1:50" ht="30"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705</v>
      </c>
      <c r="AE225" s="418"/>
      <c r="AF225" s="418"/>
      <c r="AG225" s="403" t="s">
        <v>709</v>
      </c>
      <c r="AH225" s="149"/>
      <c r="AI225" s="149"/>
      <c r="AJ225" s="149"/>
      <c r="AK225" s="149"/>
      <c r="AL225" s="149"/>
      <c r="AM225" s="149"/>
      <c r="AN225" s="149"/>
      <c r="AO225" s="149"/>
      <c r="AP225" s="149"/>
      <c r="AQ225" s="149"/>
      <c r="AR225" s="149"/>
      <c r="AS225" s="149"/>
      <c r="AT225" s="149"/>
      <c r="AU225" s="149"/>
      <c r="AV225" s="149"/>
      <c r="AW225" s="149"/>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705</v>
      </c>
      <c r="AE226" s="399"/>
      <c r="AF226" s="399"/>
      <c r="AG226" s="401" t="s">
        <v>711</v>
      </c>
      <c r="AH226" s="146"/>
      <c r="AI226" s="146"/>
      <c r="AJ226" s="146"/>
      <c r="AK226" s="146"/>
      <c r="AL226" s="146"/>
      <c r="AM226" s="146"/>
      <c r="AN226" s="146"/>
      <c r="AO226" s="146"/>
      <c r="AP226" s="146"/>
      <c r="AQ226" s="146"/>
      <c r="AR226" s="146"/>
      <c r="AS226" s="146"/>
      <c r="AT226" s="146"/>
      <c r="AU226" s="146"/>
      <c r="AV226" s="146"/>
      <c r="AW226" s="146"/>
      <c r="AX226" s="402"/>
    </row>
    <row r="227" spans="1:50" ht="35.25" customHeight="1" x14ac:dyDescent="0.15">
      <c r="A227" s="357"/>
      <c r="B227" s="439"/>
      <c r="C227" s="443"/>
      <c r="D227" s="444"/>
      <c r="E227" s="447" t="s">
        <v>339</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710</v>
      </c>
      <c r="AE227" s="381"/>
      <c r="AF227" s="450"/>
      <c r="AG227" s="403"/>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57"/>
      <c r="B228" s="439"/>
      <c r="C228" s="445"/>
      <c r="D228" s="446"/>
      <c r="E228" s="451" t="s">
        <v>292</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810</v>
      </c>
      <c r="AE228" s="455"/>
      <c r="AF228" s="455"/>
      <c r="AG228" s="403"/>
      <c r="AH228" s="149"/>
      <c r="AI228" s="149"/>
      <c r="AJ228" s="149"/>
      <c r="AK228" s="149"/>
      <c r="AL228" s="149"/>
      <c r="AM228" s="149"/>
      <c r="AN228" s="149"/>
      <c r="AO228" s="149"/>
      <c r="AP228" s="149"/>
      <c r="AQ228" s="149"/>
      <c r="AR228" s="149"/>
      <c r="AS228" s="149"/>
      <c r="AT228" s="149"/>
      <c r="AU228" s="149"/>
      <c r="AV228" s="149"/>
      <c r="AW228" s="149"/>
      <c r="AX228" s="404"/>
    </row>
    <row r="229" spans="1:50" ht="30"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712</v>
      </c>
      <c r="AE229" s="365"/>
      <c r="AF229" s="365"/>
      <c r="AG229" s="367" t="s">
        <v>713</v>
      </c>
      <c r="AH229" s="368"/>
      <c r="AI229" s="368"/>
      <c r="AJ229" s="368"/>
      <c r="AK229" s="368"/>
      <c r="AL229" s="368"/>
      <c r="AM229" s="368"/>
      <c r="AN229" s="368"/>
      <c r="AO229" s="368"/>
      <c r="AP229" s="368"/>
      <c r="AQ229" s="368"/>
      <c r="AR229" s="368"/>
      <c r="AS229" s="368"/>
      <c r="AT229" s="368"/>
      <c r="AU229" s="368"/>
      <c r="AV229" s="368"/>
      <c r="AW229" s="368"/>
      <c r="AX229" s="369"/>
    </row>
    <row r="230" spans="1:50" ht="30"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705</v>
      </c>
      <c r="AE230" s="381"/>
      <c r="AF230" s="381"/>
      <c r="AG230" s="375" t="s">
        <v>714</v>
      </c>
      <c r="AH230" s="376"/>
      <c r="AI230" s="376"/>
      <c r="AJ230" s="376"/>
      <c r="AK230" s="376"/>
      <c r="AL230" s="376"/>
      <c r="AM230" s="376"/>
      <c r="AN230" s="376"/>
      <c r="AO230" s="376"/>
      <c r="AP230" s="376"/>
      <c r="AQ230" s="376"/>
      <c r="AR230" s="376"/>
      <c r="AS230" s="376"/>
      <c r="AT230" s="376"/>
      <c r="AU230" s="376"/>
      <c r="AV230" s="376"/>
      <c r="AW230" s="376"/>
      <c r="AX230" s="377"/>
    </row>
    <row r="231" spans="1:50" ht="30"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712</v>
      </c>
      <c r="AE231" s="381"/>
      <c r="AF231" s="381"/>
      <c r="AG231" s="375" t="s">
        <v>713</v>
      </c>
      <c r="AH231" s="376"/>
      <c r="AI231" s="376"/>
      <c r="AJ231" s="376"/>
      <c r="AK231" s="376"/>
      <c r="AL231" s="376"/>
      <c r="AM231" s="376"/>
      <c r="AN231" s="376"/>
      <c r="AO231" s="376"/>
      <c r="AP231" s="376"/>
      <c r="AQ231" s="376"/>
      <c r="AR231" s="376"/>
      <c r="AS231" s="376"/>
      <c r="AT231" s="376"/>
      <c r="AU231" s="376"/>
      <c r="AV231" s="376"/>
      <c r="AW231" s="376"/>
      <c r="AX231" s="377"/>
    </row>
    <row r="232" spans="1:50" ht="34.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705</v>
      </c>
      <c r="AE232" s="381"/>
      <c r="AF232" s="381"/>
      <c r="AG232" s="375" t="s">
        <v>715</v>
      </c>
      <c r="AH232" s="376"/>
      <c r="AI232" s="376"/>
      <c r="AJ232" s="376"/>
      <c r="AK232" s="376"/>
      <c r="AL232" s="376"/>
      <c r="AM232" s="376"/>
      <c r="AN232" s="376"/>
      <c r="AO232" s="376"/>
      <c r="AP232" s="376"/>
      <c r="AQ232" s="376"/>
      <c r="AR232" s="376"/>
      <c r="AS232" s="376"/>
      <c r="AT232" s="376"/>
      <c r="AU232" s="376"/>
      <c r="AV232" s="376"/>
      <c r="AW232" s="376"/>
      <c r="AX232" s="377"/>
    </row>
    <row r="233" spans="1:50" ht="51.75" customHeight="1" x14ac:dyDescent="0.15">
      <c r="A233" s="357"/>
      <c r="B233" s="358"/>
      <c r="C233" s="378" t="s">
        <v>309</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705</v>
      </c>
      <c r="AE233" s="418"/>
      <c r="AF233" s="418"/>
      <c r="AG233" s="419" t="s">
        <v>716</v>
      </c>
      <c r="AH233" s="420"/>
      <c r="AI233" s="420"/>
      <c r="AJ233" s="420"/>
      <c r="AK233" s="420"/>
      <c r="AL233" s="420"/>
      <c r="AM233" s="420"/>
      <c r="AN233" s="420"/>
      <c r="AO233" s="420"/>
      <c r="AP233" s="420"/>
      <c r="AQ233" s="420"/>
      <c r="AR233" s="420"/>
      <c r="AS233" s="420"/>
      <c r="AT233" s="420"/>
      <c r="AU233" s="420"/>
      <c r="AV233" s="420"/>
      <c r="AW233" s="420"/>
      <c r="AX233" s="421"/>
    </row>
    <row r="234" spans="1:50" ht="30" customHeight="1" x14ac:dyDescent="0.15">
      <c r="A234" s="357"/>
      <c r="B234" s="358"/>
      <c r="C234" s="477" t="s">
        <v>310</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712</v>
      </c>
      <c r="AE234" s="381"/>
      <c r="AF234" s="450"/>
      <c r="AG234" s="375" t="s">
        <v>713</v>
      </c>
      <c r="AH234" s="376"/>
      <c r="AI234" s="376"/>
      <c r="AJ234" s="376"/>
      <c r="AK234" s="376"/>
      <c r="AL234" s="376"/>
      <c r="AM234" s="376"/>
      <c r="AN234" s="376"/>
      <c r="AO234" s="376"/>
      <c r="AP234" s="376"/>
      <c r="AQ234" s="376"/>
      <c r="AR234" s="376"/>
      <c r="AS234" s="376"/>
      <c r="AT234" s="376"/>
      <c r="AU234" s="376"/>
      <c r="AV234" s="376"/>
      <c r="AW234" s="376"/>
      <c r="AX234" s="377"/>
    </row>
    <row r="235" spans="1:50" ht="45" customHeight="1" x14ac:dyDescent="0.15">
      <c r="A235" s="359"/>
      <c r="B235" s="360"/>
      <c r="C235" s="480" t="s">
        <v>297</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705</v>
      </c>
      <c r="AE235" s="411"/>
      <c r="AF235" s="412"/>
      <c r="AG235" s="413" t="s">
        <v>717</v>
      </c>
      <c r="AH235" s="414"/>
      <c r="AI235" s="414"/>
      <c r="AJ235" s="414"/>
      <c r="AK235" s="414"/>
      <c r="AL235" s="414"/>
      <c r="AM235" s="414"/>
      <c r="AN235" s="414"/>
      <c r="AO235" s="414"/>
      <c r="AP235" s="414"/>
      <c r="AQ235" s="414"/>
      <c r="AR235" s="414"/>
      <c r="AS235" s="414"/>
      <c r="AT235" s="414"/>
      <c r="AU235" s="414"/>
      <c r="AV235" s="414"/>
      <c r="AW235" s="414"/>
      <c r="AX235" s="415"/>
    </row>
    <row r="236" spans="1:50" ht="30" customHeight="1" x14ac:dyDescent="0.15">
      <c r="A236" s="355" t="s">
        <v>38</v>
      </c>
      <c r="B236" s="356"/>
      <c r="C236" s="361" t="s">
        <v>298</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705</v>
      </c>
      <c r="AE236" s="365"/>
      <c r="AF236" s="366"/>
      <c r="AG236" s="367" t="s">
        <v>718</v>
      </c>
      <c r="AH236" s="368"/>
      <c r="AI236" s="368"/>
      <c r="AJ236" s="368"/>
      <c r="AK236" s="368"/>
      <c r="AL236" s="368"/>
      <c r="AM236" s="368"/>
      <c r="AN236" s="368"/>
      <c r="AO236" s="368"/>
      <c r="AP236" s="368"/>
      <c r="AQ236" s="368"/>
      <c r="AR236" s="368"/>
      <c r="AS236" s="368"/>
      <c r="AT236" s="368"/>
      <c r="AU236" s="368"/>
      <c r="AV236" s="368"/>
      <c r="AW236" s="368"/>
      <c r="AX236" s="369"/>
    </row>
    <row r="237" spans="1:50" ht="30"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712</v>
      </c>
      <c r="AE237" s="374"/>
      <c r="AF237" s="374"/>
      <c r="AG237" s="375" t="s">
        <v>713</v>
      </c>
      <c r="AH237" s="376"/>
      <c r="AI237" s="376"/>
      <c r="AJ237" s="376"/>
      <c r="AK237" s="376"/>
      <c r="AL237" s="376"/>
      <c r="AM237" s="376"/>
      <c r="AN237" s="376"/>
      <c r="AO237" s="376"/>
      <c r="AP237" s="376"/>
      <c r="AQ237" s="376"/>
      <c r="AR237" s="376"/>
      <c r="AS237" s="376"/>
      <c r="AT237" s="376"/>
      <c r="AU237" s="376"/>
      <c r="AV237" s="376"/>
      <c r="AW237" s="376"/>
      <c r="AX237" s="377"/>
    </row>
    <row r="238" spans="1:50" ht="30" customHeight="1" x14ac:dyDescent="0.15">
      <c r="A238" s="357"/>
      <c r="B238" s="358"/>
      <c r="C238" s="378" t="s">
        <v>227</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705</v>
      </c>
      <c r="AE238" s="381"/>
      <c r="AF238" s="381"/>
      <c r="AG238" s="375" t="s">
        <v>719</v>
      </c>
      <c r="AH238" s="376"/>
      <c r="AI238" s="376"/>
      <c r="AJ238" s="376"/>
      <c r="AK238" s="376"/>
      <c r="AL238" s="376"/>
      <c r="AM238" s="376"/>
      <c r="AN238" s="376"/>
      <c r="AO238" s="376"/>
      <c r="AP238" s="376"/>
      <c r="AQ238" s="376"/>
      <c r="AR238" s="376"/>
      <c r="AS238" s="376"/>
      <c r="AT238" s="376"/>
      <c r="AU238" s="376"/>
      <c r="AV238" s="376"/>
      <c r="AW238" s="376"/>
      <c r="AX238" s="377"/>
    </row>
    <row r="239" spans="1:50" ht="30"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705</v>
      </c>
      <c r="AE239" s="381"/>
      <c r="AF239" s="381"/>
      <c r="AG239" s="405" t="s">
        <v>720</v>
      </c>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705</v>
      </c>
      <c r="AE240" s="399"/>
      <c r="AF240" s="400"/>
      <c r="AG240" s="401" t="s">
        <v>728</v>
      </c>
      <c r="AH240" s="146"/>
      <c r="AI240" s="146"/>
      <c r="AJ240" s="146"/>
      <c r="AK240" s="146"/>
      <c r="AL240" s="146"/>
      <c r="AM240" s="146"/>
      <c r="AN240" s="146"/>
      <c r="AO240" s="146"/>
      <c r="AP240" s="146"/>
      <c r="AQ240" s="146"/>
      <c r="AR240" s="146"/>
      <c r="AS240" s="146"/>
      <c r="AT240" s="146"/>
      <c r="AU240" s="146"/>
      <c r="AV240" s="146"/>
      <c r="AW240" s="146"/>
      <c r="AX240" s="402"/>
    </row>
    <row r="241" spans="1:50" ht="19.7" customHeight="1" x14ac:dyDescent="0.15">
      <c r="A241" s="391"/>
      <c r="B241" s="392"/>
      <c r="C241" s="904" t="s">
        <v>0</v>
      </c>
      <c r="D241" s="905"/>
      <c r="E241" s="905"/>
      <c r="F241" s="905"/>
      <c r="G241" s="905"/>
      <c r="H241" s="905"/>
      <c r="I241" s="905"/>
      <c r="J241" s="905"/>
      <c r="K241" s="905"/>
      <c r="L241" s="905"/>
      <c r="M241" s="905"/>
      <c r="N241" s="905"/>
      <c r="O241" s="901" t="s">
        <v>684</v>
      </c>
      <c r="P241" s="902"/>
      <c r="Q241" s="902"/>
      <c r="R241" s="902"/>
      <c r="S241" s="902"/>
      <c r="T241" s="902"/>
      <c r="U241" s="902"/>
      <c r="V241" s="902"/>
      <c r="W241" s="902"/>
      <c r="X241" s="902"/>
      <c r="Y241" s="902"/>
      <c r="Z241" s="902"/>
      <c r="AA241" s="902"/>
      <c r="AB241" s="902"/>
      <c r="AC241" s="902"/>
      <c r="AD241" s="902"/>
      <c r="AE241" s="902"/>
      <c r="AF241" s="903"/>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1"/>
      <c r="B242" s="392"/>
      <c r="C242" s="888"/>
      <c r="D242" s="889"/>
      <c r="E242" s="384" t="s">
        <v>686</v>
      </c>
      <c r="F242" s="384"/>
      <c r="G242" s="384"/>
      <c r="H242" s="385">
        <v>21</v>
      </c>
      <c r="I242" s="385"/>
      <c r="J242" s="890">
        <v>33</v>
      </c>
      <c r="K242" s="890"/>
      <c r="L242" s="890"/>
      <c r="M242" s="385"/>
      <c r="N242" s="891"/>
      <c r="O242" s="892" t="s">
        <v>702</v>
      </c>
      <c r="P242" s="893"/>
      <c r="Q242" s="893"/>
      <c r="R242" s="893"/>
      <c r="S242" s="893"/>
      <c r="T242" s="893"/>
      <c r="U242" s="893"/>
      <c r="V242" s="893"/>
      <c r="W242" s="893"/>
      <c r="X242" s="893"/>
      <c r="Y242" s="893"/>
      <c r="Z242" s="893"/>
      <c r="AA242" s="893"/>
      <c r="AB242" s="893"/>
      <c r="AC242" s="893"/>
      <c r="AD242" s="893"/>
      <c r="AE242" s="893"/>
      <c r="AF242" s="894"/>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hidden="1"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hidden="1"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2"/>
      <c r="AI246" s="152"/>
      <c r="AJ246" s="152"/>
      <c r="AK246" s="152"/>
      <c r="AL246" s="152"/>
      <c r="AM246" s="152"/>
      <c r="AN246" s="152"/>
      <c r="AO246" s="152"/>
      <c r="AP246" s="152"/>
      <c r="AQ246" s="152"/>
      <c r="AR246" s="152"/>
      <c r="AS246" s="152"/>
      <c r="AT246" s="152"/>
      <c r="AU246" s="152"/>
      <c r="AV246" s="152"/>
      <c r="AW246" s="152"/>
      <c r="AX246" s="406"/>
    </row>
    <row r="247" spans="1:50" ht="67.5" customHeight="1" x14ac:dyDescent="0.15">
      <c r="A247" s="355" t="s">
        <v>46</v>
      </c>
      <c r="B247" s="916"/>
      <c r="C247" s="314" t="s">
        <v>50</v>
      </c>
      <c r="D247" s="736"/>
      <c r="E247" s="736"/>
      <c r="F247" s="737"/>
      <c r="G247" s="919" t="s">
        <v>738</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721</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45" customHeight="1" thickBot="1" x14ac:dyDescent="0.2">
      <c r="A250" s="909" t="s">
        <v>722</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45" customHeight="1" thickBot="1" x14ac:dyDescent="0.2">
      <c r="A252" s="339" t="s">
        <v>133</v>
      </c>
      <c r="B252" s="340"/>
      <c r="C252" s="340"/>
      <c r="D252" s="340"/>
      <c r="E252" s="341"/>
      <c r="F252" s="915" t="s">
        <v>812</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45" customHeight="1" thickBot="1" x14ac:dyDescent="0.2">
      <c r="A254" s="339" t="s">
        <v>133</v>
      </c>
      <c r="B254" s="340"/>
      <c r="C254" s="340"/>
      <c r="D254" s="340"/>
      <c r="E254" s="341"/>
      <c r="F254" s="342" t="s">
        <v>813</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4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313</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355</v>
      </c>
      <c r="B258" s="105"/>
      <c r="C258" s="105"/>
      <c r="D258" s="106"/>
      <c r="E258" s="335" t="s">
        <v>692</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354</v>
      </c>
      <c r="B259" s="272"/>
      <c r="C259" s="272"/>
      <c r="D259" s="272"/>
      <c r="E259" s="335" t="s">
        <v>692</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353</v>
      </c>
      <c r="B260" s="272"/>
      <c r="C260" s="272"/>
      <c r="D260" s="272"/>
      <c r="E260" s="335" t="s">
        <v>692</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352</v>
      </c>
      <c r="B261" s="272"/>
      <c r="C261" s="272"/>
      <c r="D261" s="272"/>
      <c r="E261" s="335" t="s">
        <v>692</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351</v>
      </c>
      <c r="B262" s="272"/>
      <c r="C262" s="272"/>
      <c r="D262" s="272"/>
      <c r="E262" s="335" t="s">
        <v>692</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350</v>
      </c>
      <c r="B263" s="272"/>
      <c r="C263" s="272"/>
      <c r="D263" s="272"/>
      <c r="E263" s="335" t="s">
        <v>692</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349</v>
      </c>
      <c r="B264" s="272"/>
      <c r="C264" s="272"/>
      <c r="D264" s="272"/>
      <c r="E264" s="335" t="s">
        <v>703</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348</v>
      </c>
      <c r="B265" s="272"/>
      <c r="C265" s="272"/>
      <c r="D265" s="272"/>
      <c r="E265" s="335" t="s">
        <v>704</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495</v>
      </c>
      <c r="B266" s="272"/>
      <c r="C266" s="272"/>
      <c r="D266" s="272"/>
      <c r="E266" s="115" t="s">
        <v>686</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675</v>
      </c>
      <c r="B267" s="272"/>
      <c r="C267" s="272"/>
      <c r="D267" s="272"/>
      <c r="E267" s="115" t="s">
        <v>686</v>
      </c>
      <c r="F267" s="101"/>
      <c r="G267" s="101"/>
      <c r="H267" s="92"/>
      <c r="I267" s="101"/>
      <c r="J267" s="101"/>
      <c r="K267" s="92"/>
      <c r="L267" s="116">
        <v>39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463</v>
      </c>
      <c r="B268" s="272"/>
      <c r="C268" s="272"/>
      <c r="D268" s="272"/>
      <c r="E268" s="99">
        <v>2021</v>
      </c>
      <c r="F268" s="100"/>
      <c r="G268" s="101" t="s">
        <v>706</v>
      </c>
      <c r="H268" s="101"/>
      <c r="I268" s="101"/>
      <c r="J268" s="100">
        <v>20</v>
      </c>
      <c r="K268" s="100"/>
      <c r="L268" s="116">
        <v>38</v>
      </c>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342</v>
      </c>
      <c r="B269" s="324"/>
      <c r="C269" s="324"/>
      <c r="D269" s="324"/>
      <c r="E269" s="324"/>
      <c r="F269" s="325"/>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8.5"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8.5"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8.5"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8.5"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8.5"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8.5"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8.5"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8.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8.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8.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8.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344</v>
      </c>
      <c r="B308" s="330"/>
      <c r="C308" s="330"/>
      <c r="D308" s="330"/>
      <c r="E308" s="330"/>
      <c r="F308" s="331"/>
      <c r="G308" s="310" t="s">
        <v>742</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744</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743</v>
      </c>
      <c r="H310" s="301"/>
      <c r="I310" s="301"/>
      <c r="J310" s="301"/>
      <c r="K310" s="302"/>
      <c r="L310" s="303" t="s">
        <v>775</v>
      </c>
      <c r="M310" s="304"/>
      <c r="N310" s="304"/>
      <c r="O310" s="304"/>
      <c r="P310" s="304"/>
      <c r="Q310" s="304"/>
      <c r="R310" s="304"/>
      <c r="S310" s="304"/>
      <c r="T310" s="304"/>
      <c r="U310" s="304"/>
      <c r="V310" s="304"/>
      <c r="W310" s="304"/>
      <c r="X310" s="305"/>
      <c r="Y310" s="306">
        <v>0.92400000000000004</v>
      </c>
      <c r="Z310" s="307"/>
      <c r="AA310" s="307"/>
      <c r="AB310" s="308"/>
      <c r="AC310" s="300" t="s">
        <v>753</v>
      </c>
      <c r="AD310" s="301"/>
      <c r="AE310" s="301"/>
      <c r="AF310" s="301"/>
      <c r="AG310" s="302"/>
      <c r="AH310" s="303" t="s">
        <v>755</v>
      </c>
      <c r="AI310" s="304"/>
      <c r="AJ310" s="304"/>
      <c r="AK310" s="304"/>
      <c r="AL310" s="304"/>
      <c r="AM310" s="304"/>
      <c r="AN310" s="304"/>
      <c r="AO310" s="304"/>
      <c r="AP310" s="304"/>
      <c r="AQ310" s="304"/>
      <c r="AR310" s="304"/>
      <c r="AS310" s="304"/>
      <c r="AT310" s="305"/>
      <c r="AU310" s="306">
        <v>4.2990000000000004</v>
      </c>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t="s">
        <v>754</v>
      </c>
      <c r="AD311" s="291"/>
      <c r="AE311" s="291"/>
      <c r="AF311" s="291"/>
      <c r="AG311" s="292"/>
      <c r="AH311" s="293" t="s">
        <v>755</v>
      </c>
      <c r="AI311" s="294"/>
      <c r="AJ311" s="294"/>
      <c r="AK311" s="294"/>
      <c r="AL311" s="294"/>
      <c r="AM311" s="294"/>
      <c r="AN311" s="294"/>
      <c r="AO311" s="294"/>
      <c r="AP311" s="294"/>
      <c r="AQ311" s="294"/>
      <c r="AR311" s="294"/>
      <c r="AS311" s="294"/>
      <c r="AT311" s="295"/>
      <c r="AU311" s="296">
        <v>6.2399999999999997E-2</v>
      </c>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t="s">
        <v>784</v>
      </c>
      <c r="AD312" s="291"/>
      <c r="AE312" s="291"/>
      <c r="AF312" s="291"/>
      <c r="AG312" s="292"/>
      <c r="AH312" s="293" t="s">
        <v>785</v>
      </c>
      <c r="AI312" s="294"/>
      <c r="AJ312" s="294"/>
      <c r="AK312" s="294"/>
      <c r="AL312" s="294"/>
      <c r="AM312" s="294"/>
      <c r="AN312" s="294"/>
      <c r="AO312" s="294"/>
      <c r="AP312" s="294"/>
      <c r="AQ312" s="294"/>
      <c r="AR312" s="294"/>
      <c r="AS312" s="294"/>
      <c r="AT312" s="295"/>
      <c r="AU312" s="296">
        <v>3.8600000000000002E-2</v>
      </c>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thickBot="1" x14ac:dyDescent="0.2">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0.92400000000000004</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4.4000000000000004</v>
      </c>
      <c r="AV320" s="287"/>
      <c r="AW320" s="287"/>
      <c r="AX320" s="289"/>
    </row>
    <row r="321" spans="1:51" ht="24.75" customHeight="1" x14ac:dyDescent="0.15">
      <c r="A321" s="332"/>
      <c r="B321" s="333"/>
      <c r="C321" s="333"/>
      <c r="D321" s="333"/>
      <c r="E321" s="333"/>
      <c r="F321" s="334"/>
      <c r="G321" s="310" t="s">
        <v>745</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779</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2</v>
      </c>
    </row>
    <row r="322" spans="1:51" ht="24.75"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2</v>
      </c>
    </row>
    <row r="323" spans="1:51" ht="24.75" customHeight="1" x14ac:dyDescent="0.15">
      <c r="A323" s="332"/>
      <c r="B323" s="333"/>
      <c r="C323" s="333"/>
      <c r="D323" s="333"/>
      <c r="E323" s="333"/>
      <c r="F323" s="334"/>
      <c r="G323" s="300" t="s">
        <v>753</v>
      </c>
      <c r="H323" s="301"/>
      <c r="I323" s="301"/>
      <c r="J323" s="301"/>
      <c r="K323" s="302"/>
      <c r="L323" s="303" t="s">
        <v>781</v>
      </c>
      <c r="M323" s="304"/>
      <c r="N323" s="304"/>
      <c r="O323" s="304"/>
      <c r="P323" s="304"/>
      <c r="Q323" s="304"/>
      <c r="R323" s="304"/>
      <c r="S323" s="304"/>
      <c r="T323" s="304"/>
      <c r="U323" s="304"/>
      <c r="V323" s="304"/>
      <c r="W323" s="304"/>
      <c r="X323" s="305"/>
      <c r="Y323" s="306">
        <v>0.59399999999999997</v>
      </c>
      <c r="Z323" s="307"/>
      <c r="AA323" s="307"/>
      <c r="AB323" s="308"/>
      <c r="AC323" s="300" t="s">
        <v>756</v>
      </c>
      <c r="AD323" s="301"/>
      <c r="AE323" s="301"/>
      <c r="AF323" s="301"/>
      <c r="AG323" s="302"/>
      <c r="AH323" s="303" t="s">
        <v>759</v>
      </c>
      <c r="AI323" s="304"/>
      <c r="AJ323" s="304"/>
      <c r="AK323" s="304"/>
      <c r="AL323" s="304"/>
      <c r="AM323" s="304"/>
      <c r="AN323" s="304"/>
      <c r="AO323" s="304"/>
      <c r="AP323" s="304"/>
      <c r="AQ323" s="304"/>
      <c r="AR323" s="304"/>
      <c r="AS323" s="304"/>
      <c r="AT323" s="305"/>
      <c r="AU323" s="306">
        <v>8.6479999999999997</v>
      </c>
      <c r="AV323" s="307"/>
      <c r="AW323" s="307"/>
      <c r="AX323" s="309"/>
      <c r="AY323">
        <f t="shared" si="11"/>
        <v>2</v>
      </c>
    </row>
    <row r="324" spans="1:51" ht="24.75" customHeight="1" x14ac:dyDescent="0.15">
      <c r="A324" s="332"/>
      <c r="B324" s="333"/>
      <c r="C324" s="333"/>
      <c r="D324" s="333"/>
      <c r="E324" s="333"/>
      <c r="F324" s="334"/>
      <c r="G324" s="290" t="s">
        <v>783</v>
      </c>
      <c r="H324" s="291"/>
      <c r="I324" s="291"/>
      <c r="J324" s="291"/>
      <c r="K324" s="292"/>
      <c r="L324" s="293" t="s">
        <v>782</v>
      </c>
      <c r="M324" s="294"/>
      <c r="N324" s="294"/>
      <c r="O324" s="294"/>
      <c r="P324" s="294"/>
      <c r="Q324" s="294"/>
      <c r="R324" s="294"/>
      <c r="S324" s="294"/>
      <c r="T324" s="294"/>
      <c r="U324" s="294"/>
      <c r="V324" s="294"/>
      <c r="W324" s="294"/>
      <c r="X324" s="295"/>
      <c r="Y324" s="296">
        <v>1.0999999999999999E-2</v>
      </c>
      <c r="Z324" s="297"/>
      <c r="AA324" s="297"/>
      <c r="AB324" s="298"/>
      <c r="AC324" s="290" t="s">
        <v>757</v>
      </c>
      <c r="AD324" s="291"/>
      <c r="AE324" s="291"/>
      <c r="AF324" s="291"/>
      <c r="AG324" s="292"/>
      <c r="AH324" s="293" t="s">
        <v>758</v>
      </c>
      <c r="AI324" s="294"/>
      <c r="AJ324" s="294"/>
      <c r="AK324" s="294"/>
      <c r="AL324" s="294"/>
      <c r="AM324" s="294"/>
      <c r="AN324" s="294"/>
      <c r="AO324" s="294"/>
      <c r="AP324" s="294"/>
      <c r="AQ324" s="294"/>
      <c r="AR324" s="294"/>
      <c r="AS324" s="294"/>
      <c r="AT324" s="295"/>
      <c r="AU324" s="296">
        <v>0.2</v>
      </c>
      <c r="AV324" s="297"/>
      <c r="AW324" s="297"/>
      <c r="AX324" s="299"/>
      <c r="AY324">
        <f t="shared" si="11"/>
        <v>2</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2</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2</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2</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2</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2</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2</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2</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2</v>
      </c>
    </row>
    <row r="333" spans="1:51" ht="24.75"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0.60499999999999998</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8.847999999999999</v>
      </c>
      <c r="AV333" s="287"/>
      <c r="AW333" s="287"/>
      <c r="AX333" s="289"/>
      <c r="AY333">
        <f t="shared" si="11"/>
        <v>2</v>
      </c>
    </row>
    <row r="334" spans="1:51" ht="24.75" customHeight="1" x14ac:dyDescent="0.15">
      <c r="A334" s="332"/>
      <c r="B334" s="333"/>
      <c r="C334" s="333"/>
      <c r="D334" s="333"/>
      <c r="E334" s="333"/>
      <c r="F334" s="334"/>
      <c r="G334" s="310" t="s">
        <v>768</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771</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2</v>
      </c>
    </row>
    <row r="335" spans="1:51" ht="24.75"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2</v>
      </c>
    </row>
    <row r="336" spans="1:51" ht="24.75" customHeight="1" x14ac:dyDescent="0.15">
      <c r="A336" s="332"/>
      <c r="B336" s="333"/>
      <c r="C336" s="333"/>
      <c r="D336" s="333"/>
      <c r="E336" s="333"/>
      <c r="F336" s="334"/>
      <c r="G336" s="300" t="s">
        <v>756</v>
      </c>
      <c r="H336" s="301"/>
      <c r="I336" s="301"/>
      <c r="J336" s="301"/>
      <c r="K336" s="302"/>
      <c r="L336" s="303" t="s">
        <v>756</v>
      </c>
      <c r="M336" s="304"/>
      <c r="N336" s="304"/>
      <c r="O336" s="304"/>
      <c r="P336" s="304"/>
      <c r="Q336" s="304"/>
      <c r="R336" s="304"/>
      <c r="S336" s="304"/>
      <c r="T336" s="304"/>
      <c r="U336" s="304"/>
      <c r="V336" s="304"/>
      <c r="W336" s="304"/>
      <c r="X336" s="305"/>
      <c r="Y336" s="306">
        <v>0.99</v>
      </c>
      <c r="Z336" s="307"/>
      <c r="AA336" s="307"/>
      <c r="AB336" s="308"/>
      <c r="AC336" s="300" t="s">
        <v>756</v>
      </c>
      <c r="AD336" s="301"/>
      <c r="AE336" s="301"/>
      <c r="AF336" s="301"/>
      <c r="AG336" s="302"/>
      <c r="AH336" s="303" t="s">
        <v>774</v>
      </c>
      <c r="AI336" s="304"/>
      <c r="AJ336" s="304"/>
      <c r="AK336" s="304"/>
      <c r="AL336" s="304"/>
      <c r="AM336" s="304"/>
      <c r="AN336" s="304"/>
      <c r="AO336" s="304"/>
      <c r="AP336" s="304"/>
      <c r="AQ336" s="304"/>
      <c r="AR336" s="304"/>
      <c r="AS336" s="304"/>
      <c r="AT336" s="305"/>
      <c r="AU336" s="306">
        <v>0.63580000000000003</v>
      </c>
      <c r="AV336" s="307"/>
      <c r="AW336" s="307"/>
      <c r="AX336" s="309"/>
      <c r="AY336">
        <f t="shared" si="12"/>
        <v>2</v>
      </c>
    </row>
    <row r="337" spans="1:51" ht="24.75"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t="s">
        <v>772</v>
      </c>
      <c r="AD337" s="291"/>
      <c r="AE337" s="291"/>
      <c r="AF337" s="291"/>
      <c r="AG337" s="292"/>
      <c r="AH337" s="293" t="s">
        <v>773</v>
      </c>
      <c r="AI337" s="294"/>
      <c r="AJ337" s="294"/>
      <c r="AK337" s="294"/>
      <c r="AL337" s="294"/>
      <c r="AM337" s="294"/>
      <c r="AN337" s="294"/>
      <c r="AO337" s="294"/>
      <c r="AP337" s="294"/>
      <c r="AQ337" s="294"/>
      <c r="AR337" s="294"/>
      <c r="AS337" s="294"/>
      <c r="AT337" s="295"/>
      <c r="AU337" s="296">
        <v>0.35420000000000001</v>
      </c>
      <c r="AV337" s="297"/>
      <c r="AW337" s="297"/>
      <c r="AX337" s="299"/>
      <c r="AY337">
        <f t="shared" si="12"/>
        <v>2</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2</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2</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2</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2</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2</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2</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2</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2</v>
      </c>
    </row>
    <row r="346" spans="1:51" ht="24.75"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0.99</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0.99</v>
      </c>
      <c r="AV346" s="287"/>
      <c r="AW346" s="287"/>
      <c r="AX346" s="289"/>
      <c r="AY346">
        <f t="shared" si="13"/>
        <v>2</v>
      </c>
    </row>
    <row r="347" spans="1:51" ht="24.75" customHeight="1" x14ac:dyDescent="0.15">
      <c r="A347" s="332"/>
      <c r="B347" s="333"/>
      <c r="C347" s="333"/>
      <c r="D347" s="333"/>
      <c r="E347" s="333"/>
      <c r="F347" s="334"/>
      <c r="G347" s="310" t="s">
        <v>243</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762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2</v>
      </c>
    </row>
    <row r="348" spans="1:51" ht="24.75"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2</v>
      </c>
    </row>
    <row r="349" spans="1:51" s="16" customFormat="1" ht="24.75" customHeight="1" x14ac:dyDescent="0.15">
      <c r="A349" s="332"/>
      <c r="B349" s="333"/>
      <c r="C349" s="333"/>
      <c r="D349" s="333"/>
      <c r="E349" s="333"/>
      <c r="F349" s="334"/>
      <c r="G349" s="300" t="s">
        <v>756</v>
      </c>
      <c r="H349" s="301"/>
      <c r="I349" s="301"/>
      <c r="J349" s="301"/>
      <c r="K349" s="302"/>
      <c r="L349" s="303" t="s">
        <v>777</v>
      </c>
      <c r="M349" s="304"/>
      <c r="N349" s="304"/>
      <c r="O349" s="304"/>
      <c r="P349" s="304"/>
      <c r="Q349" s="304"/>
      <c r="R349" s="304"/>
      <c r="S349" s="304"/>
      <c r="T349" s="304"/>
      <c r="U349" s="304"/>
      <c r="V349" s="304"/>
      <c r="W349" s="304"/>
      <c r="X349" s="305"/>
      <c r="Y349" s="306">
        <v>0.50600000000000001</v>
      </c>
      <c r="Z349" s="307"/>
      <c r="AA349" s="307"/>
      <c r="AB349" s="308"/>
      <c r="AC349" s="300" t="s">
        <v>763</v>
      </c>
      <c r="AD349" s="301"/>
      <c r="AE349" s="301"/>
      <c r="AF349" s="301"/>
      <c r="AG349" s="302"/>
      <c r="AH349" s="303" t="s">
        <v>764</v>
      </c>
      <c r="AI349" s="304"/>
      <c r="AJ349" s="304"/>
      <c r="AK349" s="304"/>
      <c r="AL349" s="304"/>
      <c r="AM349" s="304"/>
      <c r="AN349" s="304"/>
      <c r="AO349" s="304"/>
      <c r="AP349" s="304"/>
      <c r="AQ349" s="304"/>
      <c r="AR349" s="304"/>
      <c r="AS349" s="304"/>
      <c r="AT349" s="305"/>
      <c r="AU349" s="306">
        <v>1.32</v>
      </c>
      <c r="AV349" s="307"/>
      <c r="AW349" s="307"/>
      <c r="AX349" s="309"/>
      <c r="AY349">
        <f t="shared" ref="AY349:AY359" si="14">$AY$347</f>
        <v>2</v>
      </c>
    </row>
    <row r="350" spans="1:51" ht="24.75" customHeight="1" x14ac:dyDescent="0.15">
      <c r="A350" s="332"/>
      <c r="B350" s="333"/>
      <c r="C350" s="333"/>
      <c r="D350" s="333"/>
      <c r="E350" s="333"/>
      <c r="F350" s="334"/>
      <c r="G350" s="290" t="s">
        <v>776</v>
      </c>
      <c r="H350" s="291"/>
      <c r="I350" s="291"/>
      <c r="J350" s="291"/>
      <c r="K350" s="292"/>
      <c r="L350" s="293" t="s">
        <v>778</v>
      </c>
      <c r="M350" s="294"/>
      <c r="N350" s="294"/>
      <c r="O350" s="294"/>
      <c r="P350" s="294"/>
      <c r="Q350" s="294"/>
      <c r="R350" s="294"/>
      <c r="S350" s="294"/>
      <c r="T350" s="294"/>
      <c r="U350" s="294"/>
      <c r="V350" s="294"/>
      <c r="W350" s="294"/>
      <c r="X350" s="295"/>
      <c r="Y350" s="296">
        <v>0.48399999999999999</v>
      </c>
      <c r="Z350" s="297"/>
      <c r="AA350" s="297"/>
      <c r="AB350" s="298"/>
      <c r="AC350" s="290" t="s">
        <v>765</v>
      </c>
      <c r="AD350" s="291"/>
      <c r="AE350" s="291"/>
      <c r="AF350" s="291"/>
      <c r="AG350" s="292"/>
      <c r="AH350" s="293" t="s">
        <v>766</v>
      </c>
      <c r="AI350" s="294"/>
      <c r="AJ350" s="294"/>
      <c r="AK350" s="294"/>
      <c r="AL350" s="294"/>
      <c r="AM350" s="294"/>
      <c r="AN350" s="294"/>
      <c r="AO350" s="294"/>
      <c r="AP350" s="294"/>
      <c r="AQ350" s="294"/>
      <c r="AR350" s="294"/>
      <c r="AS350" s="294"/>
      <c r="AT350" s="295"/>
      <c r="AU350" s="296">
        <v>2.1632020000000001</v>
      </c>
      <c r="AV350" s="297"/>
      <c r="AW350" s="297"/>
      <c r="AX350" s="299"/>
      <c r="AY350">
        <f t="shared" si="14"/>
        <v>2</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2</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2</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2</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2</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2</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2</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2</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2</v>
      </c>
    </row>
    <row r="359" spans="1:51" ht="24.75"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0.99</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3.4832020000000004</v>
      </c>
      <c r="AV359" s="287"/>
      <c r="AW359" s="287"/>
      <c r="AX359" s="289"/>
      <c r="AY359">
        <f t="shared" si="14"/>
        <v>2</v>
      </c>
    </row>
    <row r="360" spans="1:51" ht="24.75" hidden="1" customHeight="1" thickBot="1" x14ac:dyDescent="0.2">
      <c r="A360" s="276" t="s">
        <v>656</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307</v>
      </c>
      <c r="AM360" s="280"/>
      <c r="AN360" s="280"/>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6" t="s">
        <v>273</v>
      </c>
      <c r="K365" s="272"/>
      <c r="L365" s="272"/>
      <c r="M365" s="272"/>
      <c r="N365" s="272"/>
      <c r="O365" s="272"/>
      <c r="P365" s="134" t="s">
        <v>25</v>
      </c>
      <c r="Q365" s="134"/>
      <c r="R365" s="134"/>
      <c r="S365" s="134"/>
      <c r="T365" s="134"/>
      <c r="U365" s="134"/>
      <c r="V365" s="134"/>
      <c r="W365" s="134"/>
      <c r="X365" s="134"/>
      <c r="Y365" s="273" t="s">
        <v>272</v>
      </c>
      <c r="Z365" s="274"/>
      <c r="AA365" s="274"/>
      <c r="AB365" s="274"/>
      <c r="AC365" s="256" t="s">
        <v>305</v>
      </c>
      <c r="AD365" s="256"/>
      <c r="AE365" s="256"/>
      <c r="AF365" s="256"/>
      <c r="AG365" s="256"/>
      <c r="AH365" s="273" t="s">
        <v>325</v>
      </c>
      <c r="AI365" s="271"/>
      <c r="AJ365" s="271"/>
      <c r="AK365" s="271"/>
      <c r="AL365" s="271" t="s">
        <v>19</v>
      </c>
      <c r="AM365" s="271"/>
      <c r="AN365" s="271"/>
      <c r="AO365" s="275"/>
      <c r="AP365" s="259" t="s">
        <v>274</v>
      </c>
      <c r="AQ365" s="259"/>
      <c r="AR365" s="259"/>
      <c r="AS365" s="259"/>
      <c r="AT365" s="259"/>
      <c r="AU365" s="259"/>
      <c r="AV365" s="259"/>
      <c r="AW365" s="259"/>
      <c r="AX365" s="259"/>
    </row>
    <row r="366" spans="1:51" ht="54" customHeight="1" x14ac:dyDescent="0.15">
      <c r="A366" s="245">
        <v>1</v>
      </c>
      <c r="B366" s="245">
        <v>1</v>
      </c>
      <c r="C366" s="268" t="s">
        <v>749</v>
      </c>
      <c r="D366" s="267"/>
      <c r="E366" s="267"/>
      <c r="F366" s="267"/>
      <c r="G366" s="267"/>
      <c r="H366" s="267"/>
      <c r="I366" s="267"/>
      <c r="J366" s="248">
        <v>8010405003688</v>
      </c>
      <c r="K366" s="249"/>
      <c r="L366" s="249"/>
      <c r="M366" s="249"/>
      <c r="N366" s="249"/>
      <c r="O366" s="249"/>
      <c r="P366" s="261" t="s">
        <v>752</v>
      </c>
      <c r="Q366" s="250"/>
      <c r="R366" s="250"/>
      <c r="S366" s="250"/>
      <c r="T366" s="250"/>
      <c r="U366" s="250"/>
      <c r="V366" s="250"/>
      <c r="W366" s="250"/>
      <c r="X366" s="250"/>
      <c r="Y366" s="251">
        <v>0.92400000000000004</v>
      </c>
      <c r="Z366" s="252"/>
      <c r="AA366" s="252"/>
      <c r="AB366" s="253"/>
      <c r="AC366" s="237" t="s">
        <v>336</v>
      </c>
      <c r="AD366" s="238"/>
      <c r="AE366" s="238"/>
      <c r="AF366" s="238"/>
      <c r="AG366" s="238"/>
      <c r="AH366" s="269">
        <v>1</v>
      </c>
      <c r="AI366" s="270"/>
      <c r="AJ366" s="270"/>
      <c r="AK366" s="270"/>
      <c r="AL366" s="241">
        <v>100</v>
      </c>
      <c r="AM366" s="242"/>
      <c r="AN366" s="242"/>
      <c r="AO366" s="243"/>
      <c r="AP366" s="244" t="s">
        <v>746</v>
      </c>
      <c r="AQ366" s="244"/>
      <c r="AR366" s="244"/>
      <c r="AS366" s="244"/>
      <c r="AT366" s="244"/>
      <c r="AU366" s="244"/>
      <c r="AV366" s="244"/>
      <c r="AW366" s="244"/>
      <c r="AX366" s="244"/>
    </row>
    <row r="367" spans="1:51" ht="30" hidden="1" customHeight="1" x14ac:dyDescent="0.15">
      <c r="A367" s="245">
        <v>2</v>
      </c>
      <c r="B367" s="245">
        <v>1</v>
      </c>
      <c r="C367" s="268"/>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9"/>
      <c r="AI367" s="270"/>
      <c r="AJ367" s="270"/>
      <c r="AK367" s="270"/>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8"/>
      <c r="D368" s="267"/>
      <c r="E368" s="267"/>
      <c r="F368" s="267"/>
      <c r="G368" s="267"/>
      <c r="H368" s="267"/>
      <c r="I368" s="267"/>
      <c r="J368" s="248"/>
      <c r="K368" s="249"/>
      <c r="L368" s="249"/>
      <c r="M368" s="249"/>
      <c r="N368" s="249"/>
      <c r="O368" s="249"/>
      <c r="P368" s="261"/>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8"/>
      <c r="D369" s="267"/>
      <c r="E369" s="267"/>
      <c r="F369" s="267"/>
      <c r="G369" s="267"/>
      <c r="H369" s="267"/>
      <c r="I369" s="267"/>
      <c r="J369" s="248"/>
      <c r="K369" s="249"/>
      <c r="L369" s="249"/>
      <c r="M369" s="249"/>
      <c r="N369" s="249"/>
      <c r="O369" s="249"/>
      <c r="P369" s="261"/>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8"/>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6" t="s">
        <v>273</v>
      </c>
      <c r="K398" s="272"/>
      <c r="L398" s="272"/>
      <c r="M398" s="272"/>
      <c r="N398" s="272"/>
      <c r="O398" s="272"/>
      <c r="P398" s="134" t="s">
        <v>25</v>
      </c>
      <c r="Q398" s="134"/>
      <c r="R398" s="134"/>
      <c r="S398" s="134"/>
      <c r="T398" s="134"/>
      <c r="U398" s="134"/>
      <c r="V398" s="134"/>
      <c r="W398" s="134"/>
      <c r="X398" s="134"/>
      <c r="Y398" s="273" t="s">
        <v>272</v>
      </c>
      <c r="Z398" s="274"/>
      <c r="AA398" s="274"/>
      <c r="AB398" s="274"/>
      <c r="AC398" s="256" t="s">
        <v>305</v>
      </c>
      <c r="AD398" s="256"/>
      <c r="AE398" s="256"/>
      <c r="AF398" s="256"/>
      <c r="AG398" s="256"/>
      <c r="AH398" s="273" t="s">
        <v>325</v>
      </c>
      <c r="AI398" s="271"/>
      <c r="AJ398" s="271"/>
      <c r="AK398" s="271"/>
      <c r="AL398" s="271" t="s">
        <v>19</v>
      </c>
      <c r="AM398" s="271"/>
      <c r="AN398" s="271"/>
      <c r="AO398" s="275"/>
      <c r="AP398" s="259" t="s">
        <v>274</v>
      </c>
      <c r="AQ398" s="259"/>
      <c r="AR398" s="259"/>
      <c r="AS398" s="259"/>
      <c r="AT398" s="259"/>
      <c r="AU398" s="259"/>
      <c r="AV398" s="259"/>
      <c r="AW398" s="259"/>
      <c r="AX398" s="259"/>
      <c r="AY398">
        <f>$AY$396</f>
        <v>1</v>
      </c>
    </row>
    <row r="399" spans="1:51" ht="74.25" customHeight="1" x14ac:dyDescent="0.15">
      <c r="A399" s="245">
        <v>1</v>
      </c>
      <c r="B399" s="245">
        <v>1</v>
      </c>
      <c r="C399" s="268" t="s">
        <v>748</v>
      </c>
      <c r="D399" s="267"/>
      <c r="E399" s="267"/>
      <c r="F399" s="267"/>
      <c r="G399" s="267"/>
      <c r="H399" s="267"/>
      <c r="I399" s="267"/>
      <c r="J399" s="248">
        <v>1010001143390</v>
      </c>
      <c r="K399" s="249"/>
      <c r="L399" s="249"/>
      <c r="M399" s="249"/>
      <c r="N399" s="249"/>
      <c r="O399" s="249"/>
      <c r="P399" s="261" t="s">
        <v>751</v>
      </c>
      <c r="Q399" s="250"/>
      <c r="R399" s="250"/>
      <c r="S399" s="250"/>
      <c r="T399" s="250"/>
      <c r="U399" s="250"/>
      <c r="V399" s="250"/>
      <c r="W399" s="250"/>
      <c r="X399" s="250"/>
      <c r="Y399" s="251">
        <v>4.4000000000000004</v>
      </c>
      <c r="Z399" s="252"/>
      <c r="AA399" s="252"/>
      <c r="AB399" s="253"/>
      <c r="AC399" s="237" t="s">
        <v>331</v>
      </c>
      <c r="AD399" s="238"/>
      <c r="AE399" s="238"/>
      <c r="AF399" s="238"/>
      <c r="AG399" s="238"/>
      <c r="AH399" s="269">
        <v>3</v>
      </c>
      <c r="AI399" s="270"/>
      <c r="AJ399" s="270"/>
      <c r="AK399" s="270"/>
      <c r="AL399" s="241">
        <v>53.8</v>
      </c>
      <c r="AM399" s="242"/>
      <c r="AN399" s="242"/>
      <c r="AO399" s="243"/>
      <c r="AP399" s="244" t="s">
        <v>746</v>
      </c>
      <c r="AQ399" s="244"/>
      <c r="AR399" s="244"/>
      <c r="AS399" s="244"/>
      <c r="AT399" s="244"/>
      <c r="AU399" s="244"/>
      <c r="AV399" s="244"/>
      <c r="AW399" s="244"/>
      <c r="AX399" s="244"/>
      <c r="AY399">
        <f>$AY$396</f>
        <v>1</v>
      </c>
    </row>
    <row r="400" spans="1:51" ht="30" hidden="1" customHeight="1" x14ac:dyDescent="0.15">
      <c r="A400" s="245">
        <v>2</v>
      </c>
      <c r="B400" s="245">
        <v>1</v>
      </c>
      <c r="C400" s="268"/>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9"/>
      <c r="AI400" s="270"/>
      <c r="AJ400" s="270"/>
      <c r="AK400" s="270"/>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8"/>
      <c r="D401" s="267"/>
      <c r="E401" s="267"/>
      <c r="F401" s="267"/>
      <c r="G401" s="267"/>
      <c r="H401" s="267"/>
      <c r="I401" s="267"/>
      <c r="J401" s="248"/>
      <c r="K401" s="249"/>
      <c r="L401" s="249"/>
      <c r="M401" s="249"/>
      <c r="N401" s="249"/>
      <c r="O401" s="249"/>
      <c r="P401" s="261"/>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8"/>
      <c r="D402" s="267"/>
      <c r="E402" s="267"/>
      <c r="F402" s="267"/>
      <c r="G402" s="267"/>
      <c r="H402" s="267"/>
      <c r="I402" s="267"/>
      <c r="J402" s="248"/>
      <c r="K402" s="249"/>
      <c r="L402" s="249"/>
      <c r="M402" s="249"/>
      <c r="N402" s="249"/>
      <c r="O402" s="249"/>
      <c r="P402" s="261"/>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6" t="s">
        <v>273</v>
      </c>
      <c r="K431" s="272"/>
      <c r="L431" s="272"/>
      <c r="M431" s="272"/>
      <c r="N431" s="272"/>
      <c r="O431" s="272"/>
      <c r="P431" s="134" t="s">
        <v>25</v>
      </c>
      <c r="Q431" s="134"/>
      <c r="R431" s="134"/>
      <c r="S431" s="134"/>
      <c r="T431" s="134"/>
      <c r="U431" s="134"/>
      <c r="V431" s="134"/>
      <c r="W431" s="134"/>
      <c r="X431" s="134"/>
      <c r="Y431" s="273" t="s">
        <v>272</v>
      </c>
      <c r="Z431" s="274"/>
      <c r="AA431" s="274"/>
      <c r="AB431" s="274"/>
      <c r="AC431" s="256" t="s">
        <v>305</v>
      </c>
      <c r="AD431" s="256"/>
      <c r="AE431" s="256"/>
      <c r="AF431" s="256"/>
      <c r="AG431" s="256"/>
      <c r="AH431" s="273" t="s">
        <v>325</v>
      </c>
      <c r="AI431" s="271"/>
      <c r="AJ431" s="271"/>
      <c r="AK431" s="271"/>
      <c r="AL431" s="271" t="s">
        <v>19</v>
      </c>
      <c r="AM431" s="271"/>
      <c r="AN431" s="271"/>
      <c r="AO431" s="275"/>
      <c r="AP431" s="259" t="s">
        <v>274</v>
      </c>
      <c r="AQ431" s="259"/>
      <c r="AR431" s="259"/>
      <c r="AS431" s="259"/>
      <c r="AT431" s="259"/>
      <c r="AU431" s="259"/>
      <c r="AV431" s="259"/>
      <c r="AW431" s="259"/>
      <c r="AX431" s="259"/>
      <c r="AY431">
        <f>$AY$429</f>
        <v>1</v>
      </c>
    </row>
    <row r="432" spans="1:51" ht="60" customHeight="1" x14ac:dyDescent="0.15">
      <c r="A432" s="245">
        <v>1</v>
      </c>
      <c r="B432" s="245">
        <v>1</v>
      </c>
      <c r="C432" s="268" t="s">
        <v>780</v>
      </c>
      <c r="D432" s="267"/>
      <c r="E432" s="267"/>
      <c r="F432" s="267"/>
      <c r="G432" s="267"/>
      <c r="H432" s="267"/>
      <c r="I432" s="267"/>
      <c r="J432" s="248">
        <v>8010405003688</v>
      </c>
      <c r="K432" s="249"/>
      <c r="L432" s="249"/>
      <c r="M432" s="249"/>
      <c r="N432" s="249"/>
      <c r="O432" s="249"/>
      <c r="P432" s="261" t="s">
        <v>750</v>
      </c>
      <c r="Q432" s="250"/>
      <c r="R432" s="250"/>
      <c r="S432" s="250"/>
      <c r="T432" s="250"/>
      <c r="U432" s="250"/>
      <c r="V432" s="250"/>
      <c r="W432" s="250"/>
      <c r="X432" s="250"/>
      <c r="Y432" s="251">
        <v>0.60499999999999998</v>
      </c>
      <c r="Z432" s="252"/>
      <c r="AA432" s="252"/>
      <c r="AB432" s="253"/>
      <c r="AC432" s="237" t="s">
        <v>336</v>
      </c>
      <c r="AD432" s="238"/>
      <c r="AE432" s="238"/>
      <c r="AF432" s="238"/>
      <c r="AG432" s="238"/>
      <c r="AH432" s="269">
        <v>1</v>
      </c>
      <c r="AI432" s="270"/>
      <c r="AJ432" s="270"/>
      <c r="AK432" s="270"/>
      <c r="AL432" s="241">
        <v>100</v>
      </c>
      <c r="AM432" s="242"/>
      <c r="AN432" s="242"/>
      <c r="AO432" s="243"/>
      <c r="AP432" s="244" t="s">
        <v>746</v>
      </c>
      <c r="AQ432" s="244"/>
      <c r="AR432" s="244"/>
      <c r="AS432" s="244"/>
      <c r="AT432" s="244"/>
      <c r="AU432" s="244"/>
      <c r="AV432" s="244"/>
      <c r="AW432" s="244"/>
      <c r="AX432" s="244"/>
      <c r="AY432">
        <f>$AY$429</f>
        <v>1</v>
      </c>
    </row>
    <row r="433" spans="1:51" ht="30" hidden="1" customHeight="1" x14ac:dyDescent="0.15">
      <c r="A433" s="245">
        <v>2</v>
      </c>
      <c r="B433" s="24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9"/>
      <c r="AI433" s="270"/>
      <c r="AJ433" s="270"/>
      <c r="AK433" s="270"/>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61"/>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61"/>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1"/>
      <c r="B464" s="271"/>
      <c r="C464" s="271" t="s">
        <v>24</v>
      </c>
      <c r="D464" s="271"/>
      <c r="E464" s="271"/>
      <c r="F464" s="271"/>
      <c r="G464" s="271"/>
      <c r="H464" s="271"/>
      <c r="I464" s="271"/>
      <c r="J464" s="256" t="s">
        <v>273</v>
      </c>
      <c r="K464" s="272"/>
      <c r="L464" s="272"/>
      <c r="M464" s="272"/>
      <c r="N464" s="272"/>
      <c r="O464" s="272"/>
      <c r="P464" s="134" t="s">
        <v>25</v>
      </c>
      <c r="Q464" s="134"/>
      <c r="R464" s="134"/>
      <c r="S464" s="134"/>
      <c r="T464" s="134"/>
      <c r="U464" s="134"/>
      <c r="V464" s="134"/>
      <c r="W464" s="134"/>
      <c r="X464" s="134"/>
      <c r="Y464" s="273" t="s">
        <v>272</v>
      </c>
      <c r="Z464" s="274"/>
      <c r="AA464" s="274"/>
      <c r="AB464" s="274"/>
      <c r="AC464" s="256" t="s">
        <v>305</v>
      </c>
      <c r="AD464" s="256"/>
      <c r="AE464" s="256"/>
      <c r="AF464" s="256"/>
      <c r="AG464" s="256"/>
      <c r="AH464" s="273" t="s">
        <v>325</v>
      </c>
      <c r="AI464" s="271"/>
      <c r="AJ464" s="271"/>
      <c r="AK464" s="271"/>
      <c r="AL464" s="271" t="s">
        <v>19</v>
      </c>
      <c r="AM464" s="271"/>
      <c r="AN464" s="271"/>
      <c r="AO464" s="275"/>
      <c r="AP464" s="259" t="s">
        <v>274</v>
      </c>
      <c r="AQ464" s="259"/>
      <c r="AR464" s="259"/>
      <c r="AS464" s="259"/>
      <c r="AT464" s="259"/>
      <c r="AU464" s="259"/>
      <c r="AV464" s="259"/>
      <c r="AW464" s="259"/>
      <c r="AX464" s="259"/>
      <c r="AY464">
        <f>$AY$462</f>
        <v>1</v>
      </c>
    </row>
    <row r="465" spans="1:51" ht="30" customHeight="1" x14ac:dyDescent="0.15">
      <c r="A465" s="245">
        <v>1</v>
      </c>
      <c r="B465" s="245">
        <v>1</v>
      </c>
      <c r="C465" s="268" t="s">
        <v>769</v>
      </c>
      <c r="D465" s="267"/>
      <c r="E465" s="267"/>
      <c r="F465" s="267"/>
      <c r="G465" s="267"/>
      <c r="H465" s="267"/>
      <c r="I465" s="267"/>
      <c r="J465" s="248">
        <v>5010401023057</v>
      </c>
      <c r="K465" s="249"/>
      <c r="L465" s="249"/>
      <c r="M465" s="249"/>
      <c r="N465" s="249"/>
      <c r="O465" s="249"/>
      <c r="P465" s="261" t="s">
        <v>786</v>
      </c>
      <c r="Q465" s="250"/>
      <c r="R465" s="250"/>
      <c r="S465" s="250"/>
      <c r="T465" s="250"/>
      <c r="U465" s="250"/>
      <c r="V465" s="250"/>
      <c r="W465" s="250"/>
      <c r="X465" s="250"/>
      <c r="Y465" s="251">
        <v>8.8000000000000007</v>
      </c>
      <c r="Z465" s="252"/>
      <c r="AA465" s="252"/>
      <c r="AB465" s="253"/>
      <c r="AC465" s="237" t="s">
        <v>331</v>
      </c>
      <c r="AD465" s="238"/>
      <c r="AE465" s="238"/>
      <c r="AF465" s="238"/>
      <c r="AG465" s="238"/>
      <c r="AH465" s="269">
        <v>2</v>
      </c>
      <c r="AI465" s="270"/>
      <c r="AJ465" s="270"/>
      <c r="AK465" s="270"/>
      <c r="AL465" s="241">
        <v>97.5</v>
      </c>
      <c r="AM465" s="242"/>
      <c r="AN465" s="242"/>
      <c r="AO465" s="243"/>
      <c r="AP465" s="244" t="s">
        <v>760</v>
      </c>
      <c r="AQ465" s="244"/>
      <c r="AR465" s="244"/>
      <c r="AS465" s="244"/>
      <c r="AT465" s="244"/>
      <c r="AU465" s="244"/>
      <c r="AV465" s="244"/>
      <c r="AW465" s="244"/>
      <c r="AX465" s="244"/>
      <c r="AY465">
        <f>$AY$462</f>
        <v>1</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9"/>
      <c r="AI466" s="270"/>
      <c r="AJ466" s="270"/>
      <c r="AK466" s="270"/>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61"/>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61"/>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1"/>
      <c r="B497" s="271"/>
      <c r="C497" s="271" t="s">
        <v>24</v>
      </c>
      <c r="D497" s="271"/>
      <c r="E497" s="271"/>
      <c r="F497" s="271"/>
      <c r="G497" s="271"/>
      <c r="H497" s="271"/>
      <c r="I497" s="271"/>
      <c r="J497" s="256" t="s">
        <v>273</v>
      </c>
      <c r="K497" s="272"/>
      <c r="L497" s="272"/>
      <c r="M497" s="272"/>
      <c r="N497" s="272"/>
      <c r="O497" s="272"/>
      <c r="P497" s="134" t="s">
        <v>25</v>
      </c>
      <c r="Q497" s="134"/>
      <c r="R497" s="134"/>
      <c r="S497" s="134"/>
      <c r="T497" s="134"/>
      <c r="U497" s="134"/>
      <c r="V497" s="134"/>
      <c r="W497" s="134"/>
      <c r="X497" s="134"/>
      <c r="Y497" s="273" t="s">
        <v>272</v>
      </c>
      <c r="Z497" s="274"/>
      <c r="AA497" s="274"/>
      <c r="AB497" s="274"/>
      <c r="AC497" s="256" t="s">
        <v>305</v>
      </c>
      <c r="AD497" s="256"/>
      <c r="AE497" s="256"/>
      <c r="AF497" s="256"/>
      <c r="AG497" s="256"/>
      <c r="AH497" s="273" t="s">
        <v>325</v>
      </c>
      <c r="AI497" s="271"/>
      <c r="AJ497" s="271"/>
      <c r="AK497" s="271"/>
      <c r="AL497" s="271" t="s">
        <v>19</v>
      </c>
      <c r="AM497" s="271"/>
      <c r="AN497" s="271"/>
      <c r="AO497" s="275"/>
      <c r="AP497" s="259" t="s">
        <v>274</v>
      </c>
      <c r="AQ497" s="259"/>
      <c r="AR497" s="259"/>
      <c r="AS497" s="259"/>
      <c r="AT497" s="259"/>
      <c r="AU497" s="259"/>
      <c r="AV497" s="259"/>
      <c r="AW497" s="259"/>
      <c r="AX497" s="259"/>
      <c r="AY497">
        <f>$AY$495</f>
        <v>1</v>
      </c>
    </row>
    <row r="498" spans="1:51" ht="54" customHeight="1" x14ac:dyDescent="0.15">
      <c r="A498" s="245">
        <v>1</v>
      </c>
      <c r="B498" s="245">
        <v>1</v>
      </c>
      <c r="C498" s="268" t="s">
        <v>819</v>
      </c>
      <c r="D498" s="267"/>
      <c r="E498" s="267"/>
      <c r="F498" s="267"/>
      <c r="G498" s="267"/>
      <c r="H498" s="267"/>
      <c r="I498" s="267"/>
      <c r="J498" s="248">
        <v>7010001088960</v>
      </c>
      <c r="K498" s="249"/>
      <c r="L498" s="249"/>
      <c r="M498" s="249"/>
      <c r="N498" s="249"/>
      <c r="O498" s="249"/>
      <c r="P498" s="261" t="s">
        <v>767</v>
      </c>
      <c r="Q498" s="250"/>
      <c r="R498" s="250"/>
      <c r="S498" s="250"/>
      <c r="T498" s="250"/>
      <c r="U498" s="250"/>
      <c r="V498" s="250"/>
      <c r="W498" s="250"/>
      <c r="X498" s="250"/>
      <c r="Y498" s="251">
        <v>0.99</v>
      </c>
      <c r="Z498" s="252"/>
      <c r="AA498" s="252"/>
      <c r="AB498" s="253"/>
      <c r="AC498" s="237" t="s">
        <v>336</v>
      </c>
      <c r="AD498" s="238"/>
      <c r="AE498" s="238"/>
      <c r="AF498" s="238"/>
      <c r="AG498" s="238"/>
      <c r="AH498" s="269">
        <v>1</v>
      </c>
      <c r="AI498" s="270"/>
      <c r="AJ498" s="270"/>
      <c r="AK498" s="270"/>
      <c r="AL498" s="241">
        <v>100</v>
      </c>
      <c r="AM498" s="242"/>
      <c r="AN498" s="242"/>
      <c r="AO498" s="243"/>
      <c r="AP498" s="244" t="s">
        <v>760</v>
      </c>
      <c r="AQ498" s="244"/>
      <c r="AR498" s="244"/>
      <c r="AS498" s="244"/>
      <c r="AT498" s="244"/>
      <c r="AU498" s="244"/>
      <c r="AV498" s="244"/>
      <c r="AW498" s="244"/>
      <c r="AX498" s="244"/>
      <c r="AY498">
        <f>$AY$495</f>
        <v>1</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9"/>
      <c r="AI499" s="270"/>
      <c r="AJ499" s="270"/>
      <c r="AK499" s="270"/>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61"/>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61"/>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1"/>
      <c r="B530" s="271"/>
      <c r="C530" s="271" t="s">
        <v>24</v>
      </c>
      <c r="D530" s="271"/>
      <c r="E530" s="271"/>
      <c r="F530" s="271"/>
      <c r="G530" s="271"/>
      <c r="H530" s="271"/>
      <c r="I530" s="271"/>
      <c r="J530" s="256" t="s">
        <v>273</v>
      </c>
      <c r="K530" s="272"/>
      <c r="L530" s="272"/>
      <c r="M530" s="272"/>
      <c r="N530" s="272"/>
      <c r="O530" s="272"/>
      <c r="P530" s="134" t="s">
        <v>25</v>
      </c>
      <c r="Q530" s="134"/>
      <c r="R530" s="134"/>
      <c r="S530" s="134"/>
      <c r="T530" s="134"/>
      <c r="U530" s="134"/>
      <c r="V530" s="134"/>
      <c r="W530" s="134"/>
      <c r="X530" s="134"/>
      <c r="Y530" s="273" t="s">
        <v>272</v>
      </c>
      <c r="Z530" s="274"/>
      <c r="AA530" s="274"/>
      <c r="AB530" s="274"/>
      <c r="AC530" s="256" t="s">
        <v>305</v>
      </c>
      <c r="AD530" s="256"/>
      <c r="AE530" s="256"/>
      <c r="AF530" s="256"/>
      <c r="AG530" s="256"/>
      <c r="AH530" s="273" t="s">
        <v>325</v>
      </c>
      <c r="AI530" s="271"/>
      <c r="AJ530" s="271"/>
      <c r="AK530" s="271"/>
      <c r="AL530" s="271" t="s">
        <v>19</v>
      </c>
      <c r="AM530" s="271"/>
      <c r="AN530" s="271"/>
      <c r="AO530" s="275"/>
      <c r="AP530" s="259" t="s">
        <v>274</v>
      </c>
      <c r="AQ530" s="259"/>
      <c r="AR530" s="259"/>
      <c r="AS530" s="259"/>
      <c r="AT530" s="259"/>
      <c r="AU530" s="259"/>
      <c r="AV530" s="259"/>
      <c r="AW530" s="259"/>
      <c r="AX530" s="259"/>
      <c r="AY530">
        <f>$AY$528</f>
        <v>1</v>
      </c>
    </row>
    <row r="531" spans="1:51" ht="54" customHeight="1" x14ac:dyDescent="0.15">
      <c r="A531" s="245">
        <v>1</v>
      </c>
      <c r="B531" s="245">
        <v>1</v>
      </c>
      <c r="C531" s="268" t="s">
        <v>769</v>
      </c>
      <c r="D531" s="267"/>
      <c r="E531" s="267"/>
      <c r="F531" s="267"/>
      <c r="G531" s="267"/>
      <c r="H531" s="267"/>
      <c r="I531" s="267"/>
      <c r="J531" s="248">
        <v>5010401023057</v>
      </c>
      <c r="K531" s="249"/>
      <c r="L531" s="249"/>
      <c r="M531" s="249"/>
      <c r="N531" s="249"/>
      <c r="O531" s="249"/>
      <c r="P531" s="261" t="s">
        <v>770</v>
      </c>
      <c r="Q531" s="250"/>
      <c r="R531" s="250"/>
      <c r="S531" s="250"/>
      <c r="T531" s="250"/>
      <c r="U531" s="250"/>
      <c r="V531" s="250"/>
      <c r="W531" s="250"/>
      <c r="X531" s="250"/>
      <c r="Y531" s="251">
        <v>0.99</v>
      </c>
      <c r="Z531" s="252"/>
      <c r="AA531" s="252"/>
      <c r="AB531" s="253"/>
      <c r="AC531" s="237" t="s">
        <v>336</v>
      </c>
      <c r="AD531" s="238"/>
      <c r="AE531" s="238"/>
      <c r="AF531" s="238"/>
      <c r="AG531" s="238"/>
      <c r="AH531" s="269">
        <v>1</v>
      </c>
      <c r="AI531" s="270"/>
      <c r="AJ531" s="270"/>
      <c r="AK531" s="270"/>
      <c r="AL531" s="241">
        <v>100</v>
      </c>
      <c r="AM531" s="242"/>
      <c r="AN531" s="242"/>
      <c r="AO531" s="243"/>
      <c r="AP531" s="244" t="s">
        <v>760</v>
      </c>
      <c r="AQ531" s="244"/>
      <c r="AR531" s="244"/>
      <c r="AS531" s="244"/>
      <c r="AT531" s="244"/>
      <c r="AU531" s="244"/>
      <c r="AV531" s="244"/>
      <c r="AW531" s="244"/>
      <c r="AX531" s="244"/>
      <c r="AY531">
        <f>$AY$528</f>
        <v>1</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9"/>
      <c r="AI532" s="270"/>
      <c r="AJ532" s="270"/>
      <c r="AK532" s="270"/>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1"/>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1"/>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v>1</v>
      </c>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1"/>
      <c r="B563" s="271"/>
      <c r="C563" s="271" t="s">
        <v>24</v>
      </c>
      <c r="D563" s="271"/>
      <c r="E563" s="271"/>
      <c r="F563" s="271"/>
      <c r="G563" s="271"/>
      <c r="H563" s="271"/>
      <c r="I563" s="271"/>
      <c r="J563" s="256" t="s">
        <v>273</v>
      </c>
      <c r="K563" s="272"/>
      <c r="L563" s="272"/>
      <c r="M563" s="272"/>
      <c r="N563" s="272"/>
      <c r="O563" s="272"/>
      <c r="P563" s="134" t="s">
        <v>25</v>
      </c>
      <c r="Q563" s="134"/>
      <c r="R563" s="134"/>
      <c r="S563" s="134"/>
      <c r="T563" s="134"/>
      <c r="U563" s="134"/>
      <c r="V563" s="134"/>
      <c r="W563" s="134"/>
      <c r="X563" s="134"/>
      <c r="Y563" s="273" t="s">
        <v>272</v>
      </c>
      <c r="Z563" s="274"/>
      <c r="AA563" s="274"/>
      <c r="AB563" s="274"/>
      <c r="AC563" s="256" t="s">
        <v>305</v>
      </c>
      <c r="AD563" s="256"/>
      <c r="AE563" s="256"/>
      <c r="AF563" s="256"/>
      <c r="AG563" s="256"/>
      <c r="AH563" s="273" t="s">
        <v>325</v>
      </c>
      <c r="AI563" s="271"/>
      <c r="AJ563" s="271"/>
      <c r="AK563" s="271"/>
      <c r="AL563" s="271" t="s">
        <v>19</v>
      </c>
      <c r="AM563" s="271"/>
      <c r="AN563" s="271"/>
      <c r="AO563" s="275"/>
      <c r="AP563" s="259" t="s">
        <v>274</v>
      </c>
      <c r="AQ563" s="259"/>
      <c r="AR563" s="259"/>
      <c r="AS563" s="259"/>
      <c r="AT563" s="259"/>
      <c r="AU563" s="259"/>
      <c r="AV563" s="259"/>
      <c r="AW563" s="259"/>
      <c r="AX563" s="259"/>
      <c r="AY563">
        <f>$AY$561</f>
        <v>1</v>
      </c>
    </row>
    <row r="564" spans="1:51" ht="54" customHeight="1" x14ac:dyDescent="0.15">
      <c r="A564" s="245">
        <v>1</v>
      </c>
      <c r="B564" s="245">
        <v>1</v>
      </c>
      <c r="C564" s="268" t="s">
        <v>769</v>
      </c>
      <c r="D564" s="267"/>
      <c r="E564" s="267"/>
      <c r="F564" s="267"/>
      <c r="G564" s="267"/>
      <c r="H564" s="267"/>
      <c r="I564" s="267"/>
      <c r="J564" s="248">
        <v>5010401023057</v>
      </c>
      <c r="K564" s="249"/>
      <c r="L564" s="249"/>
      <c r="M564" s="249"/>
      <c r="N564" s="249"/>
      <c r="O564" s="249"/>
      <c r="P564" s="261" t="s">
        <v>788</v>
      </c>
      <c r="Q564" s="250"/>
      <c r="R564" s="250"/>
      <c r="S564" s="250"/>
      <c r="T564" s="250"/>
      <c r="U564" s="250"/>
      <c r="V564" s="250"/>
      <c r="W564" s="250"/>
      <c r="X564" s="250"/>
      <c r="Y564" s="251">
        <v>0.99</v>
      </c>
      <c r="Z564" s="252"/>
      <c r="AA564" s="252"/>
      <c r="AB564" s="253"/>
      <c r="AC564" s="237" t="s">
        <v>336</v>
      </c>
      <c r="AD564" s="238"/>
      <c r="AE564" s="238"/>
      <c r="AF564" s="238"/>
      <c r="AG564" s="238"/>
      <c r="AH564" s="269">
        <v>1</v>
      </c>
      <c r="AI564" s="270"/>
      <c r="AJ564" s="270"/>
      <c r="AK564" s="270"/>
      <c r="AL564" s="241">
        <v>100</v>
      </c>
      <c r="AM564" s="242"/>
      <c r="AN564" s="242"/>
      <c r="AO564" s="243"/>
      <c r="AP564" s="244" t="s">
        <v>760</v>
      </c>
      <c r="AQ564" s="244"/>
      <c r="AR564" s="244"/>
      <c r="AS564" s="244"/>
      <c r="AT564" s="244"/>
      <c r="AU564" s="244"/>
      <c r="AV564" s="244"/>
      <c r="AW564" s="244"/>
      <c r="AX564" s="244"/>
      <c r="AY564">
        <f>$AY$561</f>
        <v>1</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9"/>
      <c r="AI565" s="270"/>
      <c r="AJ565" s="270"/>
      <c r="AK565" s="270"/>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1"/>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1"/>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v>1</v>
      </c>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1"/>
      <c r="B596" s="271"/>
      <c r="C596" s="271" t="s">
        <v>24</v>
      </c>
      <c r="D596" s="271"/>
      <c r="E596" s="271"/>
      <c r="F596" s="271"/>
      <c r="G596" s="271"/>
      <c r="H596" s="271"/>
      <c r="I596" s="271"/>
      <c r="J596" s="256" t="s">
        <v>273</v>
      </c>
      <c r="K596" s="272"/>
      <c r="L596" s="272"/>
      <c r="M596" s="272"/>
      <c r="N596" s="272"/>
      <c r="O596" s="272"/>
      <c r="P596" s="134" t="s">
        <v>25</v>
      </c>
      <c r="Q596" s="134"/>
      <c r="R596" s="134"/>
      <c r="S596" s="134"/>
      <c r="T596" s="134"/>
      <c r="U596" s="134"/>
      <c r="V596" s="134"/>
      <c r="W596" s="134"/>
      <c r="X596" s="134"/>
      <c r="Y596" s="273" t="s">
        <v>272</v>
      </c>
      <c r="Z596" s="274"/>
      <c r="AA596" s="274"/>
      <c r="AB596" s="274"/>
      <c r="AC596" s="256" t="s">
        <v>305</v>
      </c>
      <c r="AD596" s="256"/>
      <c r="AE596" s="256"/>
      <c r="AF596" s="256"/>
      <c r="AG596" s="256"/>
      <c r="AH596" s="273" t="s">
        <v>325</v>
      </c>
      <c r="AI596" s="271"/>
      <c r="AJ596" s="271"/>
      <c r="AK596" s="271"/>
      <c r="AL596" s="271" t="s">
        <v>19</v>
      </c>
      <c r="AM596" s="271"/>
      <c r="AN596" s="271"/>
      <c r="AO596" s="275"/>
      <c r="AP596" s="259" t="s">
        <v>274</v>
      </c>
      <c r="AQ596" s="259"/>
      <c r="AR596" s="259"/>
      <c r="AS596" s="259"/>
      <c r="AT596" s="259"/>
      <c r="AU596" s="259"/>
      <c r="AV596" s="259"/>
      <c r="AW596" s="259"/>
      <c r="AX596" s="259"/>
      <c r="AY596">
        <f>$AY$594</f>
        <v>1</v>
      </c>
    </row>
    <row r="597" spans="1:51" ht="37.5" customHeight="1" x14ac:dyDescent="0.15">
      <c r="A597" s="245">
        <v>1</v>
      </c>
      <c r="B597" s="245">
        <v>1</v>
      </c>
      <c r="C597" s="268" t="s">
        <v>787</v>
      </c>
      <c r="D597" s="267"/>
      <c r="E597" s="267"/>
      <c r="F597" s="267"/>
      <c r="G597" s="267"/>
      <c r="H597" s="267"/>
      <c r="I597" s="267"/>
      <c r="J597" s="248">
        <v>3011501004799</v>
      </c>
      <c r="K597" s="249"/>
      <c r="L597" s="249"/>
      <c r="M597" s="249"/>
      <c r="N597" s="249"/>
      <c r="O597" s="249"/>
      <c r="P597" s="261" t="s">
        <v>761</v>
      </c>
      <c r="Q597" s="250"/>
      <c r="R597" s="250"/>
      <c r="S597" s="250"/>
      <c r="T597" s="250"/>
      <c r="U597" s="250"/>
      <c r="V597" s="250"/>
      <c r="W597" s="250"/>
      <c r="X597" s="250"/>
      <c r="Y597" s="251">
        <v>3.4832019999999999</v>
      </c>
      <c r="Z597" s="252"/>
      <c r="AA597" s="252"/>
      <c r="AB597" s="253"/>
      <c r="AC597" s="237" t="s">
        <v>330</v>
      </c>
      <c r="AD597" s="238"/>
      <c r="AE597" s="238"/>
      <c r="AF597" s="238"/>
      <c r="AG597" s="238"/>
      <c r="AH597" s="269">
        <v>5</v>
      </c>
      <c r="AI597" s="270"/>
      <c r="AJ597" s="270"/>
      <c r="AK597" s="270"/>
      <c r="AL597" s="241">
        <v>36</v>
      </c>
      <c r="AM597" s="242"/>
      <c r="AN597" s="242"/>
      <c r="AO597" s="243"/>
      <c r="AP597" s="244" t="s">
        <v>760</v>
      </c>
      <c r="AQ597" s="244"/>
      <c r="AR597" s="244"/>
      <c r="AS597" s="244"/>
      <c r="AT597" s="244"/>
      <c r="AU597" s="244"/>
      <c r="AV597" s="244"/>
      <c r="AW597" s="244"/>
      <c r="AX597" s="244"/>
      <c r="AY597">
        <f>$AY$594</f>
        <v>1</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9"/>
      <c r="AI598" s="270"/>
      <c r="AJ598" s="270"/>
      <c r="AK598" s="270"/>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1"/>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1"/>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2" t="s">
        <v>657</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307</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240</v>
      </c>
      <c r="D630" s="257"/>
      <c r="E630" s="256" t="s">
        <v>239</v>
      </c>
      <c r="F630" s="257"/>
      <c r="G630" s="257"/>
      <c r="H630" s="257"/>
      <c r="I630" s="257"/>
      <c r="J630" s="256" t="s">
        <v>273</v>
      </c>
      <c r="K630" s="256"/>
      <c r="L630" s="256"/>
      <c r="M630" s="256"/>
      <c r="N630" s="256"/>
      <c r="O630" s="256"/>
      <c r="P630" s="256" t="s">
        <v>25</v>
      </c>
      <c r="Q630" s="256"/>
      <c r="R630" s="256"/>
      <c r="S630" s="256"/>
      <c r="T630" s="256"/>
      <c r="U630" s="256"/>
      <c r="V630" s="256"/>
      <c r="W630" s="256"/>
      <c r="X630" s="256"/>
      <c r="Y630" s="256" t="s">
        <v>275</v>
      </c>
      <c r="Z630" s="257"/>
      <c r="AA630" s="257"/>
      <c r="AB630" s="257"/>
      <c r="AC630" s="256" t="s">
        <v>228</v>
      </c>
      <c r="AD630" s="256"/>
      <c r="AE630" s="256"/>
      <c r="AF630" s="256"/>
      <c r="AG630" s="256"/>
      <c r="AH630" s="256" t="s">
        <v>235</v>
      </c>
      <c r="AI630" s="257"/>
      <c r="AJ630" s="257"/>
      <c r="AK630" s="257"/>
      <c r="AL630" s="257" t="s">
        <v>19</v>
      </c>
      <c r="AM630" s="257"/>
      <c r="AN630" s="257"/>
      <c r="AO630" s="258"/>
      <c r="AP630" s="259" t="s">
        <v>301</v>
      </c>
      <c r="AQ630" s="259"/>
      <c r="AR630" s="259"/>
      <c r="AS630" s="259"/>
      <c r="AT630" s="259"/>
      <c r="AU630" s="259"/>
      <c r="AV630" s="259"/>
      <c r="AW630" s="259"/>
      <c r="AX630" s="259"/>
    </row>
    <row r="631" spans="1:51" ht="30" customHeight="1" x14ac:dyDescent="0.15">
      <c r="A631" s="245">
        <v>1</v>
      </c>
      <c r="B631" s="245">
        <v>1</v>
      </c>
      <c r="C631" s="246"/>
      <c r="D631" s="246"/>
      <c r="E631" s="260" t="s">
        <v>746</v>
      </c>
      <c r="F631" s="247"/>
      <c r="G631" s="247"/>
      <c r="H631" s="247"/>
      <c r="I631" s="247"/>
      <c r="J631" s="248"/>
      <c r="K631" s="249"/>
      <c r="L631" s="249"/>
      <c r="M631" s="249"/>
      <c r="N631" s="249"/>
      <c r="O631" s="249"/>
      <c r="P631" s="261" t="s">
        <v>746</v>
      </c>
      <c r="Q631" s="250"/>
      <c r="R631" s="250"/>
      <c r="S631" s="250"/>
      <c r="T631" s="250"/>
      <c r="U631" s="250"/>
      <c r="V631" s="250"/>
      <c r="W631" s="250"/>
      <c r="X631" s="250"/>
      <c r="Y631" s="251" t="s">
        <v>747</v>
      </c>
      <c r="Z631" s="252"/>
      <c r="AA631" s="252"/>
      <c r="AB631" s="253"/>
      <c r="AC631" s="237"/>
      <c r="AD631" s="238"/>
      <c r="AE631" s="238"/>
      <c r="AF631" s="238"/>
      <c r="AG631" s="238"/>
      <c r="AH631" s="239" t="s">
        <v>747</v>
      </c>
      <c r="AI631" s="240"/>
      <c r="AJ631" s="240"/>
      <c r="AK631" s="240"/>
      <c r="AL631" s="241" t="s">
        <v>747</v>
      </c>
      <c r="AM631" s="242"/>
      <c r="AN631" s="242"/>
      <c r="AO631" s="243"/>
      <c r="AP631" s="244" t="s">
        <v>746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77" max="16383" man="1"/>
    <brk id="220" max="49" man="1"/>
    <brk id="256"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3"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228</v>
      </c>
      <c r="AI1" s="51" t="s">
        <v>231</v>
      </c>
      <c r="AK1" s="51" t="s">
        <v>236</v>
      </c>
      <c r="AM1" s="77"/>
      <c r="AN1" s="77"/>
      <c r="AP1" s="28" t="s">
        <v>317</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237</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705</v>
      </c>
      <c r="R3" s="13" t="str">
        <f t="shared" ref="R3:R8" si="3">IF(Q3="","",P3)</f>
        <v>委託・請負</v>
      </c>
      <c r="S3" s="13" t="str">
        <f t="shared" ref="S3:S8" si="4">IF(R3="",S2,IF(S2&lt;&gt;"",CONCATENATE(S2,"、",R3),R3))</f>
        <v>委託・請負</v>
      </c>
      <c r="T3" s="13"/>
      <c r="U3" s="32" t="s">
        <v>622</v>
      </c>
      <c r="W3" s="32" t="s">
        <v>141</v>
      </c>
      <c r="Y3" s="32" t="s">
        <v>65</v>
      </c>
      <c r="Z3" s="32" t="s">
        <v>498</v>
      </c>
      <c r="AA3" s="86" t="s">
        <v>464</v>
      </c>
      <c r="AB3" s="86" t="s">
        <v>592</v>
      </c>
      <c r="AC3" s="87" t="s">
        <v>131</v>
      </c>
      <c r="AD3" s="28"/>
      <c r="AE3" s="43" t="s">
        <v>166</v>
      </c>
      <c r="AF3" s="30"/>
      <c r="AG3" s="53" t="s">
        <v>331</v>
      </c>
      <c r="AI3" s="51" t="s">
        <v>230</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683</v>
      </c>
      <c r="W4" s="32" t="s">
        <v>142</v>
      </c>
      <c r="Y4" s="32" t="s">
        <v>371</v>
      </c>
      <c r="Z4" s="32" t="s">
        <v>499</v>
      </c>
      <c r="AA4" s="86" t="s">
        <v>465</v>
      </c>
      <c r="AB4" s="86" t="s">
        <v>593</v>
      </c>
      <c r="AC4" s="86" t="s">
        <v>132</v>
      </c>
      <c r="AD4" s="28"/>
      <c r="AE4" s="43" t="s">
        <v>167</v>
      </c>
      <c r="AF4" s="30"/>
      <c r="AG4" s="53" t="s">
        <v>332</v>
      </c>
      <c r="AI4" s="51" t="s">
        <v>232</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705</v>
      </c>
      <c r="M11" s="13" t="str">
        <f t="shared" si="2"/>
        <v>その他の事項経費</v>
      </c>
      <c r="N11" s="13" t="str">
        <f t="shared" si="6"/>
        <v>その他の事項経費</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238</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311</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4"/>
      <c r="AA2" s="285"/>
      <c r="AB2" s="937" t="s">
        <v>11</v>
      </c>
      <c r="AC2" s="938"/>
      <c r="AD2" s="939"/>
      <c r="AE2" s="926" t="s">
        <v>366</v>
      </c>
      <c r="AF2" s="926"/>
      <c r="AG2" s="926"/>
      <c r="AH2" s="128"/>
      <c r="AI2" s="926" t="s">
        <v>462</v>
      </c>
      <c r="AJ2" s="926"/>
      <c r="AK2" s="926"/>
      <c r="AL2" s="128"/>
      <c r="AM2" s="926" t="s">
        <v>463</v>
      </c>
      <c r="AN2" s="926"/>
      <c r="AO2" s="926"/>
      <c r="AP2" s="128"/>
      <c r="AQ2" s="135" t="s">
        <v>222</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3"/>
      <c r="AD3" s="714"/>
      <c r="AE3" s="694"/>
      <c r="AF3" s="694"/>
      <c r="AG3" s="694"/>
      <c r="AH3" s="131"/>
      <c r="AI3" s="694"/>
      <c r="AJ3" s="694"/>
      <c r="AK3" s="694"/>
      <c r="AL3" s="131"/>
      <c r="AM3" s="694"/>
      <c r="AN3" s="694"/>
      <c r="AO3" s="694"/>
      <c r="AP3" s="131"/>
      <c r="AQ3" s="140"/>
      <c r="AR3" s="141"/>
      <c r="AS3" s="142" t="s">
        <v>223</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338</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311</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4"/>
      <c r="AA9" s="285"/>
      <c r="AB9" s="937" t="s">
        <v>11</v>
      </c>
      <c r="AC9" s="938"/>
      <c r="AD9" s="939"/>
      <c r="AE9" s="926" t="s">
        <v>366</v>
      </c>
      <c r="AF9" s="926"/>
      <c r="AG9" s="926"/>
      <c r="AH9" s="128"/>
      <c r="AI9" s="926" t="s">
        <v>462</v>
      </c>
      <c r="AJ9" s="926"/>
      <c r="AK9" s="926"/>
      <c r="AL9" s="128"/>
      <c r="AM9" s="926" t="s">
        <v>463</v>
      </c>
      <c r="AN9" s="926"/>
      <c r="AO9" s="926"/>
      <c r="AP9" s="128"/>
      <c r="AQ9" s="135" t="s">
        <v>222</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3"/>
      <c r="AD10" s="714"/>
      <c r="AE10" s="694"/>
      <c r="AF10" s="694"/>
      <c r="AG10" s="694"/>
      <c r="AH10" s="131"/>
      <c r="AI10" s="694"/>
      <c r="AJ10" s="694"/>
      <c r="AK10" s="694"/>
      <c r="AL10" s="131"/>
      <c r="AM10" s="694"/>
      <c r="AN10" s="694"/>
      <c r="AO10" s="694"/>
      <c r="AP10" s="131"/>
      <c r="AQ10" s="140"/>
      <c r="AR10" s="141"/>
      <c r="AS10" s="142" t="s">
        <v>223</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338</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311</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4"/>
      <c r="AA16" s="285"/>
      <c r="AB16" s="937" t="s">
        <v>11</v>
      </c>
      <c r="AC16" s="938"/>
      <c r="AD16" s="939"/>
      <c r="AE16" s="926" t="s">
        <v>366</v>
      </c>
      <c r="AF16" s="926"/>
      <c r="AG16" s="926"/>
      <c r="AH16" s="128"/>
      <c r="AI16" s="926" t="s">
        <v>462</v>
      </c>
      <c r="AJ16" s="926"/>
      <c r="AK16" s="926"/>
      <c r="AL16" s="128"/>
      <c r="AM16" s="926" t="s">
        <v>463</v>
      </c>
      <c r="AN16" s="926"/>
      <c r="AO16" s="926"/>
      <c r="AP16" s="128"/>
      <c r="AQ16" s="135" t="s">
        <v>222</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3"/>
      <c r="AD17" s="714"/>
      <c r="AE17" s="694"/>
      <c r="AF17" s="694"/>
      <c r="AG17" s="694"/>
      <c r="AH17" s="131"/>
      <c r="AI17" s="694"/>
      <c r="AJ17" s="694"/>
      <c r="AK17" s="694"/>
      <c r="AL17" s="131"/>
      <c r="AM17" s="694"/>
      <c r="AN17" s="694"/>
      <c r="AO17" s="694"/>
      <c r="AP17" s="131"/>
      <c r="AQ17" s="140"/>
      <c r="AR17" s="141"/>
      <c r="AS17" s="142" t="s">
        <v>223</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338</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311</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4"/>
      <c r="AA23" s="285"/>
      <c r="AB23" s="937" t="s">
        <v>11</v>
      </c>
      <c r="AC23" s="938"/>
      <c r="AD23" s="939"/>
      <c r="AE23" s="926" t="s">
        <v>366</v>
      </c>
      <c r="AF23" s="926"/>
      <c r="AG23" s="926"/>
      <c r="AH23" s="128"/>
      <c r="AI23" s="926" t="s">
        <v>462</v>
      </c>
      <c r="AJ23" s="926"/>
      <c r="AK23" s="926"/>
      <c r="AL23" s="128"/>
      <c r="AM23" s="926" t="s">
        <v>463</v>
      </c>
      <c r="AN23" s="926"/>
      <c r="AO23" s="926"/>
      <c r="AP23" s="128"/>
      <c r="AQ23" s="135" t="s">
        <v>222</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3"/>
      <c r="AD24" s="714"/>
      <c r="AE24" s="694"/>
      <c r="AF24" s="694"/>
      <c r="AG24" s="694"/>
      <c r="AH24" s="131"/>
      <c r="AI24" s="694"/>
      <c r="AJ24" s="694"/>
      <c r="AK24" s="694"/>
      <c r="AL24" s="131"/>
      <c r="AM24" s="694"/>
      <c r="AN24" s="694"/>
      <c r="AO24" s="694"/>
      <c r="AP24" s="131"/>
      <c r="AQ24" s="140"/>
      <c r="AR24" s="141"/>
      <c r="AS24" s="142" t="s">
        <v>223</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338</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311</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4"/>
      <c r="AA30" s="285"/>
      <c r="AB30" s="937" t="s">
        <v>11</v>
      </c>
      <c r="AC30" s="938"/>
      <c r="AD30" s="939"/>
      <c r="AE30" s="926" t="s">
        <v>366</v>
      </c>
      <c r="AF30" s="926"/>
      <c r="AG30" s="926"/>
      <c r="AH30" s="128"/>
      <c r="AI30" s="926" t="s">
        <v>462</v>
      </c>
      <c r="AJ30" s="926"/>
      <c r="AK30" s="926"/>
      <c r="AL30" s="128"/>
      <c r="AM30" s="926" t="s">
        <v>463</v>
      </c>
      <c r="AN30" s="926"/>
      <c r="AO30" s="926"/>
      <c r="AP30" s="128"/>
      <c r="AQ30" s="135" t="s">
        <v>222</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3"/>
      <c r="AD31" s="714"/>
      <c r="AE31" s="694"/>
      <c r="AF31" s="694"/>
      <c r="AG31" s="694"/>
      <c r="AH31" s="131"/>
      <c r="AI31" s="694"/>
      <c r="AJ31" s="694"/>
      <c r="AK31" s="694"/>
      <c r="AL31" s="131"/>
      <c r="AM31" s="694"/>
      <c r="AN31" s="694"/>
      <c r="AO31" s="694"/>
      <c r="AP31" s="131"/>
      <c r="AQ31" s="140"/>
      <c r="AR31" s="141"/>
      <c r="AS31" s="142" t="s">
        <v>223</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338</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311</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4"/>
      <c r="AA37" s="285"/>
      <c r="AB37" s="937" t="s">
        <v>11</v>
      </c>
      <c r="AC37" s="938"/>
      <c r="AD37" s="939"/>
      <c r="AE37" s="926" t="s">
        <v>366</v>
      </c>
      <c r="AF37" s="926"/>
      <c r="AG37" s="926"/>
      <c r="AH37" s="128"/>
      <c r="AI37" s="926" t="s">
        <v>462</v>
      </c>
      <c r="AJ37" s="926"/>
      <c r="AK37" s="926"/>
      <c r="AL37" s="128"/>
      <c r="AM37" s="926" t="s">
        <v>463</v>
      </c>
      <c r="AN37" s="926"/>
      <c r="AO37" s="926"/>
      <c r="AP37" s="128"/>
      <c r="AQ37" s="135" t="s">
        <v>222</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3"/>
      <c r="AD38" s="714"/>
      <c r="AE38" s="694"/>
      <c r="AF38" s="694"/>
      <c r="AG38" s="694"/>
      <c r="AH38" s="131"/>
      <c r="AI38" s="694"/>
      <c r="AJ38" s="694"/>
      <c r="AK38" s="694"/>
      <c r="AL38" s="131"/>
      <c r="AM38" s="694"/>
      <c r="AN38" s="694"/>
      <c r="AO38" s="694"/>
      <c r="AP38" s="131"/>
      <c r="AQ38" s="140"/>
      <c r="AR38" s="141"/>
      <c r="AS38" s="142" t="s">
        <v>223</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338</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311</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4"/>
      <c r="AA44" s="285"/>
      <c r="AB44" s="937" t="s">
        <v>11</v>
      </c>
      <c r="AC44" s="938"/>
      <c r="AD44" s="939"/>
      <c r="AE44" s="926" t="s">
        <v>366</v>
      </c>
      <c r="AF44" s="926"/>
      <c r="AG44" s="926"/>
      <c r="AH44" s="128"/>
      <c r="AI44" s="926" t="s">
        <v>462</v>
      </c>
      <c r="AJ44" s="926"/>
      <c r="AK44" s="926"/>
      <c r="AL44" s="128"/>
      <c r="AM44" s="926" t="s">
        <v>463</v>
      </c>
      <c r="AN44" s="926"/>
      <c r="AO44" s="926"/>
      <c r="AP44" s="128"/>
      <c r="AQ44" s="135" t="s">
        <v>222</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3"/>
      <c r="AD45" s="714"/>
      <c r="AE45" s="694"/>
      <c r="AF45" s="694"/>
      <c r="AG45" s="694"/>
      <c r="AH45" s="131"/>
      <c r="AI45" s="694"/>
      <c r="AJ45" s="694"/>
      <c r="AK45" s="694"/>
      <c r="AL45" s="131"/>
      <c r="AM45" s="694"/>
      <c r="AN45" s="694"/>
      <c r="AO45" s="694"/>
      <c r="AP45" s="131"/>
      <c r="AQ45" s="140"/>
      <c r="AR45" s="141"/>
      <c r="AS45" s="142" t="s">
        <v>223</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338</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311</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4"/>
      <c r="AA51" s="285"/>
      <c r="AB51" s="128" t="s">
        <v>11</v>
      </c>
      <c r="AC51" s="938"/>
      <c r="AD51" s="939"/>
      <c r="AE51" s="926" t="s">
        <v>366</v>
      </c>
      <c r="AF51" s="926"/>
      <c r="AG51" s="926"/>
      <c r="AH51" s="128"/>
      <c r="AI51" s="926" t="s">
        <v>462</v>
      </c>
      <c r="AJ51" s="926"/>
      <c r="AK51" s="926"/>
      <c r="AL51" s="128"/>
      <c r="AM51" s="926" t="s">
        <v>463</v>
      </c>
      <c r="AN51" s="926"/>
      <c r="AO51" s="926"/>
      <c r="AP51" s="128"/>
      <c r="AQ51" s="135" t="s">
        <v>222</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3"/>
      <c r="AD52" s="714"/>
      <c r="AE52" s="694"/>
      <c r="AF52" s="694"/>
      <c r="AG52" s="694"/>
      <c r="AH52" s="131"/>
      <c r="AI52" s="694"/>
      <c r="AJ52" s="694"/>
      <c r="AK52" s="694"/>
      <c r="AL52" s="131"/>
      <c r="AM52" s="694"/>
      <c r="AN52" s="694"/>
      <c r="AO52" s="694"/>
      <c r="AP52" s="131"/>
      <c r="AQ52" s="140"/>
      <c r="AR52" s="141"/>
      <c r="AS52" s="142" t="s">
        <v>223</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338</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311</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4"/>
      <c r="AA58" s="285"/>
      <c r="AB58" s="937" t="s">
        <v>11</v>
      </c>
      <c r="AC58" s="938"/>
      <c r="AD58" s="939"/>
      <c r="AE58" s="926" t="s">
        <v>366</v>
      </c>
      <c r="AF58" s="926"/>
      <c r="AG58" s="926"/>
      <c r="AH58" s="128"/>
      <c r="AI58" s="926" t="s">
        <v>462</v>
      </c>
      <c r="AJ58" s="926"/>
      <c r="AK58" s="926"/>
      <c r="AL58" s="128"/>
      <c r="AM58" s="926" t="s">
        <v>463</v>
      </c>
      <c r="AN58" s="926"/>
      <c r="AO58" s="926"/>
      <c r="AP58" s="128"/>
      <c r="AQ58" s="135" t="s">
        <v>222</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3"/>
      <c r="AD59" s="714"/>
      <c r="AE59" s="694"/>
      <c r="AF59" s="694"/>
      <c r="AG59" s="694"/>
      <c r="AH59" s="131"/>
      <c r="AI59" s="694"/>
      <c r="AJ59" s="694"/>
      <c r="AK59" s="694"/>
      <c r="AL59" s="131"/>
      <c r="AM59" s="694"/>
      <c r="AN59" s="694"/>
      <c r="AO59" s="694"/>
      <c r="AP59" s="131"/>
      <c r="AQ59" s="140"/>
      <c r="AR59" s="141"/>
      <c r="AS59" s="142" t="s">
        <v>223</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338</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311</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4"/>
      <c r="AA65" s="285"/>
      <c r="AB65" s="937" t="s">
        <v>11</v>
      </c>
      <c r="AC65" s="938"/>
      <c r="AD65" s="939"/>
      <c r="AE65" s="926" t="s">
        <v>366</v>
      </c>
      <c r="AF65" s="926"/>
      <c r="AG65" s="926"/>
      <c r="AH65" s="128"/>
      <c r="AI65" s="926" t="s">
        <v>462</v>
      </c>
      <c r="AJ65" s="926"/>
      <c r="AK65" s="926"/>
      <c r="AL65" s="128"/>
      <c r="AM65" s="926" t="s">
        <v>463</v>
      </c>
      <c r="AN65" s="926"/>
      <c r="AO65" s="926"/>
      <c r="AP65" s="128"/>
      <c r="AQ65" s="135" t="s">
        <v>222</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3"/>
      <c r="AD66" s="714"/>
      <c r="AE66" s="694"/>
      <c r="AF66" s="694"/>
      <c r="AG66" s="694"/>
      <c r="AH66" s="131"/>
      <c r="AI66" s="694"/>
      <c r="AJ66" s="694"/>
      <c r="AK66" s="694"/>
      <c r="AL66" s="131"/>
      <c r="AM66" s="694"/>
      <c r="AN66" s="694"/>
      <c r="AO66" s="694"/>
      <c r="AP66" s="131"/>
      <c r="AQ66" s="140"/>
      <c r="AR66" s="141"/>
      <c r="AS66" s="142" t="s">
        <v>223</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8"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338</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0" t="s">
        <v>324</v>
      </c>
      <c r="H2" s="311"/>
      <c r="I2" s="311"/>
      <c r="J2" s="311"/>
      <c r="K2" s="311"/>
      <c r="L2" s="311"/>
      <c r="M2" s="311"/>
      <c r="N2" s="311"/>
      <c r="O2" s="311"/>
      <c r="P2" s="311"/>
      <c r="Q2" s="311"/>
      <c r="R2" s="311"/>
      <c r="S2" s="311"/>
      <c r="T2" s="311"/>
      <c r="U2" s="311"/>
      <c r="V2" s="311"/>
      <c r="W2" s="311"/>
      <c r="X2" s="311"/>
      <c r="Y2" s="311"/>
      <c r="Z2" s="311"/>
      <c r="AA2" s="311"/>
      <c r="AB2" s="312"/>
      <c r="AC2" s="310" t="s">
        <v>326</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8"/>
      <c r="B4" s="969"/>
      <c r="C4" s="969"/>
      <c r="D4" s="969"/>
      <c r="E4" s="969"/>
      <c r="F4" s="970"/>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8"/>
      <c r="B5" s="969"/>
      <c r="C5" s="969"/>
      <c r="D5" s="969"/>
      <c r="E5" s="969"/>
      <c r="F5" s="970"/>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8"/>
      <c r="B6" s="969"/>
      <c r="C6" s="969"/>
      <c r="D6" s="969"/>
      <c r="E6" s="969"/>
      <c r="F6" s="970"/>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8"/>
      <c r="B7" s="969"/>
      <c r="C7" s="969"/>
      <c r="D7" s="969"/>
      <c r="E7" s="969"/>
      <c r="F7" s="970"/>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8"/>
      <c r="B8" s="969"/>
      <c r="C8" s="969"/>
      <c r="D8" s="969"/>
      <c r="E8" s="969"/>
      <c r="F8" s="970"/>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8"/>
      <c r="B9" s="969"/>
      <c r="C9" s="969"/>
      <c r="D9" s="969"/>
      <c r="E9" s="969"/>
      <c r="F9" s="970"/>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8"/>
      <c r="B10" s="969"/>
      <c r="C10" s="969"/>
      <c r="D10" s="969"/>
      <c r="E10" s="969"/>
      <c r="F10" s="970"/>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8"/>
      <c r="B11" s="969"/>
      <c r="C11" s="969"/>
      <c r="D11" s="969"/>
      <c r="E11" s="969"/>
      <c r="F11" s="970"/>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8"/>
      <c r="B12" s="969"/>
      <c r="C12" s="969"/>
      <c r="D12" s="969"/>
      <c r="E12" s="969"/>
      <c r="F12" s="970"/>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8"/>
      <c r="B13" s="969"/>
      <c r="C13" s="969"/>
      <c r="D13" s="969"/>
      <c r="E13" s="969"/>
      <c r="F13" s="970"/>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8"/>
      <c r="B14" s="969"/>
      <c r="C14" s="969"/>
      <c r="D14" s="969"/>
      <c r="E14" s="969"/>
      <c r="F14" s="970"/>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8"/>
      <c r="B15" s="969"/>
      <c r="C15" s="969"/>
      <c r="D15" s="969"/>
      <c r="E15" s="969"/>
      <c r="F15" s="970"/>
      <c r="G15" s="310" t="s">
        <v>245</v>
      </c>
      <c r="H15" s="311"/>
      <c r="I15" s="311"/>
      <c r="J15" s="311"/>
      <c r="K15" s="311"/>
      <c r="L15" s="311"/>
      <c r="M15" s="311"/>
      <c r="N15" s="311"/>
      <c r="O15" s="311"/>
      <c r="P15" s="311"/>
      <c r="Q15" s="311"/>
      <c r="R15" s="311"/>
      <c r="S15" s="311"/>
      <c r="T15" s="311"/>
      <c r="U15" s="311"/>
      <c r="V15" s="311"/>
      <c r="W15" s="311"/>
      <c r="X15" s="311"/>
      <c r="Y15" s="311"/>
      <c r="Z15" s="311"/>
      <c r="AA15" s="311"/>
      <c r="AB15" s="312"/>
      <c r="AC15" s="310" t="s">
        <v>246</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8"/>
      <c r="B16" s="969"/>
      <c r="C16" s="969"/>
      <c r="D16" s="969"/>
      <c r="E16" s="969"/>
      <c r="F16" s="970"/>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8"/>
      <c r="B17" s="969"/>
      <c r="C17" s="969"/>
      <c r="D17" s="969"/>
      <c r="E17" s="969"/>
      <c r="F17" s="970"/>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8"/>
      <c r="B18" s="969"/>
      <c r="C18" s="969"/>
      <c r="D18" s="969"/>
      <c r="E18" s="969"/>
      <c r="F18" s="970"/>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8"/>
      <c r="B19" s="969"/>
      <c r="C19" s="969"/>
      <c r="D19" s="969"/>
      <c r="E19" s="969"/>
      <c r="F19" s="970"/>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8"/>
      <c r="B20" s="969"/>
      <c r="C20" s="969"/>
      <c r="D20" s="969"/>
      <c r="E20" s="969"/>
      <c r="F20" s="970"/>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8"/>
      <c r="B21" s="969"/>
      <c r="C21" s="969"/>
      <c r="D21" s="969"/>
      <c r="E21" s="969"/>
      <c r="F21" s="970"/>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8"/>
      <c r="B22" s="969"/>
      <c r="C22" s="969"/>
      <c r="D22" s="969"/>
      <c r="E22" s="969"/>
      <c r="F22" s="970"/>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8"/>
      <c r="B23" s="969"/>
      <c r="C23" s="969"/>
      <c r="D23" s="969"/>
      <c r="E23" s="969"/>
      <c r="F23" s="970"/>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8"/>
      <c r="B24" s="969"/>
      <c r="C24" s="969"/>
      <c r="D24" s="969"/>
      <c r="E24" s="969"/>
      <c r="F24" s="970"/>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8"/>
      <c r="B25" s="969"/>
      <c r="C25" s="969"/>
      <c r="D25" s="969"/>
      <c r="E25" s="969"/>
      <c r="F25" s="970"/>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8"/>
      <c r="B26" s="969"/>
      <c r="C26" s="969"/>
      <c r="D26" s="969"/>
      <c r="E26" s="969"/>
      <c r="F26" s="970"/>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8"/>
      <c r="B27" s="969"/>
      <c r="C27" s="969"/>
      <c r="D27" s="969"/>
      <c r="E27" s="969"/>
      <c r="F27" s="970"/>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8"/>
      <c r="B28" s="969"/>
      <c r="C28" s="969"/>
      <c r="D28" s="969"/>
      <c r="E28" s="969"/>
      <c r="F28" s="970"/>
      <c r="G28" s="310" t="s">
        <v>244</v>
      </c>
      <c r="H28" s="311"/>
      <c r="I28" s="311"/>
      <c r="J28" s="311"/>
      <c r="K28" s="311"/>
      <c r="L28" s="311"/>
      <c r="M28" s="311"/>
      <c r="N28" s="311"/>
      <c r="O28" s="311"/>
      <c r="P28" s="311"/>
      <c r="Q28" s="311"/>
      <c r="R28" s="311"/>
      <c r="S28" s="311"/>
      <c r="T28" s="311"/>
      <c r="U28" s="311"/>
      <c r="V28" s="311"/>
      <c r="W28" s="311"/>
      <c r="X28" s="311"/>
      <c r="Y28" s="311"/>
      <c r="Z28" s="311"/>
      <c r="AA28" s="311"/>
      <c r="AB28" s="312"/>
      <c r="AC28" s="310" t="s">
        <v>247</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8"/>
      <c r="B29" s="969"/>
      <c r="C29" s="969"/>
      <c r="D29" s="969"/>
      <c r="E29" s="969"/>
      <c r="F29" s="970"/>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8"/>
      <c r="B30" s="969"/>
      <c r="C30" s="969"/>
      <c r="D30" s="969"/>
      <c r="E30" s="969"/>
      <c r="F30" s="970"/>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8"/>
      <c r="B31" s="969"/>
      <c r="C31" s="969"/>
      <c r="D31" s="969"/>
      <c r="E31" s="969"/>
      <c r="F31" s="970"/>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8"/>
      <c r="B32" s="969"/>
      <c r="C32" s="969"/>
      <c r="D32" s="969"/>
      <c r="E32" s="969"/>
      <c r="F32" s="970"/>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8"/>
      <c r="B33" s="969"/>
      <c r="C33" s="969"/>
      <c r="D33" s="969"/>
      <c r="E33" s="969"/>
      <c r="F33" s="970"/>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8"/>
      <c r="B34" s="969"/>
      <c r="C34" s="969"/>
      <c r="D34" s="969"/>
      <c r="E34" s="969"/>
      <c r="F34" s="970"/>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8"/>
      <c r="B35" s="969"/>
      <c r="C35" s="969"/>
      <c r="D35" s="969"/>
      <c r="E35" s="969"/>
      <c r="F35" s="970"/>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8"/>
      <c r="B36" s="969"/>
      <c r="C36" s="969"/>
      <c r="D36" s="969"/>
      <c r="E36" s="969"/>
      <c r="F36" s="970"/>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8"/>
      <c r="B37" s="969"/>
      <c r="C37" s="969"/>
      <c r="D37" s="969"/>
      <c r="E37" s="969"/>
      <c r="F37" s="970"/>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8"/>
      <c r="B38" s="969"/>
      <c r="C38" s="969"/>
      <c r="D38" s="969"/>
      <c r="E38" s="969"/>
      <c r="F38" s="970"/>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8"/>
      <c r="B39" s="969"/>
      <c r="C39" s="969"/>
      <c r="D39" s="969"/>
      <c r="E39" s="969"/>
      <c r="F39" s="970"/>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8"/>
      <c r="B40" s="969"/>
      <c r="C40" s="969"/>
      <c r="D40" s="969"/>
      <c r="E40" s="969"/>
      <c r="F40" s="970"/>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8"/>
      <c r="B41" s="969"/>
      <c r="C41" s="969"/>
      <c r="D41" s="969"/>
      <c r="E41" s="969"/>
      <c r="F41" s="970"/>
      <c r="G41" s="310" t="s">
        <v>291</v>
      </c>
      <c r="H41" s="311"/>
      <c r="I41" s="311"/>
      <c r="J41" s="311"/>
      <c r="K41" s="311"/>
      <c r="L41" s="311"/>
      <c r="M41" s="311"/>
      <c r="N41" s="311"/>
      <c r="O41" s="311"/>
      <c r="P41" s="311"/>
      <c r="Q41" s="311"/>
      <c r="R41" s="311"/>
      <c r="S41" s="311"/>
      <c r="T41" s="311"/>
      <c r="U41" s="311"/>
      <c r="V41" s="311"/>
      <c r="W41" s="311"/>
      <c r="X41" s="311"/>
      <c r="Y41" s="311"/>
      <c r="Z41" s="311"/>
      <c r="AA41" s="311"/>
      <c r="AB41" s="312"/>
      <c r="AC41" s="310" t="s">
        <v>172</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8"/>
      <c r="B42" s="969"/>
      <c r="C42" s="969"/>
      <c r="D42" s="969"/>
      <c r="E42" s="969"/>
      <c r="F42" s="970"/>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8"/>
      <c r="B43" s="969"/>
      <c r="C43" s="969"/>
      <c r="D43" s="969"/>
      <c r="E43" s="969"/>
      <c r="F43" s="970"/>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8"/>
      <c r="B44" s="969"/>
      <c r="C44" s="969"/>
      <c r="D44" s="969"/>
      <c r="E44" s="969"/>
      <c r="F44" s="970"/>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8"/>
      <c r="B45" s="969"/>
      <c r="C45" s="969"/>
      <c r="D45" s="969"/>
      <c r="E45" s="969"/>
      <c r="F45" s="970"/>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8"/>
      <c r="B46" s="969"/>
      <c r="C46" s="969"/>
      <c r="D46" s="969"/>
      <c r="E46" s="969"/>
      <c r="F46" s="970"/>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8"/>
      <c r="B47" s="969"/>
      <c r="C47" s="969"/>
      <c r="D47" s="969"/>
      <c r="E47" s="969"/>
      <c r="F47" s="970"/>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8"/>
      <c r="B48" s="969"/>
      <c r="C48" s="969"/>
      <c r="D48" s="969"/>
      <c r="E48" s="969"/>
      <c r="F48" s="970"/>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8"/>
      <c r="B49" s="969"/>
      <c r="C49" s="969"/>
      <c r="D49" s="969"/>
      <c r="E49" s="969"/>
      <c r="F49" s="970"/>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8"/>
      <c r="B50" s="969"/>
      <c r="C50" s="969"/>
      <c r="D50" s="969"/>
      <c r="E50" s="969"/>
      <c r="F50" s="970"/>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8"/>
      <c r="B51" s="969"/>
      <c r="C51" s="969"/>
      <c r="D51" s="969"/>
      <c r="E51" s="969"/>
      <c r="F51" s="970"/>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8"/>
      <c r="B52" s="969"/>
      <c r="C52" s="969"/>
      <c r="D52" s="969"/>
      <c r="E52" s="969"/>
      <c r="F52" s="970"/>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0" t="s">
        <v>173</v>
      </c>
      <c r="H55" s="311"/>
      <c r="I55" s="311"/>
      <c r="J55" s="311"/>
      <c r="K55" s="311"/>
      <c r="L55" s="311"/>
      <c r="M55" s="311"/>
      <c r="N55" s="311"/>
      <c r="O55" s="311"/>
      <c r="P55" s="311"/>
      <c r="Q55" s="311"/>
      <c r="R55" s="311"/>
      <c r="S55" s="311"/>
      <c r="T55" s="311"/>
      <c r="U55" s="311"/>
      <c r="V55" s="311"/>
      <c r="W55" s="311"/>
      <c r="X55" s="311"/>
      <c r="Y55" s="311"/>
      <c r="Z55" s="311"/>
      <c r="AA55" s="311"/>
      <c r="AB55" s="312"/>
      <c r="AC55" s="310" t="s">
        <v>248</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8"/>
      <c r="B56" s="969"/>
      <c r="C56" s="969"/>
      <c r="D56" s="969"/>
      <c r="E56" s="969"/>
      <c r="F56" s="970"/>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8"/>
      <c r="B57" s="969"/>
      <c r="C57" s="969"/>
      <c r="D57" s="969"/>
      <c r="E57" s="969"/>
      <c r="F57" s="970"/>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8"/>
      <c r="B58" s="969"/>
      <c r="C58" s="969"/>
      <c r="D58" s="969"/>
      <c r="E58" s="969"/>
      <c r="F58" s="970"/>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8"/>
      <c r="B59" s="969"/>
      <c r="C59" s="969"/>
      <c r="D59" s="969"/>
      <c r="E59" s="969"/>
      <c r="F59" s="970"/>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8"/>
      <c r="B60" s="969"/>
      <c r="C60" s="969"/>
      <c r="D60" s="969"/>
      <c r="E60" s="969"/>
      <c r="F60" s="970"/>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8"/>
      <c r="B61" s="969"/>
      <c r="C61" s="969"/>
      <c r="D61" s="969"/>
      <c r="E61" s="969"/>
      <c r="F61" s="970"/>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8"/>
      <c r="B62" s="969"/>
      <c r="C62" s="969"/>
      <c r="D62" s="969"/>
      <c r="E62" s="969"/>
      <c r="F62" s="970"/>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8"/>
      <c r="B63" s="969"/>
      <c r="C63" s="969"/>
      <c r="D63" s="969"/>
      <c r="E63" s="969"/>
      <c r="F63" s="970"/>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8"/>
      <c r="B64" s="969"/>
      <c r="C64" s="969"/>
      <c r="D64" s="969"/>
      <c r="E64" s="969"/>
      <c r="F64" s="970"/>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8"/>
      <c r="B65" s="969"/>
      <c r="C65" s="969"/>
      <c r="D65" s="969"/>
      <c r="E65" s="969"/>
      <c r="F65" s="970"/>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8"/>
      <c r="B66" s="969"/>
      <c r="C66" s="969"/>
      <c r="D66" s="969"/>
      <c r="E66" s="969"/>
      <c r="F66" s="970"/>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8"/>
      <c r="B67" s="969"/>
      <c r="C67" s="969"/>
      <c r="D67" s="969"/>
      <c r="E67" s="969"/>
      <c r="F67" s="970"/>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8"/>
      <c r="B68" s="969"/>
      <c r="C68" s="969"/>
      <c r="D68" s="969"/>
      <c r="E68" s="969"/>
      <c r="F68" s="970"/>
      <c r="G68" s="310" t="s">
        <v>249</v>
      </c>
      <c r="H68" s="311"/>
      <c r="I68" s="311"/>
      <c r="J68" s="311"/>
      <c r="K68" s="311"/>
      <c r="L68" s="311"/>
      <c r="M68" s="311"/>
      <c r="N68" s="311"/>
      <c r="O68" s="311"/>
      <c r="P68" s="311"/>
      <c r="Q68" s="311"/>
      <c r="R68" s="311"/>
      <c r="S68" s="311"/>
      <c r="T68" s="311"/>
      <c r="U68" s="311"/>
      <c r="V68" s="311"/>
      <c r="W68" s="311"/>
      <c r="X68" s="311"/>
      <c r="Y68" s="311"/>
      <c r="Z68" s="311"/>
      <c r="AA68" s="311"/>
      <c r="AB68" s="312"/>
      <c r="AC68" s="310" t="s">
        <v>250</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8"/>
      <c r="B69" s="969"/>
      <c r="C69" s="969"/>
      <c r="D69" s="969"/>
      <c r="E69" s="969"/>
      <c r="F69" s="970"/>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8"/>
      <c r="B70" s="969"/>
      <c r="C70" s="969"/>
      <c r="D70" s="969"/>
      <c r="E70" s="969"/>
      <c r="F70" s="970"/>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8"/>
      <c r="B71" s="969"/>
      <c r="C71" s="969"/>
      <c r="D71" s="969"/>
      <c r="E71" s="969"/>
      <c r="F71" s="970"/>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8"/>
      <c r="B72" s="969"/>
      <c r="C72" s="969"/>
      <c r="D72" s="969"/>
      <c r="E72" s="969"/>
      <c r="F72" s="970"/>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8"/>
      <c r="B73" s="969"/>
      <c r="C73" s="969"/>
      <c r="D73" s="969"/>
      <c r="E73" s="969"/>
      <c r="F73" s="970"/>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8"/>
      <c r="B74" s="969"/>
      <c r="C74" s="969"/>
      <c r="D74" s="969"/>
      <c r="E74" s="969"/>
      <c r="F74" s="970"/>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8"/>
      <c r="B75" s="969"/>
      <c r="C75" s="969"/>
      <c r="D75" s="969"/>
      <c r="E75" s="969"/>
      <c r="F75" s="970"/>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8"/>
      <c r="B76" s="969"/>
      <c r="C76" s="969"/>
      <c r="D76" s="969"/>
      <c r="E76" s="969"/>
      <c r="F76" s="970"/>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8"/>
      <c r="B77" s="969"/>
      <c r="C77" s="969"/>
      <c r="D77" s="969"/>
      <c r="E77" s="969"/>
      <c r="F77" s="970"/>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8"/>
      <c r="B78" s="969"/>
      <c r="C78" s="969"/>
      <c r="D78" s="969"/>
      <c r="E78" s="969"/>
      <c r="F78" s="970"/>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8"/>
      <c r="B79" s="969"/>
      <c r="C79" s="969"/>
      <c r="D79" s="969"/>
      <c r="E79" s="969"/>
      <c r="F79" s="970"/>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8"/>
      <c r="B80" s="969"/>
      <c r="C80" s="969"/>
      <c r="D80" s="969"/>
      <c r="E80" s="969"/>
      <c r="F80" s="970"/>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8"/>
      <c r="B81" s="969"/>
      <c r="C81" s="969"/>
      <c r="D81" s="969"/>
      <c r="E81" s="969"/>
      <c r="F81" s="970"/>
      <c r="G81" s="310" t="s">
        <v>251</v>
      </c>
      <c r="H81" s="311"/>
      <c r="I81" s="311"/>
      <c r="J81" s="311"/>
      <c r="K81" s="311"/>
      <c r="L81" s="311"/>
      <c r="M81" s="311"/>
      <c r="N81" s="311"/>
      <c r="O81" s="311"/>
      <c r="P81" s="311"/>
      <c r="Q81" s="311"/>
      <c r="R81" s="311"/>
      <c r="S81" s="311"/>
      <c r="T81" s="311"/>
      <c r="U81" s="311"/>
      <c r="V81" s="311"/>
      <c r="W81" s="311"/>
      <c r="X81" s="311"/>
      <c r="Y81" s="311"/>
      <c r="Z81" s="311"/>
      <c r="AA81" s="311"/>
      <c r="AB81" s="312"/>
      <c r="AC81" s="310" t="s">
        <v>252</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8"/>
      <c r="B82" s="969"/>
      <c r="C82" s="969"/>
      <c r="D82" s="969"/>
      <c r="E82" s="969"/>
      <c r="F82" s="970"/>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8"/>
      <c r="B83" s="969"/>
      <c r="C83" s="969"/>
      <c r="D83" s="969"/>
      <c r="E83" s="969"/>
      <c r="F83" s="970"/>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8"/>
      <c r="B84" s="969"/>
      <c r="C84" s="969"/>
      <c r="D84" s="969"/>
      <c r="E84" s="969"/>
      <c r="F84" s="970"/>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8"/>
      <c r="B85" s="969"/>
      <c r="C85" s="969"/>
      <c r="D85" s="969"/>
      <c r="E85" s="969"/>
      <c r="F85" s="970"/>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8"/>
      <c r="B86" s="969"/>
      <c r="C86" s="969"/>
      <c r="D86" s="969"/>
      <c r="E86" s="969"/>
      <c r="F86" s="970"/>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8"/>
      <c r="B87" s="969"/>
      <c r="C87" s="969"/>
      <c r="D87" s="969"/>
      <c r="E87" s="969"/>
      <c r="F87" s="970"/>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8"/>
      <c r="B88" s="969"/>
      <c r="C88" s="969"/>
      <c r="D88" s="969"/>
      <c r="E88" s="969"/>
      <c r="F88" s="970"/>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8"/>
      <c r="B89" s="969"/>
      <c r="C89" s="969"/>
      <c r="D89" s="969"/>
      <c r="E89" s="969"/>
      <c r="F89" s="970"/>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8"/>
      <c r="B90" s="969"/>
      <c r="C90" s="969"/>
      <c r="D90" s="969"/>
      <c r="E90" s="969"/>
      <c r="F90" s="970"/>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8"/>
      <c r="B91" s="969"/>
      <c r="C91" s="969"/>
      <c r="D91" s="969"/>
      <c r="E91" s="969"/>
      <c r="F91" s="970"/>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8"/>
      <c r="B92" s="969"/>
      <c r="C92" s="969"/>
      <c r="D92" s="969"/>
      <c r="E92" s="969"/>
      <c r="F92" s="970"/>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8"/>
      <c r="B93" s="969"/>
      <c r="C93" s="969"/>
      <c r="D93" s="969"/>
      <c r="E93" s="969"/>
      <c r="F93" s="970"/>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8"/>
      <c r="B94" s="969"/>
      <c r="C94" s="969"/>
      <c r="D94" s="969"/>
      <c r="E94" s="969"/>
      <c r="F94" s="970"/>
      <c r="G94" s="310" t="s">
        <v>253</v>
      </c>
      <c r="H94" s="311"/>
      <c r="I94" s="311"/>
      <c r="J94" s="311"/>
      <c r="K94" s="311"/>
      <c r="L94" s="311"/>
      <c r="M94" s="311"/>
      <c r="N94" s="311"/>
      <c r="O94" s="311"/>
      <c r="P94" s="311"/>
      <c r="Q94" s="311"/>
      <c r="R94" s="311"/>
      <c r="S94" s="311"/>
      <c r="T94" s="311"/>
      <c r="U94" s="311"/>
      <c r="V94" s="311"/>
      <c r="W94" s="311"/>
      <c r="X94" s="311"/>
      <c r="Y94" s="311"/>
      <c r="Z94" s="311"/>
      <c r="AA94" s="311"/>
      <c r="AB94" s="312"/>
      <c r="AC94" s="310" t="s">
        <v>174</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8"/>
      <c r="B95" s="969"/>
      <c r="C95" s="969"/>
      <c r="D95" s="969"/>
      <c r="E95" s="969"/>
      <c r="F95" s="970"/>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8"/>
      <c r="B96" s="969"/>
      <c r="C96" s="969"/>
      <c r="D96" s="969"/>
      <c r="E96" s="969"/>
      <c r="F96" s="970"/>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8"/>
      <c r="B97" s="969"/>
      <c r="C97" s="969"/>
      <c r="D97" s="969"/>
      <c r="E97" s="969"/>
      <c r="F97" s="970"/>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8"/>
      <c r="B98" s="969"/>
      <c r="C98" s="969"/>
      <c r="D98" s="969"/>
      <c r="E98" s="969"/>
      <c r="F98" s="970"/>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8"/>
      <c r="B99" s="969"/>
      <c r="C99" s="969"/>
      <c r="D99" s="969"/>
      <c r="E99" s="969"/>
      <c r="F99" s="970"/>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8"/>
      <c r="B100" s="969"/>
      <c r="C100" s="969"/>
      <c r="D100" s="969"/>
      <c r="E100" s="969"/>
      <c r="F100" s="970"/>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8"/>
      <c r="B101" s="969"/>
      <c r="C101" s="969"/>
      <c r="D101" s="969"/>
      <c r="E101" s="969"/>
      <c r="F101" s="970"/>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8"/>
      <c r="B102" s="969"/>
      <c r="C102" s="969"/>
      <c r="D102" s="969"/>
      <c r="E102" s="969"/>
      <c r="F102" s="970"/>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8"/>
      <c r="B103" s="969"/>
      <c r="C103" s="969"/>
      <c r="D103" s="969"/>
      <c r="E103" s="969"/>
      <c r="F103" s="970"/>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8"/>
      <c r="B104" s="969"/>
      <c r="C104" s="969"/>
      <c r="D104" s="969"/>
      <c r="E104" s="969"/>
      <c r="F104" s="970"/>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8"/>
      <c r="B105" s="969"/>
      <c r="C105" s="969"/>
      <c r="D105" s="969"/>
      <c r="E105" s="969"/>
      <c r="F105" s="970"/>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0" t="s">
        <v>175</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254</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8"/>
      <c r="B109" s="969"/>
      <c r="C109" s="969"/>
      <c r="D109" s="969"/>
      <c r="E109" s="969"/>
      <c r="F109" s="970"/>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8"/>
      <c r="B110" s="969"/>
      <c r="C110" s="969"/>
      <c r="D110" s="969"/>
      <c r="E110" s="969"/>
      <c r="F110" s="970"/>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8"/>
      <c r="B111" s="969"/>
      <c r="C111" s="969"/>
      <c r="D111" s="969"/>
      <c r="E111" s="969"/>
      <c r="F111" s="970"/>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8"/>
      <c r="B112" s="969"/>
      <c r="C112" s="969"/>
      <c r="D112" s="969"/>
      <c r="E112" s="969"/>
      <c r="F112" s="970"/>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8"/>
      <c r="B113" s="969"/>
      <c r="C113" s="969"/>
      <c r="D113" s="969"/>
      <c r="E113" s="969"/>
      <c r="F113" s="970"/>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8"/>
      <c r="B114" s="969"/>
      <c r="C114" s="969"/>
      <c r="D114" s="969"/>
      <c r="E114" s="969"/>
      <c r="F114" s="970"/>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8"/>
      <c r="B115" s="969"/>
      <c r="C115" s="969"/>
      <c r="D115" s="969"/>
      <c r="E115" s="969"/>
      <c r="F115" s="970"/>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8"/>
      <c r="B116" s="969"/>
      <c r="C116" s="969"/>
      <c r="D116" s="969"/>
      <c r="E116" s="969"/>
      <c r="F116" s="970"/>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8"/>
      <c r="B117" s="969"/>
      <c r="C117" s="969"/>
      <c r="D117" s="969"/>
      <c r="E117" s="969"/>
      <c r="F117" s="970"/>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8"/>
      <c r="B118" s="969"/>
      <c r="C118" s="969"/>
      <c r="D118" s="969"/>
      <c r="E118" s="969"/>
      <c r="F118" s="970"/>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8"/>
      <c r="B119" s="969"/>
      <c r="C119" s="969"/>
      <c r="D119" s="969"/>
      <c r="E119" s="969"/>
      <c r="F119" s="970"/>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8"/>
      <c r="B120" s="969"/>
      <c r="C120" s="969"/>
      <c r="D120" s="969"/>
      <c r="E120" s="969"/>
      <c r="F120" s="970"/>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8"/>
      <c r="B121" s="969"/>
      <c r="C121" s="969"/>
      <c r="D121" s="969"/>
      <c r="E121" s="969"/>
      <c r="F121" s="970"/>
      <c r="G121" s="310" t="s">
        <v>255</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256</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8"/>
      <c r="B122" s="969"/>
      <c r="C122" s="969"/>
      <c r="D122" s="969"/>
      <c r="E122" s="969"/>
      <c r="F122" s="970"/>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8"/>
      <c r="B123" s="969"/>
      <c r="C123" s="969"/>
      <c r="D123" s="969"/>
      <c r="E123" s="969"/>
      <c r="F123" s="970"/>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8"/>
      <c r="B124" s="969"/>
      <c r="C124" s="969"/>
      <c r="D124" s="969"/>
      <c r="E124" s="969"/>
      <c r="F124" s="970"/>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8"/>
      <c r="B125" s="969"/>
      <c r="C125" s="969"/>
      <c r="D125" s="969"/>
      <c r="E125" s="969"/>
      <c r="F125" s="970"/>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8"/>
      <c r="B126" s="969"/>
      <c r="C126" s="969"/>
      <c r="D126" s="969"/>
      <c r="E126" s="969"/>
      <c r="F126" s="970"/>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8"/>
      <c r="B127" s="969"/>
      <c r="C127" s="969"/>
      <c r="D127" s="969"/>
      <c r="E127" s="969"/>
      <c r="F127" s="970"/>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8"/>
      <c r="B128" s="969"/>
      <c r="C128" s="969"/>
      <c r="D128" s="969"/>
      <c r="E128" s="969"/>
      <c r="F128" s="970"/>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8"/>
      <c r="B129" s="969"/>
      <c r="C129" s="969"/>
      <c r="D129" s="969"/>
      <c r="E129" s="969"/>
      <c r="F129" s="970"/>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8"/>
      <c r="B130" s="969"/>
      <c r="C130" s="969"/>
      <c r="D130" s="969"/>
      <c r="E130" s="969"/>
      <c r="F130" s="970"/>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8"/>
      <c r="B131" s="969"/>
      <c r="C131" s="969"/>
      <c r="D131" s="969"/>
      <c r="E131" s="969"/>
      <c r="F131" s="970"/>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8"/>
      <c r="B132" s="969"/>
      <c r="C132" s="969"/>
      <c r="D132" s="969"/>
      <c r="E132" s="969"/>
      <c r="F132" s="970"/>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8"/>
      <c r="B133" s="969"/>
      <c r="C133" s="969"/>
      <c r="D133" s="969"/>
      <c r="E133" s="969"/>
      <c r="F133" s="970"/>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8"/>
      <c r="B134" s="969"/>
      <c r="C134" s="969"/>
      <c r="D134" s="969"/>
      <c r="E134" s="969"/>
      <c r="F134" s="970"/>
      <c r="G134" s="310" t="s">
        <v>257</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258</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8"/>
      <c r="B135" s="969"/>
      <c r="C135" s="969"/>
      <c r="D135" s="969"/>
      <c r="E135" s="969"/>
      <c r="F135" s="970"/>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8"/>
      <c r="B136" s="969"/>
      <c r="C136" s="969"/>
      <c r="D136" s="969"/>
      <c r="E136" s="969"/>
      <c r="F136" s="970"/>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8"/>
      <c r="B137" s="969"/>
      <c r="C137" s="969"/>
      <c r="D137" s="969"/>
      <c r="E137" s="969"/>
      <c r="F137" s="970"/>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8"/>
      <c r="B138" s="969"/>
      <c r="C138" s="969"/>
      <c r="D138" s="969"/>
      <c r="E138" s="969"/>
      <c r="F138" s="970"/>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8"/>
      <c r="B139" s="969"/>
      <c r="C139" s="969"/>
      <c r="D139" s="969"/>
      <c r="E139" s="969"/>
      <c r="F139" s="970"/>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8"/>
      <c r="B140" s="969"/>
      <c r="C140" s="969"/>
      <c r="D140" s="969"/>
      <c r="E140" s="969"/>
      <c r="F140" s="970"/>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8"/>
      <c r="B141" s="969"/>
      <c r="C141" s="969"/>
      <c r="D141" s="969"/>
      <c r="E141" s="969"/>
      <c r="F141" s="970"/>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8"/>
      <c r="B142" s="969"/>
      <c r="C142" s="969"/>
      <c r="D142" s="969"/>
      <c r="E142" s="969"/>
      <c r="F142" s="970"/>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8"/>
      <c r="B143" s="969"/>
      <c r="C143" s="969"/>
      <c r="D143" s="969"/>
      <c r="E143" s="969"/>
      <c r="F143" s="970"/>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8"/>
      <c r="B144" s="969"/>
      <c r="C144" s="969"/>
      <c r="D144" s="969"/>
      <c r="E144" s="969"/>
      <c r="F144" s="970"/>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8"/>
      <c r="B145" s="969"/>
      <c r="C145" s="969"/>
      <c r="D145" s="969"/>
      <c r="E145" s="969"/>
      <c r="F145" s="970"/>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8"/>
      <c r="B146" s="969"/>
      <c r="C146" s="969"/>
      <c r="D146" s="969"/>
      <c r="E146" s="969"/>
      <c r="F146" s="970"/>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8"/>
      <c r="B147" s="969"/>
      <c r="C147" s="969"/>
      <c r="D147" s="969"/>
      <c r="E147" s="969"/>
      <c r="F147" s="970"/>
      <c r="G147" s="310" t="s">
        <v>259</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176</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8"/>
      <c r="B148" s="969"/>
      <c r="C148" s="969"/>
      <c r="D148" s="969"/>
      <c r="E148" s="969"/>
      <c r="F148" s="970"/>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8"/>
      <c r="B149" s="969"/>
      <c r="C149" s="969"/>
      <c r="D149" s="969"/>
      <c r="E149" s="969"/>
      <c r="F149" s="970"/>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8"/>
      <c r="B150" s="969"/>
      <c r="C150" s="969"/>
      <c r="D150" s="969"/>
      <c r="E150" s="969"/>
      <c r="F150" s="970"/>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8"/>
      <c r="B151" s="969"/>
      <c r="C151" s="969"/>
      <c r="D151" s="969"/>
      <c r="E151" s="969"/>
      <c r="F151" s="970"/>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8"/>
      <c r="B152" s="969"/>
      <c r="C152" s="969"/>
      <c r="D152" s="969"/>
      <c r="E152" s="969"/>
      <c r="F152" s="970"/>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8"/>
      <c r="B153" s="969"/>
      <c r="C153" s="969"/>
      <c r="D153" s="969"/>
      <c r="E153" s="969"/>
      <c r="F153" s="970"/>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8"/>
      <c r="B154" s="969"/>
      <c r="C154" s="969"/>
      <c r="D154" s="969"/>
      <c r="E154" s="969"/>
      <c r="F154" s="970"/>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8"/>
      <c r="B155" s="969"/>
      <c r="C155" s="969"/>
      <c r="D155" s="969"/>
      <c r="E155" s="969"/>
      <c r="F155" s="970"/>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8"/>
      <c r="B156" s="969"/>
      <c r="C156" s="969"/>
      <c r="D156" s="969"/>
      <c r="E156" s="969"/>
      <c r="F156" s="970"/>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8"/>
      <c r="B157" s="969"/>
      <c r="C157" s="969"/>
      <c r="D157" s="969"/>
      <c r="E157" s="969"/>
      <c r="F157" s="970"/>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8"/>
      <c r="B158" s="969"/>
      <c r="C158" s="969"/>
      <c r="D158" s="969"/>
      <c r="E158" s="969"/>
      <c r="F158" s="970"/>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0" t="s">
        <v>177</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260</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8"/>
      <c r="B162" s="969"/>
      <c r="C162" s="969"/>
      <c r="D162" s="969"/>
      <c r="E162" s="969"/>
      <c r="F162" s="970"/>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8"/>
      <c r="B163" s="969"/>
      <c r="C163" s="969"/>
      <c r="D163" s="969"/>
      <c r="E163" s="969"/>
      <c r="F163" s="970"/>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8"/>
      <c r="B164" s="969"/>
      <c r="C164" s="969"/>
      <c r="D164" s="969"/>
      <c r="E164" s="969"/>
      <c r="F164" s="970"/>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8"/>
      <c r="B165" s="969"/>
      <c r="C165" s="969"/>
      <c r="D165" s="969"/>
      <c r="E165" s="969"/>
      <c r="F165" s="970"/>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8"/>
      <c r="B166" s="969"/>
      <c r="C166" s="969"/>
      <c r="D166" s="969"/>
      <c r="E166" s="969"/>
      <c r="F166" s="970"/>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8"/>
      <c r="B167" s="969"/>
      <c r="C167" s="969"/>
      <c r="D167" s="969"/>
      <c r="E167" s="969"/>
      <c r="F167" s="970"/>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8"/>
      <c r="B168" s="969"/>
      <c r="C168" s="969"/>
      <c r="D168" s="969"/>
      <c r="E168" s="969"/>
      <c r="F168" s="970"/>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8"/>
      <c r="B169" s="969"/>
      <c r="C169" s="969"/>
      <c r="D169" s="969"/>
      <c r="E169" s="969"/>
      <c r="F169" s="970"/>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8"/>
      <c r="B170" s="969"/>
      <c r="C170" s="969"/>
      <c r="D170" s="969"/>
      <c r="E170" s="969"/>
      <c r="F170" s="970"/>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8"/>
      <c r="B171" s="969"/>
      <c r="C171" s="969"/>
      <c r="D171" s="969"/>
      <c r="E171" s="969"/>
      <c r="F171" s="970"/>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8"/>
      <c r="B172" s="969"/>
      <c r="C172" s="969"/>
      <c r="D172" s="969"/>
      <c r="E172" s="969"/>
      <c r="F172" s="970"/>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8"/>
      <c r="B173" s="969"/>
      <c r="C173" s="969"/>
      <c r="D173" s="969"/>
      <c r="E173" s="969"/>
      <c r="F173" s="970"/>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8"/>
      <c r="B174" s="969"/>
      <c r="C174" s="969"/>
      <c r="D174" s="969"/>
      <c r="E174" s="969"/>
      <c r="F174" s="970"/>
      <c r="G174" s="310" t="s">
        <v>261</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262</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8"/>
      <c r="B175" s="969"/>
      <c r="C175" s="969"/>
      <c r="D175" s="969"/>
      <c r="E175" s="969"/>
      <c r="F175" s="970"/>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8"/>
      <c r="B176" s="969"/>
      <c r="C176" s="969"/>
      <c r="D176" s="969"/>
      <c r="E176" s="969"/>
      <c r="F176" s="970"/>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8"/>
      <c r="B177" s="969"/>
      <c r="C177" s="969"/>
      <c r="D177" s="969"/>
      <c r="E177" s="969"/>
      <c r="F177" s="970"/>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8"/>
      <c r="B178" s="969"/>
      <c r="C178" s="969"/>
      <c r="D178" s="969"/>
      <c r="E178" s="969"/>
      <c r="F178" s="970"/>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8"/>
      <c r="B179" s="969"/>
      <c r="C179" s="969"/>
      <c r="D179" s="969"/>
      <c r="E179" s="969"/>
      <c r="F179" s="970"/>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8"/>
      <c r="B180" s="969"/>
      <c r="C180" s="969"/>
      <c r="D180" s="969"/>
      <c r="E180" s="969"/>
      <c r="F180" s="970"/>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8"/>
      <c r="B181" s="969"/>
      <c r="C181" s="969"/>
      <c r="D181" s="969"/>
      <c r="E181" s="969"/>
      <c r="F181" s="970"/>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8"/>
      <c r="B182" s="969"/>
      <c r="C182" s="969"/>
      <c r="D182" s="969"/>
      <c r="E182" s="969"/>
      <c r="F182" s="970"/>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8"/>
      <c r="B183" s="969"/>
      <c r="C183" s="969"/>
      <c r="D183" s="969"/>
      <c r="E183" s="969"/>
      <c r="F183" s="970"/>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8"/>
      <c r="B184" s="969"/>
      <c r="C184" s="969"/>
      <c r="D184" s="969"/>
      <c r="E184" s="969"/>
      <c r="F184" s="970"/>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8"/>
      <c r="B185" s="969"/>
      <c r="C185" s="969"/>
      <c r="D185" s="969"/>
      <c r="E185" s="969"/>
      <c r="F185" s="970"/>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8"/>
      <c r="B186" s="969"/>
      <c r="C186" s="969"/>
      <c r="D186" s="969"/>
      <c r="E186" s="969"/>
      <c r="F186" s="970"/>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8"/>
      <c r="B187" s="969"/>
      <c r="C187" s="969"/>
      <c r="D187" s="969"/>
      <c r="E187" s="969"/>
      <c r="F187" s="970"/>
      <c r="G187" s="310" t="s">
        <v>264</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263</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8"/>
      <c r="B188" s="969"/>
      <c r="C188" s="969"/>
      <c r="D188" s="969"/>
      <c r="E188" s="969"/>
      <c r="F188" s="970"/>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8"/>
      <c r="B189" s="969"/>
      <c r="C189" s="969"/>
      <c r="D189" s="969"/>
      <c r="E189" s="969"/>
      <c r="F189" s="970"/>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8"/>
      <c r="B190" s="969"/>
      <c r="C190" s="969"/>
      <c r="D190" s="969"/>
      <c r="E190" s="969"/>
      <c r="F190" s="970"/>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8"/>
      <c r="B191" s="969"/>
      <c r="C191" s="969"/>
      <c r="D191" s="969"/>
      <c r="E191" s="969"/>
      <c r="F191" s="970"/>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8"/>
      <c r="B192" s="969"/>
      <c r="C192" s="969"/>
      <c r="D192" s="969"/>
      <c r="E192" s="969"/>
      <c r="F192" s="970"/>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8"/>
      <c r="B193" s="969"/>
      <c r="C193" s="969"/>
      <c r="D193" s="969"/>
      <c r="E193" s="969"/>
      <c r="F193" s="970"/>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8"/>
      <c r="B194" s="969"/>
      <c r="C194" s="969"/>
      <c r="D194" s="969"/>
      <c r="E194" s="969"/>
      <c r="F194" s="970"/>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8"/>
      <c r="B195" s="969"/>
      <c r="C195" s="969"/>
      <c r="D195" s="969"/>
      <c r="E195" s="969"/>
      <c r="F195" s="970"/>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8"/>
      <c r="B196" s="969"/>
      <c r="C196" s="969"/>
      <c r="D196" s="969"/>
      <c r="E196" s="969"/>
      <c r="F196" s="970"/>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8"/>
      <c r="B197" s="969"/>
      <c r="C197" s="969"/>
      <c r="D197" s="969"/>
      <c r="E197" s="969"/>
      <c r="F197" s="970"/>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8"/>
      <c r="B198" s="969"/>
      <c r="C198" s="969"/>
      <c r="D198" s="969"/>
      <c r="E198" s="969"/>
      <c r="F198" s="970"/>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8"/>
      <c r="B199" s="969"/>
      <c r="C199" s="969"/>
      <c r="D199" s="969"/>
      <c r="E199" s="969"/>
      <c r="F199" s="970"/>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8"/>
      <c r="B200" s="969"/>
      <c r="C200" s="969"/>
      <c r="D200" s="969"/>
      <c r="E200" s="969"/>
      <c r="F200" s="970"/>
      <c r="G200" s="310" t="s">
        <v>265</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178</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8"/>
      <c r="B201" s="969"/>
      <c r="C201" s="969"/>
      <c r="D201" s="969"/>
      <c r="E201" s="969"/>
      <c r="F201" s="970"/>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8"/>
      <c r="B202" s="969"/>
      <c r="C202" s="969"/>
      <c r="D202" s="969"/>
      <c r="E202" s="969"/>
      <c r="F202" s="970"/>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8"/>
      <c r="B203" s="969"/>
      <c r="C203" s="969"/>
      <c r="D203" s="969"/>
      <c r="E203" s="969"/>
      <c r="F203" s="970"/>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8"/>
      <c r="B204" s="969"/>
      <c r="C204" s="969"/>
      <c r="D204" s="969"/>
      <c r="E204" s="969"/>
      <c r="F204" s="970"/>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8"/>
      <c r="B205" s="969"/>
      <c r="C205" s="969"/>
      <c r="D205" s="969"/>
      <c r="E205" s="969"/>
      <c r="F205" s="970"/>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8"/>
      <c r="B206" s="969"/>
      <c r="C206" s="969"/>
      <c r="D206" s="969"/>
      <c r="E206" s="969"/>
      <c r="F206" s="970"/>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8"/>
      <c r="B207" s="969"/>
      <c r="C207" s="969"/>
      <c r="D207" s="969"/>
      <c r="E207" s="969"/>
      <c r="F207" s="970"/>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8"/>
      <c r="B208" s="969"/>
      <c r="C208" s="969"/>
      <c r="D208" s="969"/>
      <c r="E208" s="969"/>
      <c r="F208" s="970"/>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8"/>
      <c r="B209" s="969"/>
      <c r="C209" s="969"/>
      <c r="D209" s="969"/>
      <c r="E209" s="969"/>
      <c r="F209" s="970"/>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8"/>
      <c r="B210" s="969"/>
      <c r="C210" s="969"/>
      <c r="D210" s="969"/>
      <c r="E210" s="969"/>
      <c r="F210" s="970"/>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8"/>
      <c r="B211" s="969"/>
      <c r="C211" s="969"/>
      <c r="D211" s="969"/>
      <c r="E211" s="969"/>
      <c r="F211" s="970"/>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0" t="s">
        <v>179</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266</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8"/>
      <c r="B215" s="969"/>
      <c r="C215" s="969"/>
      <c r="D215" s="969"/>
      <c r="E215" s="969"/>
      <c r="F215" s="970"/>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8"/>
      <c r="B216" s="969"/>
      <c r="C216" s="969"/>
      <c r="D216" s="969"/>
      <c r="E216" s="969"/>
      <c r="F216" s="970"/>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8"/>
      <c r="B217" s="969"/>
      <c r="C217" s="969"/>
      <c r="D217" s="969"/>
      <c r="E217" s="969"/>
      <c r="F217" s="970"/>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8"/>
      <c r="B218" s="969"/>
      <c r="C218" s="969"/>
      <c r="D218" s="969"/>
      <c r="E218" s="969"/>
      <c r="F218" s="970"/>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8"/>
      <c r="B219" s="969"/>
      <c r="C219" s="969"/>
      <c r="D219" s="969"/>
      <c r="E219" s="969"/>
      <c r="F219" s="970"/>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8"/>
      <c r="B220" s="969"/>
      <c r="C220" s="969"/>
      <c r="D220" s="969"/>
      <c r="E220" s="969"/>
      <c r="F220" s="970"/>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8"/>
      <c r="B221" s="969"/>
      <c r="C221" s="969"/>
      <c r="D221" s="969"/>
      <c r="E221" s="969"/>
      <c r="F221" s="970"/>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8"/>
      <c r="B222" s="969"/>
      <c r="C222" s="969"/>
      <c r="D222" s="969"/>
      <c r="E222" s="969"/>
      <c r="F222" s="970"/>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8"/>
      <c r="B223" s="969"/>
      <c r="C223" s="969"/>
      <c r="D223" s="969"/>
      <c r="E223" s="969"/>
      <c r="F223" s="970"/>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8"/>
      <c r="B224" s="969"/>
      <c r="C224" s="969"/>
      <c r="D224" s="969"/>
      <c r="E224" s="969"/>
      <c r="F224" s="970"/>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8"/>
      <c r="B225" s="969"/>
      <c r="C225" s="969"/>
      <c r="D225" s="969"/>
      <c r="E225" s="969"/>
      <c r="F225" s="970"/>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8"/>
      <c r="B226" s="969"/>
      <c r="C226" s="969"/>
      <c r="D226" s="969"/>
      <c r="E226" s="969"/>
      <c r="F226" s="970"/>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8"/>
      <c r="B227" s="969"/>
      <c r="C227" s="969"/>
      <c r="D227" s="969"/>
      <c r="E227" s="969"/>
      <c r="F227" s="970"/>
      <c r="G227" s="310" t="s">
        <v>267</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268</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8"/>
      <c r="B228" s="969"/>
      <c r="C228" s="969"/>
      <c r="D228" s="969"/>
      <c r="E228" s="969"/>
      <c r="F228" s="970"/>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8"/>
      <c r="B229" s="969"/>
      <c r="C229" s="969"/>
      <c r="D229" s="969"/>
      <c r="E229" s="969"/>
      <c r="F229" s="970"/>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8"/>
      <c r="B230" s="969"/>
      <c r="C230" s="969"/>
      <c r="D230" s="969"/>
      <c r="E230" s="969"/>
      <c r="F230" s="970"/>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8"/>
      <c r="B231" s="969"/>
      <c r="C231" s="969"/>
      <c r="D231" s="969"/>
      <c r="E231" s="969"/>
      <c r="F231" s="970"/>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8"/>
      <c r="B232" s="969"/>
      <c r="C232" s="969"/>
      <c r="D232" s="969"/>
      <c r="E232" s="969"/>
      <c r="F232" s="970"/>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8"/>
      <c r="B233" s="969"/>
      <c r="C233" s="969"/>
      <c r="D233" s="969"/>
      <c r="E233" s="969"/>
      <c r="F233" s="970"/>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8"/>
      <c r="B234" s="969"/>
      <c r="C234" s="969"/>
      <c r="D234" s="969"/>
      <c r="E234" s="969"/>
      <c r="F234" s="970"/>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8"/>
      <c r="B235" s="969"/>
      <c r="C235" s="969"/>
      <c r="D235" s="969"/>
      <c r="E235" s="969"/>
      <c r="F235" s="970"/>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8"/>
      <c r="B236" s="969"/>
      <c r="C236" s="969"/>
      <c r="D236" s="969"/>
      <c r="E236" s="969"/>
      <c r="F236" s="970"/>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8"/>
      <c r="B237" s="969"/>
      <c r="C237" s="969"/>
      <c r="D237" s="969"/>
      <c r="E237" s="969"/>
      <c r="F237" s="970"/>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8"/>
      <c r="B238" s="969"/>
      <c r="C238" s="969"/>
      <c r="D238" s="969"/>
      <c r="E238" s="969"/>
      <c r="F238" s="970"/>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8"/>
      <c r="B239" s="969"/>
      <c r="C239" s="969"/>
      <c r="D239" s="969"/>
      <c r="E239" s="969"/>
      <c r="F239" s="970"/>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8"/>
      <c r="B240" s="969"/>
      <c r="C240" s="969"/>
      <c r="D240" s="969"/>
      <c r="E240" s="969"/>
      <c r="F240" s="970"/>
      <c r="G240" s="310" t="s">
        <v>269</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270</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8"/>
      <c r="B241" s="969"/>
      <c r="C241" s="969"/>
      <c r="D241" s="969"/>
      <c r="E241" s="969"/>
      <c r="F241" s="970"/>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8"/>
      <c r="B242" s="969"/>
      <c r="C242" s="969"/>
      <c r="D242" s="969"/>
      <c r="E242" s="969"/>
      <c r="F242" s="970"/>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8"/>
      <c r="B243" s="969"/>
      <c r="C243" s="969"/>
      <c r="D243" s="969"/>
      <c r="E243" s="969"/>
      <c r="F243" s="970"/>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8"/>
      <c r="B244" s="969"/>
      <c r="C244" s="969"/>
      <c r="D244" s="969"/>
      <c r="E244" s="969"/>
      <c r="F244" s="970"/>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8"/>
      <c r="B245" s="969"/>
      <c r="C245" s="969"/>
      <c r="D245" s="969"/>
      <c r="E245" s="969"/>
      <c r="F245" s="970"/>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8"/>
      <c r="B246" s="969"/>
      <c r="C246" s="969"/>
      <c r="D246" s="969"/>
      <c r="E246" s="969"/>
      <c r="F246" s="970"/>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8"/>
      <c r="B247" s="969"/>
      <c r="C247" s="969"/>
      <c r="D247" s="969"/>
      <c r="E247" s="969"/>
      <c r="F247" s="970"/>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8"/>
      <c r="B248" s="969"/>
      <c r="C248" s="969"/>
      <c r="D248" s="969"/>
      <c r="E248" s="969"/>
      <c r="F248" s="970"/>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8"/>
      <c r="B249" s="969"/>
      <c r="C249" s="969"/>
      <c r="D249" s="969"/>
      <c r="E249" s="969"/>
      <c r="F249" s="970"/>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8"/>
      <c r="B250" s="969"/>
      <c r="C250" s="969"/>
      <c r="D250" s="969"/>
      <c r="E250" s="969"/>
      <c r="F250" s="970"/>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8"/>
      <c r="B251" s="969"/>
      <c r="C251" s="969"/>
      <c r="D251" s="969"/>
      <c r="E251" s="969"/>
      <c r="F251" s="970"/>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8"/>
      <c r="B252" s="969"/>
      <c r="C252" s="969"/>
      <c r="D252" s="969"/>
      <c r="E252" s="969"/>
      <c r="F252" s="970"/>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8"/>
      <c r="B253" s="969"/>
      <c r="C253" s="969"/>
      <c r="D253" s="969"/>
      <c r="E253" s="969"/>
      <c r="F253" s="970"/>
      <c r="G253" s="310" t="s">
        <v>271</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180</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8"/>
      <c r="B254" s="969"/>
      <c r="C254" s="969"/>
      <c r="D254" s="969"/>
      <c r="E254" s="969"/>
      <c r="F254" s="970"/>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8"/>
      <c r="B255" s="969"/>
      <c r="C255" s="969"/>
      <c r="D255" s="969"/>
      <c r="E255" s="969"/>
      <c r="F255" s="970"/>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8"/>
      <c r="B256" s="969"/>
      <c r="C256" s="969"/>
      <c r="D256" s="969"/>
      <c r="E256" s="969"/>
      <c r="F256" s="970"/>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8"/>
      <c r="B257" s="969"/>
      <c r="C257" s="969"/>
      <c r="D257" s="969"/>
      <c r="E257" s="969"/>
      <c r="F257" s="970"/>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8"/>
      <c r="B258" s="969"/>
      <c r="C258" s="969"/>
      <c r="D258" s="969"/>
      <c r="E258" s="969"/>
      <c r="F258" s="970"/>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8"/>
      <c r="B259" s="969"/>
      <c r="C259" s="969"/>
      <c r="D259" s="969"/>
      <c r="E259" s="969"/>
      <c r="F259" s="970"/>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8"/>
      <c r="B260" s="969"/>
      <c r="C260" s="969"/>
      <c r="D260" s="969"/>
      <c r="E260" s="969"/>
      <c r="F260" s="970"/>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8"/>
      <c r="B261" s="969"/>
      <c r="C261" s="969"/>
      <c r="D261" s="969"/>
      <c r="E261" s="969"/>
      <c r="F261" s="970"/>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8"/>
      <c r="B262" s="969"/>
      <c r="C262" s="969"/>
      <c r="D262" s="969"/>
      <c r="E262" s="969"/>
      <c r="F262" s="970"/>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8"/>
      <c r="B263" s="969"/>
      <c r="C263" s="969"/>
      <c r="D263" s="969"/>
      <c r="E263" s="969"/>
      <c r="F263" s="970"/>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8"/>
      <c r="B264" s="969"/>
      <c r="C264" s="969"/>
      <c r="D264" s="969"/>
      <c r="E264" s="969"/>
      <c r="F264" s="970"/>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0" t="s">
        <v>273</v>
      </c>
      <c r="K3" s="991"/>
      <c r="L3" s="991"/>
      <c r="M3" s="991"/>
      <c r="N3" s="991"/>
      <c r="O3" s="991"/>
      <c r="P3" s="134" t="s">
        <v>25</v>
      </c>
      <c r="Q3" s="134"/>
      <c r="R3" s="134"/>
      <c r="S3" s="134"/>
      <c r="T3" s="134"/>
      <c r="U3" s="134"/>
      <c r="V3" s="134"/>
      <c r="W3" s="134"/>
      <c r="X3" s="134"/>
      <c r="Y3" s="273" t="s">
        <v>314</v>
      </c>
      <c r="Z3" s="274"/>
      <c r="AA3" s="274"/>
      <c r="AB3" s="274"/>
      <c r="AC3" s="990" t="s">
        <v>305</v>
      </c>
      <c r="AD3" s="990"/>
      <c r="AE3" s="990"/>
      <c r="AF3" s="990"/>
      <c r="AG3" s="990"/>
      <c r="AH3" s="273" t="s">
        <v>235</v>
      </c>
      <c r="AI3" s="271"/>
      <c r="AJ3" s="271"/>
      <c r="AK3" s="271"/>
      <c r="AL3" s="271" t="s">
        <v>19</v>
      </c>
      <c r="AM3" s="271"/>
      <c r="AN3" s="271"/>
      <c r="AO3" s="275"/>
      <c r="AP3" s="989" t="s">
        <v>274</v>
      </c>
      <c r="AQ3" s="989"/>
      <c r="AR3" s="989"/>
      <c r="AS3" s="989"/>
      <c r="AT3" s="989"/>
      <c r="AU3" s="989"/>
      <c r="AV3" s="989"/>
      <c r="AW3" s="989"/>
      <c r="AX3" s="989"/>
      <c r="AY3">
        <f>$AY$2</f>
        <v>0</v>
      </c>
    </row>
    <row r="4" spans="1:51" ht="26.25" customHeight="1" x14ac:dyDescent="0.15">
      <c r="A4" s="992">
        <v>1</v>
      </c>
      <c r="B4" s="992">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0" t="s">
        <v>273</v>
      </c>
      <c r="K36" s="991"/>
      <c r="L36" s="991"/>
      <c r="M36" s="991"/>
      <c r="N36" s="991"/>
      <c r="O36" s="991"/>
      <c r="P36" s="134" t="s">
        <v>25</v>
      </c>
      <c r="Q36" s="134"/>
      <c r="R36" s="134"/>
      <c r="S36" s="134"/>
      <c r="T36" s="134"/>
      <c r="U36" s="134"/>
      <c r="V36" s="134"/>
      <c r="W36" s="134"/>
      <c r="X36" s="134"/>
      <c r="Y36" s="273" t="s">
        <v>314</v>
      </c>
      <c r="Z36" s="274"/>
      <c r="AA36" s="274"/>
      <c r="AB36" s="274"/>
      <c r="AC36" s="990" t="s">
        <v>305</v>
      </c>
      <c r="AD36" s="990"/>
      <c r="AE36" s="990"/>
      <c r="AF36" s="990"/>
      <c r="AG36" s="990"/>
      <c r="AH36" s="273" t="s">
        <v>235</v>
      </c>
      <c r="AI36" s="271"/>
      <c r="AJ36" s="271"/>
      <c r="AK36" s="271"/>
      <c r="AL36" s="271" t="s">
        <v>19</v>
      </c>
      <c r="AM36" s="271"/>
      <c r="AN36" s="271"/>
      <c r="AO36" s="275"/>
      <c r="AP36" s="989" t="s">
        <v>274</v>
      </c>
      <c r="AQ36" s="989"/>
      <c r="AR36" s="989"/>
      <c r="AS36" s="989"/>
      <c r="AT36" s="989"/>
      <c r="AU36" s="989"/>
      <c r="AV36" s="989"/>
      <c r="AW36" s="989"/>
      <c r="AX36" s="989"/>
      <c r="AY36">
        <f>$AY$34</f>
        <v>0</v>
      </c>
    </row>
    <row r="37" spans="1:51" ht="26.25" customHeight="1" x14ac:dyDescent="0.15">
      <c r="A37" s="992">
        <v>1</v>
      </c>
      <c r="B37" s="992">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0" t="s">
        <v>273</v>
      </c>
      <c r="K69" s="991"/>
      <c r="L69" s="991"/>
      <c r="M69" s="991"/>
      <c r="N69" s="991"/>
      <c r="O69" s="991"/>
      <c r="P69" s="134" t="s">
        <v>25</v>
      </c>
      <c r="Q69" s="134"/>
      <c r="R69" s="134"/>
      <c r="S69" s="134"/>
      <c r="T69" s="134"/>
      <c r="U69" s="134"/>
      <c r="V69" s="134"/>
      <c r="W69" s="134"/>
      <c r="X69" s="134"/>
      <c r="Y69" s="273" t="s">
        <v>314</v>
      </c>
      <c r="Z69" s="274"/>
      <c r="AA69" s="274"/>
      <c r="AB69" s="274"/>
      <c r="AC69" s="990" t="s">
        <v>305</v>
      </c>
      <c r="AD69" s="990"/>
      <c r="AE69" s="990"/>
      <c r="AF69" s="990"/>
      <c r="AG69" s="990"/>
      <c r="AH69" s="273" t="s">
        <v>235</v>
      </c>
      <c r="AI69" s="271"/>
      <c r="AJ69" s="271"/>
      <c r="AK69" s="271"/>
      <c r="AL69" s="271" t="s">
        <v>19</v>
      </c>
      <c r="AM69" s="271"/>
      <c r="AN69" s="271"/>
      <c r="AO69" s="275"/>
      <c r="AP69" s="989" t="s">
        <v>274</v>
      </c>
      <c r="AQ69" s="989"/>
      <c r="AR69" s="989"/>
      <c r="AS69" s="989"/>
      <c r="AT69" s="989"/>
      <c r="AU69" s="989"/>
      <c r="AV69" s="989"/>
      <c r="AW69" s="989"/>
      <c r="AX69" s="989"/>
      <c r="AY69" s="34">
        <f>$AY$67</f>
        <v>0</v>
      </c>
    </row>
    <row r="70" spans="1:51" ht="26.25" customHeight="1" x14ac:dyDescent="0.15">
      <c r="A70" s="992">
        <v>1</v>
      </c>
      <c r="B70" s="992">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0" t="s">
        <v>273</v>
      </c>
      <c r="K102" s="991"/>
      <c r="L102" s="991"/>
      <c r="M102" s="991"/>
      <c r="N102" s="991"/>
      <c r="O102" s="991"/>
      <c r="P102" s="134" t="s">
        <v>25</v>
      </c>
      <c r="Q102" s="134"/>
      <c r="R102" s="134"/>
      <c r="S102" s="134"/>
      <c r="T102" s="134"/>
      <c r="U102" s="134"/>
      <c r="V102" s="134"/>
      <c r="W102" s="134"/>
      <c r="X102" s="134"/>
      <c r="Y102" s="273" t="s">
        <v>314</v>
      </c>
      <c r="Z102" s="274"/>
      <c r="AA102" s="274"/>
      <c r="AB102" s="274"/>
      <c r="AC102" s="990" t="s">
        <v>305</v>
      </c>
      <c r="AD102" s="990"/>
      <c r="AE102" s="990"/>
      <c r="AF102" s="990"/>
      <c r="AG102" s="990"/>
      <c r="AH102" s="273" t="s">
        <v>235</v>
      </c>
      <c r="AI102" s="271"/>
      <c r="AJ102" s="271"/>
      <c r="AK102" s="271"/>
      <c r="AL102" s="271" t="s">
        <v>19</v>
      </c>
      <c r="AM102" s="271"/>
      <c r="AN102" s="271"/>
      <c r="AO102" s="275"/>
      <c r="AP102" s="989" t="s">
        <v>274</v>
      </c>
      <c r="AQ102" s="989"/>
      <c r="AR102" s="989"/>
      <c r="AS102" s="989"/>
      <c r="AT102" s="989"/>
      <c r="AU102" s="989"/>
      <c r="AV102" s="989"/>
      <c r="AW102" s="989"/>
      <c r="AX102" s="989"/>
      <c r="AY102" s="34">
        <f>$AY$100</f>
        <v>0</v>
      </c>
    </row>
    <row r="103" spans="1:51" ht="26.25" customHeight="1" x14ac:dyDescent="0.15">
      <c r="A103" s="992">
        <v>1</v>
      </c>
      <c r="B103" s="992">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0" t="s">
        <v>273</v>
      </c>
      <c r="K135" s="991"/>
      <c r="L135" s="991"/>
      <c r="M135" s="991"/>
      <c r="N135" s="991"/>
      <c r="O135" s="991"/>
      <c r="P135" s="134" t="s">
        <v>25</v>
      </c>
      <c r="Q135" s="134"/>
      <c r="R135" s="134"/>
      <c r="S135" s="134"/>
      <c r="T135" s="134"/>
      <c r="U135" s="134"/>
      <c r="V135" s="134"/>
      <c r="W135" s="134"/>
      <c r="X135" s="134"/>
      <c r="Y135" s="273" t="s">
        <v>314</v>
      </c>
      <c r="Z135" s="274"/>
      <c r="AA135" s="274"/>
      <c r="AB135" s="274"/>
      <c r="AC135" s="990" t="s">
        <v>305</v>
      </c>
      <c r="AD135" s="990"/>
      <c r="AE135" s="990"/>
      <c r="AF135" s="990"/>
      <c r="AG135" s="990"/>
      <c r="AH135" s="273" t="s">
        <v>235</v>
      </c>
      <c r="AI135" s="271"/>
      <c r="AJ135" s="271"/>
      <c r="AK135" s="271"/>
      <c r="AL135" s="271" t="s">
        <v>19</v>
      </c>
      <c r="AM135" s="271"/>
      <c r="AN135" s="271"/>
      <c r="AO135" s="275"/>
      <c r="AP135" s="989" t="s">
        <v>274</v>
      </c>
      <c r="AQ135" s="989"/>
      <c r="AR135" s="989"/>
      <c r="AS135" s="989"/>
      <c r="AT135" s="989"/>
      <c r="AU135" s="989"/>
      <c r="AV135" s="989"/>
      <c r="AW135" s="989"/>
      <c r="AX135" s="989"/>
      <c r="AY135" s="34">
        <f>$AY$133</f>
        <v>0</v>
      </c>
    </row>
    <row r="136" spans="1:51" ht="26.25" customHeight="1" x14ac:dyDescent="0.15">
      <c r="A136" s="992">
        <v>1</v>
      </c>
      <c r="B136" s="992">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0" t="s">
        <v>273</v>
      </c>
      <c r="K168" s="991"/>
      <c r="L168" s="991"/>
      <c r="M168" s="991"/>
      <c r="N168" s="991"/>
      <c r="O168" s="991"/>
      <c r="P168" s="134" t="s">
        <v>25</v>
      </c>
      <c r="Q168" s="134"/>
      <c r="R168" s="134"/>
      <c r="S168" s="134"/>
      <c r="T168" s="134"/>
      <c r="U168" s="134"/>
      <c r="V168" s="134"/>
      <c r="W168" s="134"/>
      <c r="X168" s="134"/>
      <c r="Y168" s="273" t="s">
        <v>314</v>
      </c>
      <c r="Z168" s="274"/>
      <c r="AA168" s="274"/>
      <c r="AB168" s="274"/>
      <c r="AC168" s="990" t="s">
        <v>305</v>
      </c>
      <c r="AD168" s="990"/>
      <c r="AE168" s="990"/>
      <c r="AF168" s="990"/>
      <c r="AG168" s="990"/>
      <c r="AH168" s="273" t="s">
        <v>235</v>
      </c>
      <c r="AI168" s="271"/>
      <c r="AJ168" s="271"/>
      <c r="AK168" s="271"/>
      <c r="AL168" s="271" t="s">
        <v>19</v>
      </c>
      <c r="AM168" s="271"/>
      <c r="AN168" s="271"/>
      <c r="AO168" s="275"/>
      <c r="AP168" s="989" t="s">
        <v>274</v>
      </c>
      <c r="AQ168" s="989"/>
      <c r="AR168" s="989"/>
      <c r="AS168" s="989"/>
      <c r="AT168" s="989"/>
      <c r="AU168" s="989"/>
      <c r="AV168" s="989"/>
      <c r="AW168" s="989"/>
      <c r="AX168" s="989"/>
      <c r="AY168" s="34">
        <f>$AY$166</f>
        <v>0</v>
      </c>
    </row>
    <row r="169" spans="1:51" ht="26.25" customHeight="1" x14ac:dyDescent="0.15">
      <c r="A169" s="992">
        <v>1</v>
      </c>
      <c r="B169" s="992">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0" t="s">
        <v>273</v>
      </c>
      <c r="K201" s="991"/>
      <c r="L201" s="991"/>
      <c r="M201" s="991"/>
      <c r="N201" s="991"/>
      <c r="O201" s="991"/>
      <c r="P201" s="134" t="s">
        <v>25</v>
      </c>
      <c r="Q201" s="134"/>
      <c r="R201" s="134"/>
      <c r="S201" s="134"/>
      <c r="T201" s="134"/>
      <c r="U201" s="134"/>
      <c r="V201" s="134"/>
      <c r="W201" s="134"/>
      <c r="X201" s="134"/>
      <c r="Y201" s="273" t="s">
        <v>314</v>
      </c>
      <c r="Z201" s="274"/>
      <c r="AA201" s="274"/>
      <c r="AB201" s="274"/>
      <c r="AC201" s="990" t="s">
        <v>305</v>
      </c>
      <c r="AD201" s="990"/>
      <c r="AE201" s="990"/>
      <c r="AF201" s="990"/>
      <c r="AG201" s="990"/>
      <c r="AH201" s="273" t="s">
        <v>235</v>
      </c>
      <c r="AI201" s="271"/>
      <c r="AJ201" s="271"/>
      <c r="AK201" s="271"/>
      <c r="AL201" s="271" t="s">
        <v>19</v>
      </c>
      <c r="AM201" s="271"/>
      <c r="AN201" s="271"/>
      <c r="AO201" s="275"/>
      <c r="AP201" s="989" t="s">
        <v>274</v>
      </c>
      <c r="AQ201" s="989"/>
      <c r="AR201" s="989"/>
      <c r="AS201" s="989"/>
      <c r="AT201" s="989"/>
      <c r="AU201" s="989"/>
      <c r="AV201" s="989"/>
      <c r="AW201" s="989"/>
      <c r="AX201" s="989"/>
      <c r="AY201" s="34">
        <f>$AY$199</f>
        <v>0</v>
      </c>
    </row>
    <row r="202" spans="1:51" ht="26.25" customHeight="1" x14ac:dyDescent="0.15">
      <c r="A202" s="992">
        <v>1</v>
      </c>
      <c r="B202" s="992">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0" t="s">
        <v>273</v>
      </c>
      <c r="K234" s="991"/>
      <c r="L234" s="991"/>
      <c r="M234" s="991"/>
      <c r="N234" s="991"/>
      <c r="O234" s="991"/>
      <c r="P234" s="134" t="s">
        <v>25</v>
      </c>
      <c r="Q234" s="134"/>
      <c r="R234" s="134"/>
      <c r="S234" s="134"/>
      <c r="T234" s="134"/>
      <c r="U234" s="134"/>
      <c r="V234" s="134"/>
      <c r="W234" s="134"/>
      <c r="X234" s="134"/>
      <c r="Y234" s="273" t="s">
        <v>314</v>
      </c>
      <c r="Z234" s="274"/>
      <c r="AA234" s="274"/>
      <c r="AB234" s="274"/>
      <c r="AC234" s="990" t="s">
        <v>305</v>
      </c>
      <c r="AD234" s="990"/>
      <c r="AE234" s="990"/>
      <c r="AF234" s="990"/>
      <c r="AG234" s="990"/>
      <c r="AH234" s="273" t="s">
        <v>235</v>
      </c>
      <c r="AI234" s="271"/>
      <c r="AJ234" s="271"/>
      <c r="AK234" s="271"/>
      <c r="AL234" s="271" t="s">
        <v>19</v>
      </c>
      <c r="AM234" s="271"/>
      <c r="AN234" s="271"/>
      <c r="AO234" s="275"/>
      <c r="AP234" s="989" t="s">
        <v>274</v>
      </c>
      <c r="AQ234" s="989"/>
      <c r="AR234" s="989"/>
      <c r="AS234" s="989"/>
      <c r="AT234" s="989"/>
      <c r="AU234" s="989"/>
      <c r="AV234" s="989"/>
      <c r="AW234" s="989"/>
      <c r="AX234" s="989"/>
      <c r="AY234" s="84">
        <f>$AY$232</f>
        <v>0</v>
      </c>
    </row>
    <row r="235" spans="1:51" ht="26.25" customHeight="1" x14ac:dyDescent="0.15">
      <c r="A235" s="992">
        <v>1</v>
      </c>
      <c r="B235" s="992">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0" t="s">
        <v>273</v>
      </c>
      <c r="K267" s="991"/>
      <c r="L267" s="991"/>
      <c r="M267" s="991"/>
      <c r="N267" s="991"/>
      <c r="O267" s="991"/>
      <c r="P267" s="134" t="s">
        <v>25</v>
      </c>
      <c r="Q267" s="134"/>
      <c r="R267" s="134"/>
      <c r="S267" s="134"/>
      <c r="T267" s="134"/>
      <c r="U267" s="134"/>
      <c r="V267" s="134"/>
      <c r="W267" s="134"/>
      <c r="X267" s="134"/>
      <c r="Y267" s="273" t="s">
        <v>314</v>
      </c>
      <c r="Z267" s="274"/>
      <c r="AA267" s="274"/>
      <c r="AB267" s="274"/>
      <c r="AC267" s="990" t="s">
        <v>305</v>
      </c>
      <c r="AD267" s="990"/>
      <c r="AE267" s="990"/>
      <c r="AF267" s="990"/>
      <c r="AG267" s="990"/>
      <c r="AH267" s="273" t="s">
        <v>235</v>
      </c>
      <c r="AI267" s="271"/>
      <c r="AJ267" s="271"/>
      <c r="AK267" s="271"/>
      <c r="AL267" s="271" t="s">
        <v>19</v>
      </c>
      <c r="AM267" s="271"/>
      <c r="AN267" s="271"/>
      <c r="AO267" s="275"/>
      <c r="AP267" s="989" t="s">
        <v>274</v>
      </c>
      <c r="AQ267" s="989"/>
      <c r="AR267" s="989"/>
      <c r="AS267" s="989"/>
      <c r="AT267" s="989"/>
      <c r="AU267" s="989"/>
      <c r="AV267" s="989"/>
      <c r="AW267" s="989"/>
      <c r="AX267" s="989"/>
      <c r="AY267" s="34">
        <f>$AY$265</f>
        <v>0</v>
      </c>
    </row>
    <row r="268" spans="1:51" ht="26.25" customHeight="1" x14ac:dyDescent="0.15">
      <c r="A268" s="992">
        <v>1</v>
      </c>
      <c r="B268" s="992">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0" t="s">
        <v>273</v>
      </c>
      <c r="K300" s="991"/>
      <c r="L300" s="991"/>
      <c r="M300" s="991"/>
      <c r="N300" s="991"/>
      <c r="O300" s="991"/>
      <c r="P300" s="134" t="s">
        <v>25</v>
      </c>
      <c r="Q300" s="134"/>
      <c r="R300" s="134"/>
      <c r="S300" s="134"/>
      <c r="T300" s="134"/>
      <c r="U300" s="134"/>
      <c r="V300" s="134"/>
      <c r="W300" s="134"/>
      <c r="X300" s="134"/>
      <c r="Y300" s="273" t="s">
        <v>314</v>
      </c>
      <c r="Z300" s="274"/>
      <c r="AA300" s="274"/>
      <c r="AB300" s="274"/>
      <c r="AC300" s="990" t="s">
        <v>305</v>
      </c>
      <c r="AD300" s="990"/>
      <c r="AE300" s="990"/>
      <c r="AF300" s="990"/>
      <c r="AG300" s="990"/>
      <c r="AH300" s="273" t="s">
        <v>235</v>
      </c>
      <c r="AI300" s="271"/>
      <c r="AJ300" s="271"/>
      <c r="AK300" s="271"/>
      <c r="AL300" s="271" t="s">
        <v>19</v>
      </c>
      <c r="AM300" s="271"/>
      <c r="AN300" s="271"/>
      <c r="AO300" s="275"/>
      <c r="AP300" s="989" t="s">
        <v>274</v>
      </c>
      <c r="AQ300" s="989"/>
      <c r="AR300" s="989"/>
      <c r="AS300" s="989"/>
      <c r="AT300" s="989"/>
      <c r="AU300" s="989"/>
      <c r="AV300" s="989"/>
      <c r="AW300" s="989"/>
      <c r="AX300" s="989"/>
      <c r="AY300" s="34">
        <f>$AY$298</f>
        <v>0</v>
      </c>
    </row>
    <row r="301" spans="1:51" ht="26.25" customHeight="1" x14ac:dyDescent="0.15">
      <c r="A301" s="992">
        <v>1</v>
      </c>
      <c r="B301" s="992">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0" t="s">
        <v>273</v>
      </c>
      <c r="K333" s="991"/>
      <c r="L333" s="991"/>
      <c r="M333" s="991"/>
      <c r="N333" s="991"/>
      <c r="O333" s="991"/>
      <c r="P333" s="134" t="s">
        <v>25</v>
      </c>
      <c r="Q333" s="134"/>
      <c r="R333" s="134"/>
      <c r="S333" s="134"/>
      <c r="T333" s="134"/>
      <c r="U333" s="134"/>
      <c r="V333" s="134"/>
      <c r="W333" s="134"/>
      <c r="X333" s="134"/>
      <c r="Y333" s="273" t="s">
        <v>314</v>
      </c>
      <c r="Z333" s="274"/>
      <c r="AA333" s="274"/>
      <c r="AB333" s="274"/>
      <c r="AC333" s="990" t="s">
        <v>305</v>
      </c>
      <c r="AD333" s="990"/>
      <c r="AE333" s="990"/>
      <c r="AF333" s="990"/>
      <c r="AG333" s="990"/>
      <c r="AH333" s="273" t="s">
        <v>235</v>
      </c>
      <c r="AI333" s="271"/>
      <c r="AJ333" s="271"/>
      <c r="AK333" s="271"/>
      <c r="AL333" s="271" t="s">
        <v>19</v>
      </c>
      <c r="AM333" s="271"/>
      <c r="AN333" s="271"/>
      <c r="AO333" s="275"/>
      <c r="AP333" s="989" t="s">
        <v>274</v>
      </c>
      <c r="AQ333" s="989"/>
      <c r="AR333" s="989"/>
      <c r="AS333" s="989"/>
      <c r="AT333" s="989"/>
      <c r="AU333" s="989"/>
      <c r="AV333" s="989"/>
      <c r="AW333" s="989"/>
      <c r="AX333" s="989"/>
      <c r="AY333" s="34">
        <f>$AY$331</f>
        <v>0</v>
      </c>
    </row>
    <row r="334" spans="1:51" ht="26.25" customHeight="1" x14ac:dyDescent="0.15">
      <c r="A334" s="992">
        <v>1</v>
      </c>
      <c r="B334" s="992">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0" t="s">
        <v>273</v>
      </c>
      <c r="K366" s="991"/>
      <c r="L366" s="991"/>
      <c r="M366" s="991"/>
      <c r="N366" s="991"/>
      <c r="O366" s="991"/>
      <c r="P366" s="134" t="s">
        <v>25</v>
      </c>
      <c r="Q366" s="134"/>
      <c r="R366" s="134"/>
      <c r="S366" s="134"/>
      <c r="T366" s="134"/>
      <c r="U366" s="134"/>
      <c r="V366" s="134"/>
      <c r="W366" s="134"/>
      <c r="X366" s="134"/>
      <c r="Y366" s="273" t="s">
        <v>314</v>
      </c>
      <c r="Z366" s="274"/>
      <c r="AA366" s="274"/>
      <c r="AB366" s="274"/>
      <c r="AC366" s="990" t="s">
        <v>305</v>
      </c>
      <c r="AD366" s="990"/>
      <c r="AE366" s="990"/>
      <c r="AF366" s="990"/>
      <c r="AG366" s="990"/>
      <c r="AH366" s="273" t="s">
        <v>235</v>
      </c>
      <c r="AI366" s="271"/>
      <c r="AJ366" s="271"/>
      <c r="AK366" s="271"/>
      <c r="AL366" s="271" t="s">
        <v>19</v>
      </c>
      <c r="AM366" s="271"/>
      <c r="AN366" s="271"/>
      <c r="AO366" s="275"/>
      <c r="AP366" s="989" t="s">
        <v>274</v>
      </c>
      <c r="AQ366" s="989"/>
      <c r="AR366" s="989"/>
      <c r="AS366" s="989"/>
      <c r="AT366" s="989"/>
      <c r="AU366" s="989"/>
      <c r="AV366" s="989"/>
      <c r="AW366" s="989"/>
      <c r="AX366" s="989"/>
      <c r="AY366" s="34">
        <f>$AY$364</f>
        <v>0</v>
      </c>
    </row>
    <row r="367" spans="1:51" ht="26.25" customHeight="1" x14ac:dyDescent="0.15">
      <c r="A367" s="992">
        <v>1</v>
      </c>
      <c r="B367" s="992">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0" t="s">
        <v>273</v>
      </c>
      <c r="K399" s="991"/>
      <c r="L399" s="991"/>
      <c r="M399" s="991"/>
      <c r="N399" s="991"/>
      <c r="O399" s="991"/>
      <c r="P399" s="134" t="s">
        <v>25</v>
      </c>
      <c r="Q399" s="134"/>
      <c r="R399" s="134"/>
      <c r="S399" s="134"/>
      <c r="T399" s="134"/>
      <c r="U399" s="134"/>
      <c r="V399" s="134"/>
      <c r="W399" s="134"/>
      <c r="X399" s="134"/>
      <c r="Y399" s="273" t="s">
        <v>314</v>
      </c>
      <c r="Z399" s="274"/>
      <c r="AA399" s="274"/>
      <c r="AB399" s="274"/>
      <c r="AC399" s="990" t="s">
        <v>305</v>
      </c>
      <c r="AD399" s="990"/>
      <c r="AE399" s="990"/>
      <c r="AF399" s="990"/>
      <c r="AG399" s="990"/>
      <c r="AH399" s="273" t="s">
        <v>235</v>
      </c>
      <c r="AI399" s="271"/>
      <c r="AJ399" s="271"/>
      <c r="AK399" s="271"/>
      <c r="AL399" s="271" t="s">
        <v>19</v>
      </c>
      <c r="AM399" s="271"/>
      <c r="AN399" s="271"/>
      <c r="AO399" s="275"/>
      <c r="AP399" s="989" t="s">
        <v>274</v>
      </c>
      <c r="AQ399" s="989"/>
      <c r="AR399" s="989"/>
      <c r="AS399" s="989"/>
      <c r="AT399" s="989"/>
      <c r="AU399" s="989"/>
      <c r="AV399" s="989"/>
      <c r="AW399" s="989"/>
      <c r="AX399" s="989"/>
      <c r="AY399" s="34">
        <f>$AY$397</f>
        <v>0</v>
      </c>
    </row>
    <row r="400" spans="1:51" ht="26.25" customHeight="1" x14ac:dyDescent="0.15">
      <c r="A400" s="992">
        <v>1</v>
      </c>
      <c r="B400" s="992">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0" t="s">
        <v>273</v>
      </c>
      <c r="K432" s="991"/>
      <c r="L432" s="991"/>
      <c r="M432" s="991"/>
      <c r="N432" s="991"/>
      <c r="O432" s="991"/>
      <c r="P432" s="134" t="s">
        <v>25</v>
      </c>
      <c r="Q432" s="134"/>
      <c r="R432" s="134"/>
      <c r="S432" s="134"/>
      <c r="T432" s="134"/>
      <c r="U432" s="134"/>
      <c r="V432" s="134"/>
      <c r="W432" s="134"/>
      <c r="X432" s="134"/>
      <c r="Y432" s="273" t="s">
        <v>314</v>
      </c>
      <c r="Z432" s="274"/>
      <c r="AA432" s="274"/>
      <c r="AB432" s="274"/>
      <c r="AC432" s="990" t="s">
        <v>305</v>
      </c>
      <c r="AD432" s="990"/>
      <c r="AE432" s="990"/>
      <c r="AF432" s="990"/>
      <c r="AG432" s="990"/>
      <c r="AH432" s="273" t="s">
        <v>235</v>
      </c>
      <c r="AI432" s="271"/>
      <c r="AJ432" s="271"/>
      <c r="AK432" s="271"/>
      <c r="AL432" s="271" t="s">
        <v>19</v>
      </c>
      <c r="AM432" s="271"/>
      <c r="AN432" s="271"/>
      <c r="AO432" s="275"/>
      <c r="AP432" s="989" t="s">
        <v>274</v>
      </c>
      <c r="AQ432" s="989"/>
      <c r="AR432" s="989"/>
      <c r="AS432" s="989"/>
      <c r="AT432" s="989"/>
      <c r="AU432" s="989"/>
      <c r="AV432" s="989"/>
      <c r="AW432" s="989"/>
      <c r="AX432" s="989"/>
      <c r="AY432" s="34">
        <f>$AY$430</f>
        <v>0</v>
      </c>
    </row>
    <row r="433" spans="1:51" ht="26.25" customHeight="1" x14ac:dyDescent="0.15">
      <c r="A433" s="992">
        <v>1</v>
      </c>
      <c r="B433" s="992">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0" t="s">
        <v>273</v>
      </c>
      <c r="K465" s="991"/>
      <c r="L465" s="991"/>
      <c r="M465" s="991"/>
      <c r="N465" s="991"/>
      <c r="O465" s="991"/>
      <c r="P465" s="134" t="s">
        <v>25</v>
      </c>
      <c r="Q465" s="134"/>
      <c r="R465" s="134"/>
      <c r="S465" s="134"/>
      <c r="T465" s="134"/>
      <c r="U465" s="134"/>
      <c r="V465" s="134"/>
      <c r="W465" s="134"/>
      <c r="X465" s="134"/>
      <c r="Y465" s="273" t="s">
        <v>314</v>
      </c>
      <c r="Z465" s="274"/>
      <c r="AA465" s="274"/>
      <c r="AB465" s="274"/>
      <c r="AC465" s="990" t="s">
        <v>305</v>
      </c>
      <c r="AD465" s="990"/>
      <c r="AE465" s="990"/>
      <c r="AF465" s="990"/>
      <c r="AG465" s="990"/>
      <c r="AH465" s="273" t="s">
        <v>235</v>
      </c>
      <c r="AI465" s="271"/>
      <c r="AJ465" s="271"/>
      <c r="AK465" s="271"/>
      <c r="AL465" s="271" t="s">
        <v>19</v>
      </c>
      <c r="AM465" s="271"/>
      <c r="AN465" s="271"/>
      <c r="AO465" s="275"/>
      <c r="AP465" s="989" t="s">
        <v>274</v>
      </c>
      <c r="AQ465" s="989"/>
      <c r="AR465" s="989"/>
      <c r="AS465" s="989"/>
      <c r="AT465" s="989"/>
      <c r="AU465" s="989"/>
      <c r="AV465" s="989"/>
      <c r="AW465" s="989"/>
      <c r="AX465" s="989"/>
      <c r="AY465" s="34">
        <f>$AY$463</f>
        <v>0</v>
      </c>
    </row>
    <row r="466" spans="1:51" ht="26.25" customHeight="1" x14ac:dyDescent="0.15">
      <c r="A466" s="992">
        <v>1</v>
      </c>
      <c r="B466" s="992">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0" t="s">
        <v>273</v>
      </c>
      <c r="K498" s="991"/>
      <c r="L498" s="991"/>
      <c r="M498" s="991"/>
      <c r="N498" s="991"/>
      <c r="O498" s="991"/>
      <c r="P498" s="134" t="s">
        <v>25</v>
      </c>
      <c r="Q498" s="134"/>
      <c r="R498" s="134"/>
      <c r="S498" s="134"/>
      <c r="T498" s="134"/>
      <c r="U498" s="134"/>
      <c r="V498" s="134"/>
      <c r="W498" s="134"/>
      <c r="X498" s="134"/>
      <c r="Y498" s="273" t="s">
        <v>314</v>
      </c>
      <c r="Z498" s="274"/>
      <c r="AA498" s="274"/>
      <c r="AB498" s="274"/>
      <c r="AC498" s="990" t="s">
        <v>305</v>
      </c>
      <c r="AD498" s="990"/>
      <c r="AE498" s="990"/>
      <c r="AF498" s="990"/>
      <c r="AG498" s="990"/>
      <c r="AH498" s="273" t="s">
        <v>235</v>
      </c>
      <c r="AI498" s="271"/>
      <c r="AJ498" s="271"/>
      <c r="AK498" s="271"/>
      <c r="AL498" s="271" t="s">
        <v>19</v>
      </c>
      <c r="AM498" s="271"/>
      <c r="AN498" s="271"/>
      <c r="AO498" s="275"/>
      <c r="AP498" s="989" t="s">
        <v>274</v>
      </c>
      <c r="AQ498" s="989"/>
      <c r="AR498" s="989"/>
      <c r="AS498" s="989"/>
      <c r="AT498" s="989"/>
      <c r="AU498" s="989"/>
      <c r="AV498" s="989"/>
      <c r="AW498" s="989"/>
      <c r="AX498" s="989"/>
      <c r="AY498" s="34">
        <f>$AY$496</f>
        <v>0</v>
      </c>
    </row>
    <row r="499" spans="1:51" ht="26.25" customHeight="1" x14ac:dyDescent="0.15">
      <c r="A499" s="992">
        <v>1</v>
      </c>
      <c r="B499" s="992">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0" t="s">
        <v>273</v>
      </c>
      <c r="K531" s="991"/>
      <c r="L531" s="991"/>
      <c r="M531" s="991"/>
      <c r="N531" s="991"/>
      <c r="O531" s="991"/>
      <c r="P531" s="134" t="s">
        <v>25</v>
      </c>
      <c r="Q531" s="134"/>
      <c r="R531" s="134"/>
      <c r="S531" s="134"/>
      <c r="T531" s="134"/>
      <c r="U531" s="134"/>
      <c r="V531" s="134"/>
      <c r="W531" s="134"/>
      <c r="X531" s="134"/>
      <c r="Y531" s="273" t="s">
        <v>314</v>
      </c>
      <c r="Z531" s="274"/>
      <c r="AA531" s="274"/>
      <c r="AB531" s="274"/>
      <c r="AC531" s="990" t="s">
        <v>305</v>
      </c>
      <c r="AD531" s="990"/>
      <c r="AE531" s="990"/>
      <c r="AF531" s="990"/>
      <c r="AG531" s="990"/>
      <c r="AH531" s="273" t="s">
        <v>235</v>
      </c>
      <c r="AI531" s="271"/>
      <c r="AJ531" s="271"/>
      <c r="AK531" s="271"/>
      <c r="AL531" s="271" t="s">
        <v>19</v>
      </c>
      <c r="AM531" s="271"/>
      <c r="AN531" s="271"/>
      <c r="AO531" s="275"/>
      <c r="AP531" s="989" t="s">
        <v>274</v>
      </c>
      <c r="AQ531" s="989"/>
      <c r="AR531" s="989"/>
      <c r="AS531" s="989"/>
      <c r="AT531" s="989"/>
      <c r="AU531" s="989"/>
      <c r="AV531" s="989"/>
      <c r="AW531" s="989"/>
      <c r="AX531" s="989"/>
      <c r="AY531" s="34">
        <f>$AY$529</f>
        <v>0</v>
      </c>
    </row>
    <row r="532" spans="1:51" ht="26.25" customHeight="1" x14ac:dyDescent="0.15">
      <c r="A532" s="992">
        <v>1</v>
      </c>
      <c r="B532" s="992">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0" t="s">
        <v>273</v>
      </c>
      <c r="K564" s="991"/>
      <c r="L564" s="991"/>
      <c r="M564" s="991"/>
      <c r="N564" s="991"/>
      <c r="O564" s="991"/>
      <c r="P564" s="134" t="s">
        <v>25</v>
      </c>
      <c r="Q564" s="134"/>
      <c r="R564" s="134"/>
      <c r="S564" s="134"/>
      <c r="T564" s="134"/>
      <c r="U564" s="134"/>
      <c r="V564" s="134"/>
      <c r="W564" s="134"/>
      <c r="X564" s="134"/>
      <c r="Y564" s="273" t="s">
        <v>314</v>
      </c>
      <c r="Z564" s="274"/>
      <c r="AA564" s="274"/>
      <c r="AB564" s="274"/>
      <c r="AC564" s="990" t="s">
        <v>305</v>
      </c>
      <c r="AD564" s="990"/>
      <c r="AE564" s="990"/>
      <c r="AF564" s="990"/>
      <c r="AG564" s="990"/>
      <c r="AH564" s="273" t="s">
        <v>235</v>
      </c>
      <c r="AI564" s="271"/>
      <c r="AJ564" s="271"/>
      <c r="AK564" s="271"/>
      <c r="AL564" s="271" t="s">
        <v>19</v>
      </c>
      <c r="AM564" s="271"/>
      <c r="AN564" s="271"/>
      <c r="AO564" s="275"/>
      <c r="AP564" s="989" t="s">
        <v>274</v>
      </c>
      <c r="AQ564" s="989"/>
      <c r="AR564" s="989"/>
      <c r="AS564" s="989"/>
      <c r="AT564" s="989"/>
      <c r="AU564" s="989"/>
      <c r="AV564" s="989"/>
      <c r="AW564" s="989"/>
      <c r="AX564" s="989"/>
      <c r="AY564" s="34">
        <f>$AY$562</f>
        <v>0</v>
      </c>
    </row>
    <row r="565" spans="1:51" ht="26.25" customHeight="1" x14ac:dyDescent="0.15">
      <c r="A565" s="992">
        <v>1</v>
      </c>
      <c r="B565" s="992">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0" t="s">
        <v>273</v>
      </c>
      <c r="K597" s="991"/>
      <c r="L597" s="991"/>
      <c r="M597" s="991"/>
      <c r="N597" s="991"/>
      <c r="O597" s="991"/>
      <c r="P597" s="134" t="s">
        <v>25</v>
      </c>
      <c r="Q597" s="134"/>
      <c r="R597" s="134"/>
      <c r="S597" s="134"/>
      <c r="T597" s="134"/>
      <c r="U597" s="134"/>
      <c r="V597" s="134"/>
      <c r="W597" s="134"/>
      <c r="X597" s="134"/>
      <c r="Y597" s="273" t="s">
        <v>314</v>
      </c>
      <c r="Z597" s="274"/>
      <c r="AA597" s="274"/>
      <c r="AB597" s="274"/>
      <c r="AC597" s="990" t="s">
        <v>305</v>
      </c>
      <c r="AD597" s="990"/>
      <c r="AE597" s="990"/>
      <c r="AF597" s="990"/>
      <c r="AG597" s="990"/>
      <c r="AH597" s="273" t="s">
        <v>235</v>
      </c>
      <c r="AI597" s="271"/>
      <c r="AJ597" s="271"/>
      <c r="AK597" s="271"/>
      <c r="AL597" s="271" t="s">
        <v>19</v>
      </c>
      <c r="AM597" s="271"/>
      <c r="AN597" s="271"/>
      <c r="AO597" s="275"/>
      <c r="AP597" s="989" t="s">
        <v>274</v>
      </c>
      <c r="AQ597" s="989"/>
      <c r="AR597" s="989"/>
      <c r="AS597" s="989"/>
      <c r="AT597" s="989"/>
      <c r="AU597" s="989"/>
      <c r="AV597" s="989"/>
      <c r="AW597" s="989"/>
      <c r="AX597" s="989"/>
      <c r="AY597" s="34">
        <f>$AY$595</f>
        <v>0</v>
      </c>
    </row>
    <row r="598" spans="1:51" ht="26.25" customHeight="1" x14ac:dyDescent="0.15">
      <c r="A598" s="992">
        <v>1</v>
      </c>
      <c r="B598" s="992">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0" t="s">
        <v>273</v>
      </c>
      <c r="K630" s="991"/>
      <c r="L630" s="991"/>
      <c r="M630" s="991"/>
      <c r="N630" s="991"/>
      <c r="O630" s="991"/>
      <c r="P630" s="134" t="s">
        <v>25</v>
      </c>
      <c r="Q630" s="134"/>
      <c r="R630" s="134"/>
      <c r="S630" s="134"/>
      <c r="T630" s="134"/>
      <c r="U630" s="134"/>
      <c r="V630" s="134"/>
      <c r="W630" s="134"/>
      <c r="X630" s="134"/>
      <c r="Y630" s="273" t="s">
        <v>314</v>
      </c>
      <c r="Z630" s="274"/>
      <c r="AA630" s="274"/>
      <c r="AB630" s="274"/>
      <c r="AC630" s="990" t="s">
        <v>305</v>
      </c>
      <c r="AD630" s="990"/>
      <c r="AE630" s="990"/>
      <c r="AF630" s="990"/>
      <c r="AG630" s="990"/>
      <c r="AH630" s="273" t="s">
        <v>235</v>
      </c>
      <c r="AI630" s="271"/>
      <c r="AJ630" s="271"/>
      <c r="AK630" s="271"/>
      <c r="AL630" s="271" t="s">
        <v>19</v>
      </c>
      <c r="AM630" s="271"/>
      <c r="AN630" s="271"/>
      <c r="AO630" s="275"/>
      <c r="AP630" s="989" t="s">
        <v>274</v>
      </c>
      <c r="AQ630" s="989"/>
      <c r="AR630" s="989"/>
      <c r="AS630" s="989"/>
      <c r="AT630" s="989"/>
      <c r="AU630" s="989"/>
      <c r="AV630" s="989"/>
      <c r="AW630" s="989"/>
      <c r="AX630" s="989"/>
      <c r="AY630" s="34">
        <f>$AY$628</f>
        <v>0</v>
      </c>
    </row>
    <row r="631" spans="1:51" ht="26.25" customHeight="1" x14ac:dyDescent="0.15">
      <c r="A631" s="992">
        <v>1</v>
      </c>
      <c r="B631" s="992">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0" t="s">
        <v>273</v>
      </c>
      <c r="K663" s="991"/>
      <c r="L663" s="991"/>
      <c r="M663" s="991"/>
      <c r="N663" s="991"/>
      <c r="O663" s="991"/>
      <c r="P663" s="134" t="s">
        <v>25</v>
      </c>
      <c r="Q663" s="134"/>
      <c r="R663" s="134"/>
      <c r="S663" s="134"/>
      <c r="T663" s="134"/>
      <c r="U663" s="134"/>
      <c r="V663" s="134"/>
      <c r="W663" s="134"/>
      <c r="X663" s="134"/>
      <c r="Y663" s="273" t="s">
        <v>314</v>
      </c>
      <c r="Z663" s="274"/>
      <c r="AA663" s="274"/>
      <c r="AB663" s="274"/>
      <c r="AC663" s="990" t="s">
        <v>305</v>
      </c>
      <c r="AD663" s="990"/>
      <c r="AE663" s="990"/>
      <c r="AF663" s="990"/>
      <c r="AG663" s="990"/>
      <c r="AH663" s="273" t="s">
        <v>235</v>
      </c>
      <c r="AI663" s="271"/>
      <c r="AJ663" s="271"/>
      <c r="AK663" s="271"/>
      <c r="AL663" s="271" t="s">
        <v>19</v>
      </c>
      <c r="AM663" s="271"/>
      <c r="AN663" s="271"/>
      <c r="AO663" s="275"/>
      <c r="AP663" s="989" t="s">
        <v>274</v>
      </c>
      <c r="AQ663" s="989"/>
      <c r="AR663" s="989"/>
      <c r="AS663" s="989"/>
      <c r="AT663" s="989"/>
      <c r="AU663" s="989"/>
      <c r="AV663" s="989"/>
      <c r="AW663" s="989"/>
      <c r="AX663" s="989"/>
      <c r="AY663" s="34">
        <f>$AY$661</f>
        <v>0</v>
      </c>
    </row>
    <row r="664" spans="1:51" ht="26.25" customHeight="1" x14ac:dyDescent="0.15">
      <c r="A664" s="992">
        <v>1</v>
      </c>
      <c r="B664" s="992">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0" t="s">
        <v>273</v>
      </c>
      <c r="K696" s="991"/>
      <c r="L696" s="991"/>
      <c r="M696" s="991"/>
      <c r="N696" s="991"/>
      <c r="O696" s="991"/>
      <c r="P696" s="134" t="s">
        <v>25</v>
      </c>
      <c r="Q696" s="134"/>
      <c r="R696" s="134"/>
      <c r="S696" s="134"/>
      <c r="T696" s="134"/>
      <c r="U696" s="134"/>
      <c r="V696" s="134"/>
      <c r="W696" s="134"/>
      <c r="X696" s="134"/>
      <c r="Y696" s="273" t="s">
        <v>314</v>
      </c>
      <c r="Z696" s="274"/>
      <c r="AA696" s="274"/>
      <c r="AB696" s="274"/>
      <c r="AC696" s="990" t="s">
        <v>305</v>
      </c>
      <c r="AD696" s="990"/>
      <c r="AE696" s="990"/>
      <c r="AF696" s="990"/>
      <c r="AG696" s="990"/>
      <c r="AH696" s="273" t="s">
        <v>235</v>
      </c>
      <c r="AI696" s="271"/>
      <c r="AJ696" s="271"/>
      <c r="AK696" s="271"/>
      <c r="AL696" s="271" t="s">
        <v>19</v>
      </c>
      <c r="AM696" s="271"/>
      <c r="AN696" s="271"/>
      <c r="AO696" s="275"/>
      <c r="AP696" s="989" t="s">
        <v>274</v>
      </c>
      <c r="AQ696" s="989"/>
      <c r="AR696" s="989"/>
      <c r="AS696" s="989"/>
      <c r="AT696" s="989"/>
      <c r="AU696" s="989"/>
      <c r="AV696" s="989"/>
      <c r="AW696" s="989"/>
      <c r="AX696" s="989"/>
      <c r="AY696" s="34">
        <f>$AY$694</f>
        <v>0</v>
      </c>
    </row>
    <row r="697" spans="1:51" ht="26.25" customHeight="1" x14ac:dyDescent="0.15">
      <c r="A697" s="992">
        <v>1</v>
      </c>
      <c r="B697" s="992">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0" t="s">
        <v>273</v>
      </c>
      <c r="K729" s="991"/>
      <c r="L729" s="991"/>
      <c r="M729" s="991"/>
      <c r="N729" s="991"/>
      <c r="O729" s="991"/>
      <c r="P729" s="134" t="s">
        <v>25</v>
      </c>
      <c r="Q729" s="134"/>
      <c r="R729" s="134"/>
      <c r="S729" s="134"/>
      <c r="T729" s="134"/>
      <c r="U729" s="134"/>
      <c r="V729" s="134"/>
      <c r="W729" s="134"/>
      <c r="X729" s="134"/>
      <c r="Y729" s="273" t="s">
        <v>314</v>
      </c>
      <c r="Z729" s="274"/>
      <c r="AA729" s="274"/>
      <c r="AB729" s="274"/>
      <c r="AC729" s="990" t="s">
        <v>305</v>
      </c>
      <c r="AD729" s="990"/>
      <c r="AE729" s="990"/>
      <c r="AF729" s="990"/>
      <c r="AG729" s="990"/>
      <c r="AH729" s="273" t="s">
        <v>235</v>
      </c>
      <c r="AI729" s="271"/>
      <c r="AJ729" s="271"/>
      <c r="AK729" s="271"/>
      <c r="AL729" s="271" t="s">
        <v>19</v>
      </c>
      <c r="AM729" s="271"/>
      <c r="AN729" s="271"/>
      <c r="AO729" s="275"/>
      <c r="AP729" s="989" t="s">
        <v>274</v>
      </c>
      <c r="AQ729" s="989"/>
      <c r="AR729" s="989"/>
      <c r="AS729" s="989"/>
      <c r="AT729" s="989"/>
      <c r="AU729" s="989"/>
      <c r="AV729" s="989"/>
      <c r="AW729" s="989"/>
      <c r="AX729" s="989"/>
      <c r="AY729" s="34">
        <f>$AY$727</f>
        <v>0</v>
      </c>
    </row>
    <row r="730" spans="1:51" ht="26.25" customHeight="1" x14ac:dyDescent="0.15">
      <c r="A730" s="992">
        <v>1</v>
      </c>
      <c r="B730" s="992">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0" t="s">
        <v>273</v>
      </c>
      <c r="K762" s="991"/>
      <c r="L762" s="991"/>
      <c r="M762" s="991"/>
      <c r="N762" s="991"/>
      <c r="O762" s="991"/>
      <c r="P762" s="134" t="s">
        <v>25</v>
      </c>
      <c r="Q762" s="134"/>
      <c r="R762" s="134"/>
      <c r="S762" s="134"/>
      <c r="T762" s="134"/>
      <c r="U762" s="134"/>
      <c r="V762" s="134"/>
      <c r="W762" s="134"/>
      <c r="X762" s="134"/>
      <c r="Y762" s="273" t="s">
        <v>314</v>
      </c>
      <c r="Z762" s="274"/>
      <c r="AA762" s="274"/>
      <c r="AB762" s="274"/>
      <c r="AC762" s="990" t="s">
        <v>305</v>
      </c>
      <c r="AD762" s="990"/>
      <c r="AE762" s="990"/>
      <c r="AF762" s="990"/>
      <c r="AG762" s="990"/>
      <c r="AH762" s="273" t="s">
        <v>235</v>
      </c>
      <c r="AI762" s="271"/>
      <c r="AJ762" s="271"/>
      <c r="AK762" s="271"/>
      <c r="AL762" s="271" t="s">
        <v>19</v>
      </c>
      <c r="AM762" s="271"/>
      <c r="AN762" s="271"/>
      <c r="AO762" s="275"/>
      <c r="AP762" s="989" t="s">
        <v>274</v>
      </c>
      <c r="AQ762" s="989"/>
      <c r="AR762" s="989"/>
      <c r="AS762" s="989"/>
      <c r="AT762" s="989"/>
      <c r="AU762" s="989"/>
      <c r="AV762" s="989"/>
      <c r="AW762" s="989"/>
      <c r="AX762" s="989"/>
      <c r="AY762" s="34">
        <f>$AY$760</f>
        <v>0</v>
      </c>
    </row>
    <row r="763" spans="1:51" ht="26.25" customHeight="1" x14ac:dyDescent="0.15">
      <c r="A763" s="992">
        <v>1</v>
      </c>
      <c r="B763" s="992">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0" t="s">
        <v>273</v>
      </c>
      <c r="K795" s="991"/>
      <c r="L795" s="991"/>
      <c r="M795" s="991"/>
      <c r="N795" s="991"/>
      <c r="O795" s="991"/>
      <c r="P795" s="134" t="s">
        <v>25</v>
      </c>
      <c r="Q795" s="134"/>
      <c r="R795" s="134"/>
      <c r="S795" s="134"/>
      <c r="T795" s="134"/>
      <c r="U795" s="134"/>
      <c r="V795" s="134"/>
      <c r="W795" s="134"/>
      <c r="X795" s="134"/>
      <c r="Y795" s="273" t="s">
        <v>314</v>
      </c>
      <c r="Z795" s="274"/>
      <c r="AA795" s="274"/>
      <c r="AB795" s="274"/>
      <c r="AC795" s="990" t="s">
        <v>305</v>
      </c>
      <c r="AD795" s="990"/>
      <c r="AE795" s="990"/>
      <c r="AF795" s="990"/>
      <c r="AG795" s="990"/>
      <c r="AH795" s="273" t="s">
        <v>235</v>
      </c>
      <c r="AI795" s="271"/>
      <c r="AJ795" s="271"/>
      <c r="AK795" s="271"/>
      <c r="AL795" s="271" t="s">
        <v>19</v>
      </c>
      <c r="AM795" s="271"/>
      <c r="AN795" s="271"/>
      <c r="AO795" s="275"/>
      <c r="AP795" s="989" t="s">
        <v>274</v>
      </c>
      <c r="AQ795" s="989"/>
      <c r="AR795" s="989"/>
      <c r="AS795" s="989"/>
      <c r="AT795" s="989"/>
      <c r="AU795" s="989"/>
      <c r="AV795" s="989"/>
      <c r="AW795" s="989"/>
      <c r="AX795" s="989"/>
      <c r="AY795" s="34">
        <f>$AY$793</f>
        <v>0</v>
      </c>
    </row>
    <row r="796" spans="1:51" ht="26.25" customHeight="1" x14ac:dyDescent="0.15">
      <c r="A796" s="992">
        <v>1</v>
      </c>
      <c r="B796" s="992">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0" t="s">
        <v>273</v>
      </c>
      <c r="K828" s="991"/>
      <c r="L828" s="991"/>
      <c r="M828" s="991"/>
      <c r="N828" s="991"/>
      <c r="O828" s="991"/>
      <c r="P828" s="134" t="s">
        <v>25</v>
      </c>
      <c r="Q828" s="134"/>
      <c r="R828" s="134"/>
      <c r="S828" s="134"/>
      <c r="T828" s="134"/>
      <c r="U828" s="134"/>
      <c r="V828" s="134"/>
      <c r="W828" s="134"/>
      <c r="X828" s="134"/>
      <c r="Y828" s="273" t="s">
        <v>314</v>
      </c>
      <c r="Z828" s="274"/>
      <c r="AA828" s="274"/>
      <c r="AB828" s="274"/>
      <c r="AC828" s="990" t="s">
        <v>305</v>
      </c>
      <c r="AD828" s="990"/>
      <c r="AE828" s="990"/>
      <c r="AF828" s="990"/>
      <c r="AG828" s="990"/>
      <c r="AH828" s="273" t="s">
        <v>235</v>
      </c>
      <c r="AI828" s="271"/>
      <c r="AJ828" s="271"/>
      <c r="AK828" s="271"/>
      <c r="AL828" s="271" t="s">
        <v>19</v>
      </c>
      <c r="AM828" s="271"/>
      <c r="AN828" s="271"/>
      <c r="AO828" s="275"/>
      <c r="AP828" s="989" t="s">
        <v>274</v>
      </c>
      <c r="AQ828" s="989"/>
      <c r="AR828" s="989"/>
      <c r="AS828" s="989"/>
      <c r="AT828" s="989"/>
      <c r="AU828" s="989"/>
      <c r="AV828" s="989"/>
      <c r="AW828" s="989"/>
      <c r="AX828" s="989"/>
      <c r="AY828" s="34">
        <f>$AY$826</f>
        <v>0</v>
      </c>
    </row>
    <row r="829" spans="1:51" ht="26.25" customHeight="1" x14ac:dyDescent="0.15">
      <c r="A829" s="992">
        <v>1</v>
      </c>
      <c r="B829" s="992">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0" t="s">
        <v>273</v>
      </c>
      <c r="K861" s="991"/>
      <c r="L861" s="991"/>
      <c r="M861" s="991"/>
      <c r="N861" s="991"/>
      <c r="O861" s="991"/>
      <c r="P861" s="134" t="s">
        <v>25</v>
      </c>
      <c r="Q861" s="134"/>
      <c r="R861" s="134"/>
      <c r="S861" s="134"/>
      <c r="T861" s="134"/>
      <c r="U861" s="134"/>
      <c r="V861" s="134"/>
      <c r="W861" s="134"/>
      <c r="X861" s="134"/>
      <c r="Y861" s="273" t="s">
        <v>314</v>
      </c>
      <c r="Z861" s="274"/>
      <c r="AA861" s="274"/>
      <c r="AB861" s="274"/>
      <c r="AC861" s="990" t="s">
        <v>305</v>
      </c>
      <c r="AD861" s="990"/>
      <c r="AE861" s="990"/>
      <c r="AF861" s="990"/>
      <c r="AG861" s="990"/>
      <c r="AH861" s="273" t="s">
        <v>235</v>
      </c>
      <c r="AI861" s="271"/>
      <c r="AJ861" s="271"/>
      <c r="AK861" s="271"/>
      <c r="AL861" s="271" t="s">
        <v>19</v>
      </c>
      <c r="AM861" s="271"/>
      <c r="AN861" s="271"/>
      <c r="AO861" s="275"/>
      <c r="AP861" s="989" t="s">
        <v>274</v>
      </c>
      <c r="AQ861" s="989"/>
      <c r="AR861" s="989"/>
      <c r="AS861" s="989"/>
      <c r="AT861" s="989"/>
      <c r="AU861" s="989"/>
      <c r="AV861" s="989"/>
      <c r="AW861" s="989"/>
      <c r="AX861" s="989"/>
      <c r="AY861" s="34">
        <f>$AY$859</f>
        <v>0</v>
      </c>
    </row>
    <row r="862" spans="1:51" ht="26.25" customHeight="1" x14ac:dyDescent="0.15">
      <c r="A862" s="992">
        <v>1</v>
      </c>
      <c r="B862" s="992">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0" t="s">
        <v>273</v>
      </c>
      <c r="K894" s="991"/>
      <c r="L894" s="991"/>
      <c r="M894" s="991"/>
      <c r="N894" s="991"/>
      <c r="O894" s="991"/>
      <c r="P894" s="134" t="s">
        <v>25</v>
      </c>
      <c r="Q894" s="134"/>
      <c r="R894" s="134"/>
      <c r="S894" s="134"/>
      <c r="T894" s="134"/>
      <c r="U894" s="134"/>
      <c r="V894" s="134"/>
      <c r="W894" s="134"/>
      <c r="X894" s="134"/>
      <c r="Y894" s="273" t="s">
        <v>314</v>
      </c>
      <c r="Z894" s="274"/>
      <c r="AA894" s="274"/>
      <c r="AB894" s="274"/>
      <c r="AC894" s="990" t="s">
        <v>305</v>
      </c>
      <c r="AD894" s="990"/>
      <c r="AE894" s="990"/>
      <c r="AF894" s="990"/>
      <c r="AG894" s="990"/>
      <c r="AH894" s="273" t="s">
        <v>235</v>
      </c>
      <c r="AI894" s="271"/>
      <c r="AJ894" s="271"/>
      <c r="AK894" s="271"/>
      <c r="AL894" s="271" t="s">
        <v>19</v>
      </c>
      <c r="AM894" s="271"/>
      <c r="AN894" s="271"/>
      <c r="AO894" s="275"/>
      <c r="AP894" s="989" t="s">
        <v>274</v>
      </c>
      <c r="AQ894" s="989"/>
      <c r="AR894" s="989"/>
      <c r="AS894" s="989"/>
      <c r="AT894" s="989"/>
      <c r="AU894" s="989"/>
      <c r="AV894" s="989"/>
      <c r="AW894" s="989"/>
      <c r="AX894" s="989"/>
      <c r="AY894" s="34">
        <f>$AY$892</f>
        <v>0</v>
      </c>
    </row>
    <row r="895" spans="1:51" ht="26.25" customHeight="1" x14ac:dyDescent="0.15">
      <c r="A895" s="992">
        <v>1</v>
      </c>
      <c r="B895" s="992">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0" t="s">
        <v>273</v>
      </c>
      <c r="K927" s="991"/>
      <c r="L927" s="991"/>
      <c r="M927" s="991"/>
      <c r="N927" s="991"/>
      <c r="O927" s="991"/>
      <c r="P927" s="134" t="s">
        <v>25</v>
      </c>
      <c r="Q927" s="134"/>
      <c r="R927" s="134"/>
      <c r="S927" s="134"/>
      <c r="T927" s="134"/>
      <c r="U927" s="134"/>
      <c r="V927" s="134"/>
      <c r="W927" s="134"/>
      <c r="X927" s="134"/>
      <c r="Y927" s="273" t="s">
        <v>314</v>
      </c>
      <c r="Z927" s="274"/>
      <c r="AA927" s="274"/>
      <c r="AB927" s="274"/>
      <c r="AC927" s="990" t="s">
        <v>305</v>
      </c>
      <c r="AD927" s="990"/>
      <c r="AE927" s="990"/>
      <c r="AF927" s="990"/>
      <c r="AG927" s="990"/>
      <c r="AH927" s="273" t="s">
        <v>235</v>
      </c>
      <c r="AI927" s="271"/>
      <c r="AJ927" s="271"/>
      <c r="AK927" s="271"/>
      <c r="AL927" s="271" t="s">
        <v>19</v>
      </c>
      <c r="AM927" s="271"/>
      <c r="AN927" s="271"/>
      <c r="AO927" s="275"/>
      <c r="AP927" s="989" t="s">
        <v>274</v>
      </c>
      <c r="AQ927" s="989"/>
      <c r="AR927" s="989"/>
      <c r="AS927" s="989"/>
      <c r="AT927" s="989"/>
      <c r="AU927" s="989"/>
      <c r="AV927" s="989"/>
      <c r="AW927" s="989"/>
      <c r="AX927" s="989"/>
      <c r="AY927" s="34">
        <f>$AY$925</f>
        <v>0</v>
      </c>
    </row>
    <row r="928" spans="1:51" ht="26.25" customHeight="1" x14ac:dyDescent="0.15">
      <c r="A928" s="992">
        <v>1</v>
      </c>
      <c r="B928" s="992">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0" t="s">
        <v>273</v>
      </c>
      <c r="K960" s="991"/>
      <c r="L960" s="991"/>
      <c r="M960" s="991"/>
      <c r="N960" s="991"/>
      <c r="O960" s="991"/>
      <c r="P960" s="134" t="s">
        <v>25</v>
      </c>
      <c r="Q960" s="134"/>
      <c r="R960" s="134"/>
      <c r="S960" s="134"/>
      <c r="T960" s="134"/>
      <c r="U960" s="134"/>
      <c r="V960" s="134"/>
      <c r="W960" s="134"/>
      <c r="X960" s="134"/>
      <c r="Y960" s="273" t="s">
        <v>314</v>
      </c>
      <c r="Z960" s="274"/>
      <c r="AA960" s="274"/>
      <c r="AB960" s="274"/>
      <c r="AC960" s="990" t="s">
        <v>305</v>
      </c>
      <c r="AD960" s="990"/>
      <c r="AE960" s="990"/>
      <c r="AF960" s="990"/>
      <c r="AG960" s="990"/>
      <c r="AH960" s="273" t="s">
        <v>235</v>
      </c>
      <c r="AI960" s="271"/>
      <c r="AJ960" s="271"/>
      <c r="AK960" s="271"/>
      <c r="AL960" s="271" t="s">
        <v>19</v>
      </c>
      <c r="AM960" s="271"/>
      <c r="AN960" s="271"/>
      <c r="AO960" s="275"/>
      <c r="AP960" s="989" t="s">
        <v>274</v>
      </c>
      <c r="AQ960" s="989"/>
      <c r="AR960" s="989"/>
      <c r="AS960" s="989"/>
      <c r="AT960" s="989"/>
      <c r="AU960" s="989"/>
      <c r="AV960" s="989"/>
      <c r="AW960" s="989"/>
      <c r="AX960" s="989"/>
      <c r="AY960" s="34">
        <f>$AY$958</f>
        <v>0</v>
      </c>
    </row>
    <row r="961" spans="1:51" ht="26.25" customHeight="1" x14ac:dyDescent="0.15">
      <c r="A961" s="992">
        <v>1</v>
      </c>
      <c r="B961" s="992">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0" t="s">
        <v>273</v>
      </c>
      <c r="K993" s="991"/>
      <c r="L993" s="991"/>
      <c r="M993" s="991"/>
      <c r="N993" s="991"/>
      <c r="O993" s="991"/>
      <c r="P993" s="134" t="s">
        <v>25</v>
      </c>
      <c r="Q993" s="134"/>
      <c r="R993" s="134"/>
      <c r="S993" s="134"/>
      <c r="T993" s="134"/>
      <c r="U993" s="134"/>
      <c r="V993" s="134"/>
      <c r="W993" s="134"/>
      <c r="X993" s="134"/>
      <c r="Y993" s="273" t="s">
        <v>314</v>
      </c>
      <c r="Z993" s="274"/>
      <c r="AA993" s="274"/>
      <c r="AB993" s="274"/>
      <c r="AC993" s="990" t="s">
        <v>305</v>
      </c>
      <c r="AD993" s="990"/>
      <c r="AE993" s="990"/>
      <c r="AF993" s="990"/>
      <c r="AG993" s="990"/>
      <c r="AH993" s="273" t="s">
        <v>235</v>
      </c>
      <c r="AI993" s="271"/>
      <c r="AJ993" s="271"/>
      <c r="AK993" s="271"/>
      <c r="AL993" s="271" t="s">
        <v>19</v>
      </c>
      <c r="AM993" s="271"/>
      <c r="AN993" s="271"/>
      <c r="AO993" s="275"/>
      <c r="AP993" s="989" t="s">
        <v>274</v>
      </c>
      <c r="AQ993" s="989"/>
      <c r="AR993" s="989"/>
      <c r="AS993" s="989"/>
      <c r="AT993" s="989"/>
      <c r="AU993" s="989"/>
      <c r="AV993" s="989"/>
      <c r="AW993" s="989"/>
      <c r="AX993" s="989"/>
      <c r="AY993" s="34">
        <f>$AY$991</f>
        <v>0</v>
      </c>
    </row>
    <row r="994" spans="1:51" ht="26.25" customHeight="1" x14ac:dyDescent="0.15">
      <c r="A994" s="992">
        <v>1</v>
      </c>
      <c r="B994" s="992">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0" t="s">
        <v>273</v>
      </c>
      <c r="K1026" s="991"/>
      <c r="L1026" s="991"/>
      <c r="M1026" s="991"/>
      <c r="N1026" s="991"/>
      <c r="O1026" s="991"/>
      <c r="P1026" s="134" t="s">
        <v>25</v>
      </c>
      <c r="Q1026" s="134"/>
      <c r="R1026" s="134"/>
      <c r="S1026" s="134"/>
      <c r="T1026" s="134"/>
      <c r="U1026" s="134"/>
      <c r="V1026" s="134"/>
      <c r="W1026" s="134"/>
      <c r="X1026" s="134"/>
      <c r="Y1026" s="273" t="s">
        <v>314</v>
      </c>
      <c r="Z1026" s="274"/>
      <c r="AA1026" s="274"/>
      <c r="AB1026" s="274"/>
      <c r="AC1026" s="990" t="s">
        <v>305</v>
      </c>
      <c r="AD1026" s="990"/>
      <c r="AE1026" s="990"/>
      <c r="AF1026" s="990"/>
      <c r="AG1026" s="990"/>
      <c r="AH1026" s="273" t="s">
        <v>235</v>
      </c>
      <c r="AI1026" s="271"/>
      <c r="AJ1026" s="271"/>
      <c r="AK1026" s="271"/>
      <c r="AL1026" s="271" t="s">
        <v>19</v>
      </c>
      <c r="AM1026" s="271"/>
      <c r="AN1026" s="271"/>
      <c r="AO1026" s="275"/>
      <c r="AP1026" s="989" t="s">
        <v>274</v>
      </c>
      <c r="AQ1026" s="989"/>
      <c r="AR1026" s="989"/>
      <c r="AS1026" s="989"/>
      <c r="AT1026" s="989"/>
      <c r="AU1026" s="989"/>
      <c r="AV1026" s="989"/>
      <c r="AW1026" s="989"/>
      <c r="AX1026" s="989"/>
      <c r="AY1026" s="34">
        <f>$AY$1024</f>
        <v>0</v>
      </c>
    </row>
    <row r="1027" spans="1:51" ht="26.25" customHeight="1" x14ac:dyDescent="0.15">
      <c r="A1027" s="992">
        <v>1</v>
      </c>
      <c r="B1027" s="992">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0" t="s">
        <v>273</v>
      </c>
      <c r="K1059" s="991"/>
      <c r="L1059" s="991"/>
      <c r="M1059" s="991"/>
      <c r="N1059" s="991"/>
      <c r="O1059" s="991"/>
      <c r="P1059" s="134" t="s">
        <v>25</v>
      </c>
      <c r="Q1059" s="134"/>
      <c r="R1059" s="134"/>
      <c r="S1059" s="134"/>
      <c r="T1059" s="134"/>
      <c r="U1059" s="134"/>
      <c r="V1059" s="134"/>
      <c r="W1059" s="134"/>
      <c r="X1059" s="134"/>
      <c r="Y1059" s="273" t="s">
        <v>314</v>
      </c>
      <c r="Z1059" s="274"/>
      <c r="AA1059" s="274"/>
      <c r="AB1059" s="274"/>
      <c r="AC1059" s="990" t="s">
        <v>305</v>
      </c>
      <c r="AD1059" s="990"/>
      <c r="AE1059" s="990"/>
      <c r="AF1059" s="990"/>
      <c r="AG1059" s="990"/>
      <c r="AH1059" s="273" t="s">
        <v>235</v>
      </c>
      <c r="AI1059" s="271"/>
      <c r="AJ1059" s="271"/>
      <c r="AK1059" s="271"/>
      <c r="AL1059" s="271" t="s">
        <v>19</v>
      </c>
      <c r="AM1059" s="271"/>
      <c r="AN1059" s="271"/>
      <c r="AO1059" s="275"/>
      <c r="AP1059" s="989" t="s">
        <v>274</v>
      </c>
      <c r="AQ1059" s="989"/>
      <c r="AR1059" s="989"/>
      <c r="AS1059" s="989"/>
      <c r="AT1059" s="989"/>
      <c r="AU1059" s="989"/>
      <c r="AV1059" s="989"/>
      <c r="AW1059" s="989"/>
      <c r="AX1059" s="989"/>
      <c r="AY1059" s="34">
        <f>$AY$1057</f>
        <v>0</v>
      </c>
    </row>
    <row r="1060" spans="1:51" ht="26.25" customHeight="1" x14ac:dyDescent="0.15">
      <c r="A1060" s="992">
        <v>1</v>
      </c>
      <c r="B1060" s="992">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0" t="s">
        <v>273</v>
      </c>
      <c r="K1092" s="991"/>
      <c r="L1092" s="991"/>
      <c r="M1092" s="991"/>
      <c r="N1092" s="991"/>
      <c r="O1092" s="991"/>
      <c r="P1092" s="134" t="s">
        <v>25</v>
      </c>
      <c r="Q1092" s="134"/>
      <c r="R1092" s="134"/>
      <c r="S1092" s="134"/>
      <c r="T1092" s="134"/>
      <c r="U1092" s="134"/>
      <c r="V1092" s="134"/>
      <c r="W1092" s="134"/>
      <c r="X1092" s="134"/>
      <c r="Y1092" s="273" t="s">
        <v>314</v>
      </c>
      <c r="Z1092" s="274"/>
      <c r="AA1092" s="274"/>
      <c r="AB1092" s="274"/>
      <c r="AC1092" s="990" t="s">
        <v>305</v>
      </c>
      <c r="AD1092" s="990"/>
      <c r="AE1092" s="990"/>
      <c r="AF1092" s="990"/>
      <c r="AG1092" s="990"/>
      <c r="AH1092" s="273" t="s">
        <v>235</v>
      </c>
      <c r="AI1092" s="271"/>
      <c r="AJ1092" s="271"/>
      <c r="AK1092" s="271"/>
      <c r="AL1092" s="271" t="s">
        <v>19</v>
      </c>
      <c r="AM1092" s="271"/>
      <c r="AN1092" s="271"/>
      <c r="AO1092" s="275"/>
      <c r="AP1092" s="989" t="s">
        <v>274</v>
      </c>
      <c r="AQ1092" s="989"/>
      <c r="AR1092" s="989"/>
      <c r="AS1092" s="989"/>
      <c r="AT1092" s="989"/>
      <c r="AU1092" s="989"/>
      <c r="AV1092" s="989"/>
      <c r="AW1092" s="989"/>
      <c r="AX1092" s="989"/>
      <c r="AY1092">
        <f>$AY$1090</f>
        <v>0</v>
      </c>
    </row>
    <row r="1093" spans="1:51" ht="26.25" customHeight="1" x14ac:dyDescent="0.15">
      <c r="A1093" s="992">
        <v>1</v>
      </c>
      <c r="B1093" s="992">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0" t="s">
        <v>273</v>
      </c>
      <c r="K1125" s="991"/>
      <c r="L1125" s="991"/>
      <c r="M1125" s="991"/>
      <c r="N1125" s="991"/>
      <c r="O1125" s="991"/>
      <c r="P1125" s="134" t="s">
        <v>25</v>
      </c>
      <c r="Q1125" s="134"/>
      <c r="R1125" s="134"/>
      <c r="S1125" s="134"/>
      <c r="T1125" s="134"/>
      <c r="U1125" s="134"/>
      <c r="V1125" s="134"/>
      <c r="W1125" s="134"/>
      <c r="X1125" s="134"/>
      <c r="Y1125" s="273" t="s">
        <v>314</v>
      </c>
      <c r="Z1125" s="274"/>
      <c r="AA1125" s="274"/>
      <c r="AB1125" s="274"/>
      <c r="AC1125" s="990" t="s">
        <v>305</v>
      </c>
      <c r="AD1125" s="990"/>
      <c r="AE1125" s="990"/>
      <c r="AF1125" s="990"/>
      <c r="AG1125" s="990"/>
      <c r="AH1125" s="273" t="s">
        <v>235</v>
      </c>
      <c r="AI1125" s="271"/>
      <c r="AJ1125" s="271"/>
      <c r="AK1125" s="271"/>
      <c r="AL1125" s="271" t="s">
        <v>19</v>
      </c>
      <c r="AM1125" s="271"/>
      <c r="AN1125" s="271"/>
      <c r="AO1125" s="275"/>
      <c r="AP1125" s="989" t="s">
        <v>274</v>
      </c>
      <c r="AQ1125" s="989"/>
      <c r="AR1125" s="989"/>
      <c r="AS1125" s="989"/>
      <c r="AT1125" s="989"/>
      <c r="AU1125" s="989"/>
      <c r="AV1125" s="989"/>
      <c r="AW1125" s="989"/>
      <c r="AX1125" s="989"/>
      <c r="AY1125">
        <f>$AY$1123</f>
        <v>0</v>
      </c>
    </row>
    <row r="1126" spans="1:51" ht="26.25" customHeight="1" x14ac:dyDescent="0.15">
      <c r="A1126" s="992">
        <v>1</v>
      </c>
      <c r="B1126" s="992">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0" t="s">
        <v>273</v>
      </c>
      <c r="K1158" s="991"/>
      <c r="L1158" s="991"/>
      <c r="M1158" s="991"/>
      <c r="N1158" s="991"/>
      <c r="O1158" s="991"/>
      <c r="P1158" s="134" t="s">
        <v>25</v>
      </c>
      <c r="Q1158" s="134"/>
      <c r="R1158" s="134"/>
      <c r="S1158" s="134"/>
      <c r="T1158" s="134"/>
      <c r="U1158" s="134"/>
      <c r="V1158" s="134"/>
      <c r="W1158" s="134"/>
      <c r="X1158" s="134"/>
      <c r="Y1158" s="273" t="s">
        <v>314</v>
      </c>
      <c r="Z1158" s="274"/>
      <c r="AA1158" s="274"/>
      <c r="AB1158" s="274"/>
      <c r="AC1158" s="990" t="s">
        <v>305</v>
      </c>
      <c r="AD1158" s="990"/>
      <c r="AE1158" s="990"/>
      <c r="AF1158" s="990"/>
      <c r="AG1158" s="990"/>
      <c r="AH1158" s="273" t="s">
        <v>235</v>
      </c>
      <c r="AI1158" s="271"/>
      <c r="AJ1158" s="271"/>
      <c r="AK1158" s="271"/>
      <c r="AL1158" s="271" t="s">
        <v>19</v>
      </c>
      <c r="AM1158" s="271"/>
      <c r="AN1158" s="271"/>
      <c r="AO1158" s="275"/>
      <c r="AP1158" s="989" t="s">
        <v>274</v>
      </c>
      <c r="AQ1158" s="989"/>
      <c r="AR1158" s="989"/>
      <c r="AS1158" s="989"/>
      <c r="AT1158" s="989"/>
      <c r="AU1158" s="989"/>
      <c r="AV1158" s="989"/>
      <c r="AW1158" s="989"/>
      <c r="AX1158" s="989"/>
      <c r="AY1158">
        <f>$AY$1156</f>
        <v>0</v>
      </c>
    </row>
    <row r="1159" spans="1:51" ht="26.25" customHeight="1" x14ac:dyDescent="0.15">
      <c r="A1159" s="992">
        <v>1</v>
      </c>
      <c r="B1159" s="992">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0" t="s">
        <v>273</v>
      </c>
      <c r="K1191" s="991"/>
      <c r="L1191" s="991"/>
      <c r="M1191" s="991"/>
      <c r="N1191" s="991"/>
      <c r="O1191" s="991"/>
      <c r="P1191" s="134" t="s">
        <v>25</v>
      </c>
      <c r="Q1191" s="134"/>
      <c r="R1191" s="134"/>
      <c r="S1191" s="134"/>
      <c r="T1191" s="134"/>
      <c r="U1191" s="134"/>
      <c r="V1191" s="134"/>
      <c r="W1191" s="134"/>
      <c r="X1191" s="134"/>
      <c r="Y1191" s="273" t="s">
        <v>314</v>
      </c>
      <c r="Z1191" s="274"/>
      <c r="AA1191" s="274"/>
      <c r="AB1191" s="274"/>
      <c r="AC1191" s="990" t="s">
        <v>305</v>
      </c>
      <c r="AD1191" s="990"/>
      <c r="AE1191" s="990"/>
      <c r="AF1191" s="990"/>
      <c r="AG1191" s="990"/>
      <c r="AH1191" s="273" t="s">
        <v>235</v>
      </c>
      <c r="AI1191" s="271"/>
      <c r="AJ1191" s="271"/>
      <c r="AK1191" s="271"/>
      <c r="AL1191" s="271" t="s">
        <v>19</v>
      </c>
      <c r="AM1191" s="271"/>
      <c r="AN1191" s="271"/>
      <c r="AO1191" s="275"/>
      <c r="AP1191" s="989" t="s">
        <v>274</v>
      </c>
      <c r="AQ1191" s="989"/>
      <c r="AR1191" s="989"/>
      <c r="AS1191" s="989"/>
      <c r="AT1191" s="989"/>
      <c r="AU1191" s="989"/>
      <c r="AV1191" s="989"/>
      <c r="AW1191" s="989"/>
      <c r="AX1191" s="989"/>
      <c r="AY1191">
        <f>$AY$1189</f>
        <v>0</v>
      </c>
    </row>
    <row r="1192" spans="1:51" ht="26.25" customHeight="1" x14ac:dyDescent="0.15">
      <c r="A1192" s="992">
        <v>1</v>
      </c>
      <c r="B1192" s="992">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0" t="s">
        <v>273</v>
      </c>
      <c r="K1224" s="991"/>
      <c r="L1224" s="991"/>
      <c r="M1224" s="991"/>
      <c r="N1224" s="991"/>
      <c r="O1224" s="991"/>
      <c r="P1224" s="134" t="s">
        <v>25</v>
      </c>
      <c r="Q1224" s="134"/>
      <c r="R1224" s="134"/>
      <c r="S1224" s="134"/>
      <c r="T1224" s="134"/>
      <c r="U1224" s="134"/>
      <c r="V1224" s="134"/>
      <c r="W1224" s="134"/>
      <c r="X1224" s="134"/>
      <c r="Y1224" s="273" t="s">
        <v>314</v>
      </c>
      <c r="Z1224" s="274"/>
      <c r="AA1224" s="274"/>
      <c r="AB1224" s="274"/>
      <c r="AC1224" s="990" t="s">
        <v>305</v>
      </c>
      <c r="AD1224" s="990"/>
      <c r="AE1224" s="990"/>
      <c r="AF1224" s="990"/>
      <c r="AG1224" s="990"/>
      <c r="AH1224" s="273" t="s">
        <v>235</v>
      </c>
      <c r="AI1224" s="271"/>
      <c r="AJ1224" s="271"/>
      <c r="AK1224" s="271"/>
      <c r="AL1224" s="271" t="s">
        <v>19</v>
      </c>
      <c r="AM1224" s="271"/>
      <c r="AN1224" s="271"/>
      <c r="AO1224" s="275"/>
      <c r="AP1224" s="989" t="s">
        <v>274</v>
      </c>
      <c r="AQ1224" s="989"/>
      <c r="AR1224" s="989"/>
      <c r="AS1224" s="989"/>
      <c r="AT1224" s="989"/>
      <c r="AU1224" s="989"/>
      <c r="AV1224" s="989"/>
      <c r="AW1224" s="989"/>
      <c r="AX1224" s="989"/>
      <c r="AY1224">
        <f>$AY$1222</f>
        <v>0</v>
      </c>
    </row>
    <row r="1225" spans="1:51" ht="26.25" customHeight="1" x14ac:dyDescent="0.15">
      <c r="A1225" s="992">
        <v>1</v>
      </c>
      <c r="B1225" s="992">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0" t="s">
        <v>273</v>
      </c>
      <c r="K1257" s="991"/>
      <c r="L1257" s="991"/>
      <c r="M1257" s="991"/>
      <c r="N1257" s="991"/>
      <c r="O1257" s="991"/>
      <c r="P1257" s="134" t="s">
        <v>25</v>
      </c>
      <c r="Q1257" s="134"/>
      <c r="R1257" s="134"/>
      <c r="S1257" s="134"/>
      <c r="T1257" s="134"/>
      <c r="U1257" s="134"/>
      <c r="V1257" s="134"/>
      <c r="W1257" s="134"/>
      <c r="X1257" s="134"/>
      <c r="Y1257" s="273" t="s">
        <v>314</v>
      </c>
      <c r="Z1257" s="274"/>
      <c r="AA1257" s="274"/>
      <c r="AB1257" s="274"/>
      <c r="AC1257" s="990" t="s">
        <v>305</v>
      </c>
      <c r="AD1257" s="990"/>
      <c r="AE1257" s="990"/>
      <c r="AF1257" s="990"/>
      <c r="AG1257" s="990"/>
      <c r="AH1257" s="273" t="s">
        <v>235</v>
      </c>
      <c r="AI1257" s="271"/>
      <c r="AJ1257" s="271"/>
      <c r="AK1257" s="271"/>
      <c r="AL1257" s="271" t="s">
        <v>19</v>
      </c>
      <c r="AM1257" s="271"/>
      <c r="AN1257" s="271"/>
      <c r="AO1257" s="275"/>
      <c r="AP1257" s="989" t="s">
        <v>274</v>
      </c>
      <c r="AQ1257" s="989"/>
      <c r="AR1257" s="989"/>
      <c r="AS1257" s="989"/>
      <c r="AT1257" s="989"/>
      <c r="AU1257" s="989"/>
      <c r="AV1257" s="989"/>
      <c r="AW1257" s="989"/>
      <c r="AX1257" s="989"/>
      <c r="AY1257">
        <f>$AY$1255</f>
        <v>0</v>
      </c>
    </row>
    <row r="1258" spans="1:51" ht="26.25" customHeight="1" x14ac:dyDescent="0.15">
      <c r="A1258" s="992">
        <v>1</v>
      </c>
      <c r="B1258" s="992">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0" t="s">
        <v>273</v>
      </c>
      <c r="K1290" s="991"/>
      <c r="L1290" s="991"/>
      <c r="M1290" s="991"/>
      <c r="N1290" s="991"/>
      <c r="O1290" s="991"/>
      <c r="P1290" s="134" t="s">
        <v>25</v>
      </c>
      <c r="Q1290" s="134"/>
      <c r="R1290" s="134"/>
      <c r="S1290" s="134"/>
      <c r="T1290" s="134"/>
      <c r="U1290" s="134"/>
      <c r="V1290" s="134"/>
      <c r="W1290" s="134"/>
      <c r="X1290" s="134"/>
      <c r="Y1290" s="273" t="s">
        <v>314</v>
      </c>
      <c r="Z1290" s="274"/>
      <c r="AA1290" s="274"/>
      <c r="AB1290" s="274"/>
      <c r="AC1290" s="990" t="s">
        <v>305</v>
      </c>
      <c r="AD1290" s="990"/>
      <c r="AE1290" s="990"/>
      <c r="AF1290" s="990"/>
      <c r="AG1290" s="990"/>
      <c r="AH1290" s="273" t="s">
        <v>235</v>
      </c>
      <c r="AI1290" s="271"/>
      <c r="AJ1290" s="271"/>
      <c r="AK1290" s="271"/>
      <c r="AL1290" s="271" t="s">
        <v>19</v>
      </c>
      <c r="AM1290" s="271"/>
      <c r="AN1290" s="271"/>
      <c r="AO1290" s="275"/>
      <c r="AP1290" s="989" t="s">
        <v>274</v>
      </c>
      <c r="AQ1290" s="989"/>
      <c r="AR1290" s="989"/>
      <c r="AS1290" s="989"/>
      <c r="AT1290" s="989"/>
      <c r="AU1290" s="989"/>
      <c r="AV1290" s="989"/>
      <c r="AW1290" s="989"/>
      <c r="AX1290" s="989"/>
      <c r="AY1290">
        <f>$AY$1288</f>
        <v>0</v>
      </c>
    </row>
    <row r="1291" spans="1:51" ht="26.25" customHeight="1" x14ac:dyDescent="0.15">
      <c r="A1291" s="992">
        <v>1</v>
      </c>
      <c r="B1291" s="992">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櫻場 友康(sakuraba-tomoyasu)</cp:lastModifiedBy>
  <cp:lastPrinted>2022-03-22T09:36:04Z</cp:lastPrinted>
  <dcterms:created xsi:type="dcterms:W3CDTF">2012-03-13T00:50:25Z</dcterms:created>
  <dcterms:modified xsi:type="dcterms:W3CDTF">2022-09-08T07:49:52Z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