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7" i="11"/>
  <c r="AY337" i="11"/>
  <c r="AY324" i="11"/>
  <c r="AY328" i="11"/>
  <c r="AY332" i="11"/>
  <c r="AY338" i="11"/>
  <c r="AY323" i="11"/>
  <c r="AY331"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29" i="11"/>
  <c r="AY127" i="11"/>
  <c r="AY128" i="11" s="1"/>
  <c r="AY125" i="11"/>
  <c r="AY123" i="11"/>
  <c r="AY122" i="11"/>
  <c r="AY124" i="11" s="1"/>
  <c r="AY121" i="11"/>
  <c r="AY119" i="11"/>
  <c r="AY118" i="11"/>
  <c r="AY117" i="11"/>
  <c r="AY115" i="11"/>
  <c r="AY114" i="11"/>
  <c r="AY113" i="11"/>
  <c r="AY112" i="11"/>
  <c r="AY120" i="11" s="1"/>
  <c r="AY99" i="11"/>
  <c r="AY101" i="11" s="1"/>
  <c r="AY98" i="11"/>
  <c r="AY102" i="11"/>
  <c r="AY104" i="11" s="1"/>
  <c r="AY213" i="11" l="1"/>
  <c r="AY204" i="11"/>
  <c r="AY212" i="11"/>
  <c r="AY201" i="11"/>
  <c r="AY205" i="11"/>
  <c r="AY209" i="11"/>
  <c r="AY202" i="11"/>
  <c r="AY206" i="11"/>
  <c r="AY210" i="11"/>
  <c r="AY203" i="11"/>
  <c r="AY193" i="11"/>
  <c r="AY198" i="11"/>
  <c r="AY174" i="11"/>
  <c r="AY178" i="11"/>
  <c r="AY177" i="11"/>
  <c r="AY171" i="11"/>
  <c r="AY175" i="11"/>
  <c r="AY179" i="11"/>
  <c r="AY143" i="11"/>
  <c r="AY137" i="11"/>
  <c r="AY154" i="11"/>
  <c r="AY163" i="11"/>
  <c r="AY140" i="11"/>
  <c r="AY126" i="11"/>
  <c r="AY130" i="11"/>
  <c r="AY131" i="11"/>
  <c r="AY116"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9" i="11"/>
  <c r="AY88" i="11"/>
  <c r="AY92" i="11" s="1"/>
  <c r="AY78" i="11"/>
  <c r="AY85" i="11" s="1"/>
  <c r="AY44" i="11"/>
  <c r="AY52" i="11" s="1"/>
  <c r="AY94" i="11" l="1"/>
  <c r="AY81" i="11"/>
  <c r="AY82" i="11"/>
  <c r="AY86" i="11"/>
  <c r="AY90" i="11"/>
  <c r="AY79" i="11"/>
  <c r="AY83" i="11"/>
  <c r="AY87" i="11"/>
  <c r="AY91" i="11"/>
  <c r="AY95" i="11"/>
  <c r="AY80" i="11"/>
  <c r="AY84" i="11"/>
  <c r="AY96"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<sst xmlns="http://schemas.openxmlformats.org/spreadsheetml/2006/main" count="1341" uniqueCount="688">
  <si>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</si>
  <si>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</si>
  <si>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</si>
  <si>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</si>
  <si>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</si>
  <si>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</si>
  <si>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</si>
  <si>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</si>
  <si>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</si>
  <si>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</si>
  <si>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</si>
  <si>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</si>
  <si>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</si>
  <si>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</si>
  <si>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</si>
  <si>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</si>
  <si>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</si>
  <si>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</si>
  <si>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</si>
  <si>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</si>
  <si>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</si>
  <si>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</si>
  <si>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</si>
  <si>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</si>
  <si>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</si>
  <si>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</si>
  <si>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</si>
  <si>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</si>
  <si>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</si>
  <si>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</si>
  <si>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</si>
  <si>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</si>
  <si>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</si>
  <si>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</si>
  <si>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</si>
  <si>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</si>
  <si>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</si>
  <si>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</si>
  <si>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</si>
  <si>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</si>
  <si>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</si>
  <si>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</si>
  <si>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</si>
  <si>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</si>
  <si>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</si>
  <si>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</si>
  <si>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</si>
  <si>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</si>
  <si>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</si>
  <si>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</si>
  <si>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</si>
  <si>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</si>
  <si>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</si>
  <si>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</si>
  <si>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</si>
  <si>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</si>
  <si>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</si>
  <si>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</si>
  <si>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</si>
  <si>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</si>
  <si>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</si>
  <si>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</si>
  <si>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</si>
  <si>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</si>
  <si>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</si>
  <si>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</si>
  <si>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</si>
  <si>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</si>
  <si>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</si>
  <si>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</si>
  <si>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</si>
  <si>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</si>
  <si>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</si>
  <si>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</si>
  <si>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</si>
  <si>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</si>
  <si>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</si>
  <si>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</si>
  <si>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</si>
  <si>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</si>
  <si>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</si>
  <si>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</si>
  <si>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</si>
  <si>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</si>
  <si>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</si>
  <si>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</si>
  <si>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</si>
  <si>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</si>
  <si>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</si>
  <si>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</si>
  <si>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</si>
  <si>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</si>
  <si>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</si>
  <si>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</si>
  <si>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</si>
  <si>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</si>
  <si>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</si>
  <si>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</si>
  <si>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</si>
  <si>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</si>
  <si>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</si>
  <si>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</si>
  <si>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</si>
  <si>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</si>
  <si>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</si>
  <si>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</si>
  <si>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</si>
  <si>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</si>
  <si>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</si>
  <si>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</si>
  <si>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</si>
  <si>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</si>
  <si>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</si>
  <si>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</si>
  <si>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</si>
  <si>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</si>
  <si>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</si>
  <si>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</si>
  <si>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</si>
  <si>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</si>
  <si>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</si>
  <si>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</si>
  <si>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</si>
  <si>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</si>
  <si>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</si>
  <si>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</si>
  <si>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</si>
  <si>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</si>
  <si>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</si>
  <si>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</si>
  <si>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</si>
  <si>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</si>
  <si>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</si>
  <si>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</si>
  <si>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</si>
  <si>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</si>
  <si>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</si>
  <si>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</si>
  <si>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</si>
  <si>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</si>
  <si>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</si>
  <si>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</si>
  <si>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</si>
  <si>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</si>
  <si>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</si>
  <si>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</si>
  <si>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</si>
  <si>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</si>
  <si>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</si>
  <si>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</si>
  <si>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</si>
  <si>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</si>
  <si>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</si>
  <si>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</si>
  <si>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</si>
  <si>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</si>
  <si>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</si>
  <si>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</si>
  <si>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</si>
  <si>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</si>
  <si>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</si>
  <si>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</si>
  <si>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</si>
  <si>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</si>
  <si>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</si>
  <si>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</si>
  <si>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</si>
  <si>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</si>
  <si>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</si>
  <si>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</si>
  <si>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</si>
  <si>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</si>
  <si>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</si>
  <si>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</si>
  <si>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</si>
  <si>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</si>
  <si>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</si>
  <si>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</si>
  <si>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</si>
  <si>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</si>
  <si>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</si>
  <si>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</si>
  <si>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</si>
  <si>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</si>
  <si>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</si>
  <si>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</si>
  <si>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</si>
  <si>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</si>
  <si>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</si>
  <si>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</si>
  <si>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</si>
  <si>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</si>
  <si>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</si>
  <si>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</si>
  <si>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</si>
  <si>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</si>
  <si>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</si>
  <si>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</si>
  <si>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</si>
  <si>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</si>
  <si>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</si>
  <si>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</si>
  <si>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</si>
  <si>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</si>
  <si>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</si>
  <si>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</si>
  <si>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</si>
  <si>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</si>
  <si>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</si>
  <si>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</si>
  <si>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</si>
  <si>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</si>
  <si>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</si>
  <si>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</si>
  <si>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</si>
  <si>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</si>
  <si>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</si>
  <si>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</si>
  <si>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</si>
  <si>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</si>
  <si>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</si>
  <si>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</si>
  <si>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</si>
  <si>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</si>
  <si>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</si>
  <si>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</si>
  <si>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</si>
  <si>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</si>
  <si>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</si>
  <si>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</si>
  <si>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</si>
  <si>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</si>
  <si>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</si>
  <si>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</si>
  <si>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</si>
  <si>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</si>
  <si>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</si>
  <si>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</si>
  <si>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</si>
  <si>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</si>
  <si>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</si>
  <si>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</si>
  <si>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</si>
  <si>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</si>
  <si>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</si>
  <si>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</si>
  <si>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</si>
  <si>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</si>
  <si>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</si>
  <si>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</si>
  <si>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</si>
  <si>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</si>
  <si>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</si>
  <si>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</si>
  <si>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</si>
  <si>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</si>
  <si>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</si>
  <si>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</si>
  <si>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</si>
  <si>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</si>
  <si>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</si>
  <si>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</si>
  <si>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</si>
  <si>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</si>
  <si>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</si>
  <si>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</si>
  <si>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</si>
  <si>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</si>
  <si>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</si>
  <si>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</si>
  <si>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</si>
  <si>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</si>
  <si>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</si>
  <si>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</si>
  <si>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</si>
  <si>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</si>
  <si>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</si>
  <si>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</si>
  <si>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</si>
  <si>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</si>
  <si>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</si>
  <si>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</si>
  <si>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</si>
  <si>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</si>
  <si>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</si>
  <si>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</si>
  <si>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</si>
  <si>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</si>
  <si>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</si>
  <si>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</si>
  <si>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</si>
  <si>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</si>
  <si>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</si>
  <si>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</si>
  <si>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</si>
  <si>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</si>
  <si>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</si>
  <si>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</si>
  <si>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</si>
  <si>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</si>
  <si>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</si>
  <si>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</si>
  <si>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</si>
  <si>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</si>
  <si>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</si>
  <si>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</si>
  <si>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</si>
  <si>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</si>
  <si>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</si>
  <si>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</si>
  <si>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</si>
  <si>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</si>
  <si>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</si>
  <si>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</si>
  <si>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</si>
  <si>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</si>
  <si>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</si>
  <si>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</si>
  <si>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</si>
  <si>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</si>
  <si>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</si>
  <si>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</si>
  <si>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</si>
  <si>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</si>
  <si>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</si>
  <si>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</si>
  <si>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</si>
  <si>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</si>
  <si>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</si>
  <si>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</si>
  <si>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</si>
  <si>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</si>
  <si>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</si>
  <si>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</si>
  <si>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</si>
  <si>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</si>
  <si>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</si>
  <si>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</si>
  <si>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</si>
  <si>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</si>
  <si>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</si>
  <si>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</si>
  <si>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</si>
  <si>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</si>
  <si>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</si>
  <si>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</si>
  <si>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</si>
  <si>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</si>
  <si>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</si>
  <si>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</si>
  <si>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</si>
  <si>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</si>
  <si>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</si>
  <si>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</si>
  <si>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</si>
  <si>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</si>
  <si>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</si>
  <si>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</si>
  <si>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</si>
  <si>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</si>
  <si>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</si>
  <si>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</si>
  <si>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</si>
  <si>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</si>
  <si>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</si>
  <si>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</si>
  <si>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</si>
  <si>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</si>
  <si>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</si>
  <si>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</si>
  <si>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</si>
  <si>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</si>
  <si>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</si>
  <si>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</si>
  <si>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</si>
  <si>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</si>
  <si>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</si>
  <si>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</si>
  <si>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</si>
  <si>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</si>
  <si>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</si>
  <si>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</si>
  <si>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</si>
  <si>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</si>
  <si>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</si>
  <si>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</si>
  <si>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</si>
  <si>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</si>
  <si>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</si>
  <si>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</si>
  <si>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</si>
  <si>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</si>
  <si>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</si>
  <si>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</si>
  <si>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</si>
  <si>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</si>
  <si>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</si>
  <si>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</si>
  <si>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</si>
  <si>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</si>
  <si>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</si>
  <si>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</si>
  <si>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</si>
  <si>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</si>
  <si>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</si>
  <si>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</si>
  <si>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</si>
  <si>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</si>
  <si>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</si>
  <si>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</si>
  <si>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</si>
  <si>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</si>
  <si>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</si>
  <si>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</si>
  <si>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</si>
  <si>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</si>
  <si>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</si>
  <si>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</si>
  <si>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</si>
  <si>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</si>
  <si>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</si>
  <si>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</si>
  <si>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</si>
  <si>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</si>
  <si>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</si>
  <si>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</si>
  <si>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</si>
  <si>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</si>
  <si>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</si>
  <si>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</si>
  <si>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</si>
  <si>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</si>
  <si>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</si>
  <si>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</si>
  <si>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</si>
  <si>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</si>
  <si>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</si>
  <si>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</si>
  <si>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</si>
  <si>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</si>
  <si>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</si>
  <si>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</si>
  <si>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</si>
  <si>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</si>
  <si>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</si>
  <si>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</si>
  <si>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</si>
  <si>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</si>
  <si>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</si>
  <si>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</si>
  <si>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</si>
  <si>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</si>
  <si>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</si>
  <si>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</si>
  <si>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</si>
  <si>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</si>
  <si>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</si>
  <si>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</si>
  <si>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</si>
  <si>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</si>
  <si>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</si>
  <si>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</si>
  <si>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</si>
  <si>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</si>
  <si>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</si>
  <si>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</si>
  <si>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</si>
  <si>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</si>
  <si>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</si>
  <si>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</si>
  <si>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</si>
  <si>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</si>
  <si>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</si>
  <si>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</si>
  <si>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</si>
  <si>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</si>
  <si>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</si>
  <si>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</si>
  <si>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</si>
  <si>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</si>
  <si>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</si>
  <si>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</si>
  <si>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</si>
  <si>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</si>
  <si>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</si>
  <si>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</si>
  <si>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</si>
  <si>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</si>
  <si>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</si>
  <si>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</si>
  <si>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</si>
  <si>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</si>
  <si>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</si>
  <si>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</si>
  <si>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</si>
  <si>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</si>
  <si>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</si>
  <si>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</si>
  <si>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</si>
  <si>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</si>
  <si>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</si>
  <si>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</si>
  <si>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</si>
  <si>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</si>
  <si>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</si>
  <si>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</si>
  <si>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</si>
  <si>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</si>
  <si>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</si>
  <si>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</si>
  <si>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</si>
  <si>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</si>
  <si>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</si>
  <si>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</si>
  <si>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</si>
  <si>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</si>
  <si>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</si>
  <si>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</si>
  <si>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</si>
  <si>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</si>
  <si>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</si>
  <si>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</si>
  <si>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</si>
  <si>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</si>
  <si>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</si>
  <si>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</si>
  <si>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</si>
  <si>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</si>
  <si>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</si>
  <si>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</si>
  <si>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</si>
  <si>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</si>
  <si>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</si>
  <si>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</si>
  <si>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</si>
  <si>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</si>
  <si>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</si>
  <si>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</si>
  <si>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</si>
  <si>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</si>
  <si>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</si>
  <si>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</si>
  <si>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</si>
  <si>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</si>
  <si>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</si>
  <si>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</si>
  <si>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</si>
  <si>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</si>
  <si>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</si>
  <si>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</si>
  <si>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</si>
  <si>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</si>
  <si>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</si>
  <si>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</si>
  <si>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</si>
  <si>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</si>
  <si>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</si>
  <si>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</si>
  <si>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</si>
  <si>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</si>
  <si>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</si>
  <si>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</si>
  <si>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</si>
  <si>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</si>
  <si>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</si>
  <si>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</si>
  <si>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</si>
  <si>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</si>
  <si>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</si>
  <si>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</si>
  <si>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</si>
  <si>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</si>
  <si>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</si>
  <si>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</si>
  <si>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</si>
  <si>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</si>
  <si>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</si>
  <si>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</si>
  <si>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</si>
  <si>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</si>
  <si>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</si>
  <si>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</si>
  <si>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</si>
  <si>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</si>
  <si>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</si>
  <si>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</si>
  <si>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</si>
  <si>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</si>
  <si>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</si>
  <si>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</si>
  <si>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</si>
  <si>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</si>
  <si>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</si>
  <si>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</si>
  <si>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</si>
  <si>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</si>
  <si>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</si>
  <si>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</si>
  <si>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</si>
  <si>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</si>
  <si>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</si>
  <si>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</si>
  <si>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</si>
  <si>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</si>
  <si>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</si>
  <si>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</si>
  <si>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</si>
  <si>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</si>
  <si>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病床機能報告情報収集経費</t>
  </si>
  <si>
    <t>医政局</t>
  </si>
  <si>
    <t>平成２６年度</t>
  </si>
  <si>
    <t>終了予定なし</t>
  </si>
  <si>
    <t>地域医療計画課</t>
  </si>
  <si>
    <t>持続可能な社会保障制度の確立を図るための                     改革の推進に関する法律第４条第1項
医療法第30条の３の２</t>
  </si>
  <si>
    <t>-</t>
  </si>
  <si>
    <t>平成26年に創設された病床機能情報の報告制度では、医療機関は医療法第30条の３の２の規定に基づき、その有する病床において担っている医療機能をはじめ、提供している医療の内容に関する情報を全国共通サーバーに提出することとなっている。本事業において、事業者は調査サイトの運用、提出されたデータの精査、未報告医療機関に対して督促等を行うことにより情報を収集する。その後、都道府県が地域医療構想を実現させるための分析に活用できるような形で集計後、都道府県へ情報提供する。</t>
  </si>
  <si>
    <t>医療提供体制確保対策等委託費</t>
  </si>
  <si>
    <t>医療機関の期限内の報告率の向上</t>
  </si>
  <si>
    <t>期限内の報告率
（報告率＝報告済み医療機関数/報告対象医療機関数）</t>
  </si>
  <si>
    <t>病床機能報告（厚生労働省）</t>
  </si>
  <si>
    <t>報告用ツールの導入件数</t>
  </si>
  <si>
    <t>件</t>
  </si>
  <si>
    <t>Ｘ／Ｙ
Ｘ：執行額（百万円）　Ｙ：報告用ツールの導入件数　　　　　　　　　　　　　　</t>
    <phoneticPr fontId="5"/>
  </si>
  <si>
    <t>百万円</t>
  </si>
  <si>
    <t>　　Ｘ/Ｙ</t>
    <phoneticPr fontId="5"/>
  </si>
  <si>
    <t>80/1</t>
  </si>
  <si>
    <t>／　</t>
    <phoneticPr fontId="5"/>
  </si>
  <si>
    <t>医療計画に関する見直し等の検討・推進支援経費</t>
  </si>
  <si>
    <t>新26-003</t>
  </si>
  <si>
    <t>30</t>
  </si>
  <si>
    <t>29</t>
  </si>
  <si>
    <t>0028</t>
  </si>
  <si>
    <t>○</t>
  </si>
  <si>
    <t>厚労</t>
    <rPh sb="0" eb="2">
      <t>コウロウ</t>
    </rPh>
    <phoneticPr fontId="5"/>
  </si>
  <si>
    <t>-</t>
    <phoneticPr fontId="5"/>
  </si>
  <si>
    <t>人件費</t>
    <rPh sb="0" eb="3">
      <t>ジンケンヒ</t>
    </rPh>
    <phoneticPr fontId="5"/>
  </si>
  <si>
    <t>庁費</t>
    <rPh sb="0" eb="2">
      <t>チョウヒ</t>
    </rPh>
    <phoneticPr fontId="5"/>
  </si>
  <si>
    <t>委託費</t>
    <rPh sb="0" eb="3">
      <t>イタクヒ</t>
    </rPh>
    <phoneticPr fontId="5"/>
  </si>
  <si>
    <t>賃金</t>
    <rPh sb="0" eb="2">
      <t>チンギン</t>
    </rPh>
    <phoneticPr fontId="5"/>
  </si>
  <si>
    <t>派遣費</t>
    <rPh sb="0" eb="3">
      <t>ハケンヒ</t>
    </rPh>
    <phoneticPr fontId="5"/>
  </si>
  <si>
    <t>その他諸経費</t>
    <rPh sb="2" eb="3">
      <t>タ</t>
    </rPh>
    <rPh sb="3" eb="6">
      <t>ショケイヒ</t>
    </rPh>
    <phoneticPr fontId="5"/>
  </si>
  <si>
    <t>一般管理費</t>
    <rPh sb="0" eb="2">
      <t>イッパン</t>
    </rPh>
    <rPh sb="2" eb="5">
      <t>カンリヒ</t>
    </rPh>
    <phoneticPr fontId="5"/>
  </si>
  <si>
    <t>消費税及び地方税</t>
    <rPh sb="0" eb="3">
      <t>ショウヒゼイ</t>
    </rPh>
    <rPh sb="3" eb="4">
      <t>オヨ</t>
    </rPh>
    <rPh sb="5" eb="8">
      <t>チホウゼイ</t>
    </rPh>
    <phoneticPr fontId="5"/>
  </si>
  <si>
    <t>A.株式会社三菱総合研究所</t>
    <phoneticPr fontId="5"/>
  </si>
  <si>
    <t>人件費</t>
    <rPh sb="0" eb="3">
      <t>ジンケンヒ</t>
    </rPh>
    <phoneticPr fontId="5"/>
  </si>
  <si>
    <t>事務局運営費</t>
    <rPh sb="0" eb="3">
      <t>ジムキョク</t>
    </rPh>
    <rPh sb="3" eb="5">
      <t>ウンエイ</t>
    </rPh>
    <rPh sb="5" eb="6">
      <t>ヒ</t>
    </rPh>
    <phoneticPr fontId="5"/>
  </si>
  <si>
    <t>株式会社サーベイリサーチセンター</t>
    <phoneticPr fontId="5"/>
  </si>
  <si>
    <t>病床機能報告情報収集事業</t>
    <rPh sb="0" eb="2">
      <t>ビョウショウ</t>
    </rPh>
    <rPh sb="2" eb="4">
      <t>キノウ</t>
    </rPh>
    <rPh sb="4" eb="6">
      <t>ホウコク</t>
    </rPh>
    <rPh sb="6" eb="8">
      <t>ジョウホウ</t>
    </rPh>
    <rPh sb="8" eb="10">
      <t>シュウシュウ</t>
    </rPh>
    <rPh sb="10" eb="12">
      <t>ジギョウ</t>
    </rPh>
    <phoneticPr fontId="5"/>
  </si>
  <si>
    <t>－</t>
    <phoneticPr fontId="5"/>
  </si>
  <si>
    <t>株式会社三菱総合研究所</t>
    <rPh sb="0" eb="4">
      <t>カブシキガイシャ</t>
    </rPh>
    <rPh sb="4" eb="6">
      <t>ミツビシ</t>
    </rPh>
    <rPh sb="6" eb="8">
      <t>ソウゴウ</t>
    </rPh>
    <rPh sb="8" eb="11">
      <t>ケンキュウジョ</t>
    </rPh>
    <phoneticPr fontId="5"/>
  </si>
  <si>
    <t>－</t>
    <phoneticPr fontId="5"/>
  </si>
  <si>
    <t>B.株式会社サーベイリサーチセンター</t>
    <phoneticPr fontId="5"/>
  </si>
  <si>
    <t>有</t>
  </si>
  <si>
    <t>無</t>
  </si>
  <si>
    <t>‐</t>
  </si>
  <si>
    <t>将来に向けて必要な医療提供体制の構築に資するよう、医療法に定められた病床機能報告制度を遂行するための事業であり、社会のニーズに沿うものである。</t>
    <rPh sb="0" eb="2">
      <t>ショウライ</t>
    </rPh>
    <rPh sb="3" eb="4">
      <t>ム</t>
    </rPh>
    <rPh sb="6" eb="8">
      <t>ヒツヨウ</t>
    </rPh>
    <rPh sb="9" eb="11">
      <t>イリョウ</t>
    </rPh>
    <rPh sb="11" eb="13">
      <t>テイキョウ</t>
    </rPh>
    <rPh sb="13" eb="15">
      <t>タイセイ</t>
    </rPh>
    <rPh sb="16" eb="18">
      <t>コウチク</t>
    </rPh>
    <rPh sb="19" eb="20">
      <t>シ</t>
    </rPh>
    <rPh sb="25" eb="28">
      <t>イリョウホウ</t>
    </rPh>
    <rPh sb="29" eb="30">
      <t>サダ</t>
    </rPh>
    <rPh sb="34" eb="36">
      <t>ビョウショウ</t>
    </rPh>
    <rPh sb="36" eb="38">
      <t>キノウ</t>
    </rPh>
    <rPh sb="38" eb="40">
      <t>ホウコク</t>
    </rPh>
    <rPh sb="40" eb="42">
      <t>セイド</t>
    </rPh>
    <rPh sb="43" eb="45">
      <t>スイコウ</t>
    </rPh>
    <rPh sb="50" eb="52">
      <t>ジギョウ</t>
    </rPh>
    <rPh sb="56" eb="58">
      <t>シャカイ</t>
    </rPh>
    <rPh sb="63" eb="64">
      <t>ソ</t>
    </rPh>
    <phoneticPr fontId="5"/>
  </si>
  <si>
    <t>医療法において、厚生労働大臣が委託する者が実施することとされている。</t>
    <rPh sb="0" eb="3">
      <t>イリョウホウ</t>
    </rPh>
    <rPh sb="8" eb="10">
      <t>コウセイ</t>
    </rPh>
    <rPh sb="10" eb="12">
      <t>ロウドウ</t>
    </rPh>
    <rPh sb="12" eb="14">
      <t>ダイジン</t>
    </rPh>
    <rPh sb="15" eb="17">
      <t>イタク</t>
    </rPh>
    <rPh sb="19" eb="20">
      <t>モノ</t>
    </rPh>
    <rPh sb="21" eb="23">
      <t>ジッシ</t>
    </rPh>
    <phoneticPr fontId="5"/>
  </si>
  <si>
    <t>医療法において、厚生労働大臣が委託する者が実施することとされており、優先度は高い。</t>
    <rPh sb="34" eb="37">
      <t>ユウセンド</t>
    </rPh>
    <rPh sb="38" eb="39">
      <t>タカ</t>
    </rPh>
    <phoneticPr fontId="5"/>
  </si>
  <si>
    <t>一般競争総合評価落札方式を採用したが、一者応札となった。公告期間の延長等、今後その解消に向けてさらなる工夫を検討したい。</t>
    <rPh sb="0" eb="2">
      <t>イッパン</t>
    </rPh>
    <rPh sb="2" eb="4">
      <t>キョウソウ</t>
    </rPh>
    <rPh sb="4" eb="6">
      <t>ソウゴウ</t>
    </rPh>
    <rPh sb="6" eb="8">
      <t>ヒョウカ</t>
    </rPh>
    <rPh sb="8" eb="10">
      <t>ラクサツ</t>
    </rPh>
    <rPh sb="10" eb="12">
      <t>ホウシキ</t>
    </rPh>
    <rPh sb="13" eb="15">
      <t>サイヨウ</t>
    </rPh>
    <rPh sb="19" eb="20">
      <t>イッ</t>
    </rPh>
    <rPh sb="20" eb="21">
      <t>シャ</t>
    </rPh>
    <rPh sb="21" eb="23">
      <t>オウサツ</t>
    </rPh>
    <rPh sb="28" eb="30">
      <t>コウコク</t>
    </rPh>
    <rPh sb="30" eb="32">
      <t>キカン</t>
    </rPh>
    <rPh sb="33" eb="35">
      <t>エンチョウ</t>
    </rPh>
    <rPh sb="35" eb="36">
      <t>トウ</t>
    </rPh>
    <rPh sb="37" eb="39">
      <t>コンゴ</t>
    </rPh>
    <rPh sb="41" eb="43">
      <t>カイショウ</t>
    </rPh>
    <rPh sb="44" eb="45">
      <t>ム</t>
    </rPh>
    <rPh sb="51" eb="53">
      <t>クフウ</t>
    </rPh>
    <rPh sb="54" eb="56">
      <t>ケントウ</t>
    </rPh>
    <phoneticPr fontId="5"/>
  </si>
  <si>
    <t>実績に応じたコストを計上しており、妥当である。</t>
    <rPh sb="0" eb="2">
      <t>ジッセキ</t>
    </rPh>
    <rPh sb="3" eb="4">
      <t>オウ</t>
    </rPh>
    <rPh sb="10" eb="12">
      <t>ケイジョウ</t>
    </rPh>
    <rPh sb="17" eb="19">
      <t>ダトウ</t>
    </rPh>
    <phoneticPr fontId="5"/>
  </si>
  <si>
    <t>事業目的に照らし、必要なものに限定されている。</t>
    <rPh sb="0" eb="2">
      <t>ジギョウ</t>
    </rPh>
    <rPh sb="2" eb="4">
      <t>モクテキ</t>
    </rPh>
    <rPh sb="5" eb="6">
      <t>テ</t>
    </rPh>
    <rPh sb="9" eb="11">
      <t>ヒツヨウ</t>
    </rPh>
    <rPh sb="15" eb="17">
      <t>ゲンテイ</t>
    </rPh>
    <phoneticPr fontId="5"/>
  </si>
  <si>
    <t>成果目標に見合ったものとなっている。</t>
    <rPh sb="0" eb="2">
      <t>セイカ</t>
    </rPh>
    <rPh sb="2" eb="4">
      <t>モクヒョウ</t>
    </rPh>
    <rPh sb="5" eb="7">
      <t>ミア</t>
    </rPh>
    <phoneticPr fontId="5"/>
  </si>
  <si>
    <t>見込みに見合ったものとなっている。</t>
    <rPh sb="0" eb="2">
      <t>ミコ</t>
    </rPh>
    <rPh sb="4" eb="6">
      <t>ミア</t>
    </rPh>
    <phoneticPr fontId="5"/>
  </si>
  <si>
    <t>全国の医療機関が、病床機能報告を活用し報告を行っている。</t>
    <rPh sb="0" eb="2">
      <t>ゼンコク</t>
    </rPh>
    <rPh sb="3" eb="5">
      <t>イリョウ</t>
    </rPh>
    <rPh sb="5" eb="7">
      <t>キカン</t>
    </rPh>
    <rPh sb="9" eb="11">
      <t>ビョウショウ</t>
    </rPh>
    <rPh sb="11" eb="13">
      <t>キノウ</t>
    </rPh>
    <rPh sb="13" eb="15">
      <t>ホウコク</t>
    </rPh>
    <rPh sb="16" eb="18">
      <t>カツヨウ</t>
    </rPh>
    <rPh sb="19" eb="21">
      <t>ホウコク</t>
    </rPh>
    <rPh sb="22" eb="23">
      <t>オコナ</t>
    </rPh>
    <phoneticPr fontId="5"/>
  </si>
  <si>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し、医療機関から病床機能等の情報を収集し、収集した情報を都道府県に提供することとしている。
「医療計画に関する見直し等の検討・推進支援経費」は、都道府県の医療計画について、計画の実効性を確保するため、医療計画のPDCAサイクルを回すのに資する指標の検討、基礎資料の作成・提供等の支援を行うことにより、都道府県が自ら評価し必要な見直しの実施等を図るための事業経費であり、その事業目的・事業内容は異なっていることから、適切な役割分担を行っていると考えられる。</t>
    <rPh sb="127" eb="129">
      <t>イリョウ</t>
    </rPh>
    <rPh sb="129" eb="131">
      <t>キカン</t>
    </rPh>
    <rPh sb="133" eb="135">
      <t>ビョウショウ</t>
    </rPh>
    <rPh sb="135" eb="137">
      <t>キノウ</t>
    </rPh>
    <rPh sb="137" eb="138">
      <t>トウ</t>
    </rPh>
    <rPh sb="139" eb="141">
      <t>ジョウホウ</t>
    </rPh>
    <rPh sb="142" eb="144">
      <t>シュウシュウ</t>
    </rPh>
    <rPh sb="146" eb="148">
      <t>シュウシュウ</t>
    </rPh>
    <rPh sb="150" eb="152">
      <t>ジョウホウ</t>
    </rPh>
    <rPh sb="153" eb="157">
      <t>トドウフケン</t>
    </rPh>
    <rPh sb="158" eb="160">
      <t>テイキョウ</t>
    </rPh>
    <rPh sb="225" eb="227">
      <t>イリョウ</t>
    </rPh>
    <rPh sb="227" eb="229">
      <t>ケイカク</t>
    </rPh>
    <rPh sb="239" eb="240">
      <t>マワ</t>
    </rPh>
    <rPh sb="243" eb="244">
      <t>シ</t>
    </rPh>
    <rPh sb="246" eb="248">
      <t>シヒョウ</t>
    </rPh>
    <rPh sb="249" eb="251">
      <t>ケントウ</t>
    </rPh>
    <rPh sb="252" eb="254">
      <t>キソ</t>
    </rPh>
    <rPh sb="254" eb="256">
      <t>シリョウ</t>
    </rPh>
    <rPh sb="257" eb="259">
      <t>サクセイ</t>
    </rPh>
    <rPh sb="260" eb="262">
      <t>テイキョウ</t>
    </rPh>
    <rPh sb="262" eb="263">
      <t>トウ</t>
    </rPh>
    <rPh sb="301" eb="303">
      <t>ジギョウ</t>
    </rPh>
    <rPh sb="303" eb="305">
      <t>ケイヒ</t>
    </rPh>
    <rPh sb="316" eb="318">
      <t>ジギョウ</t>
    </rPh>
    <rPh sb="318" eb="320">
      <t>ナイヨウ</t>
    </rPh>
    <phoneticPr fontId="5"/>
  </si>
  <si>
    <t>医療機関の報告率について、前年度比で減少している。現下の新型コロナ対応に十分配慮し、報告医療機関の負担軽減など、見直しについて検討していくことが必要。</t>
    <rPh sb="0" eb="2">
      <t>イリョウ</t>
    </rPh>
    <rPh sb="2" eb="4">
      <t>キカン</t>
    </rPh>
    <rPh sb="5" eb="7">
      <t>ホウコク</t>
    </rPh>
    <rPh sb="7" eb="8">
      <t>リツ</t>
    </rPh>
    <rPh sb="13" eb="17">
      <t>ゼンネンドヒ</t>
    </rPh>
    <rPh sb="18" eb="20">
      <t>ゲンショウ</t>
    </rPh>
    <rPh sb="25" eb="27">
      <t>ゲンカ</t>
    </rPh>
    <rPh sb="28" eb="30">
      <t>シンガタ</t>
    </rPh>
    <rPh sb="33" eb="35">
      <t>タイオウ</t>
    </rPh>
    <rPh sb="36" eb="38">
      <t>ジュウブン</t>
    </rPh>
    <rPh sb="38" eb="40">
      <t>ハイリョ</t>
    </rPh>
    <rPh sb="42" eb="44">
      <t>ホウコク</t>
    </rPh>
    <rPh sb="44" eb="46">
      <t>イリョウ</t>
    </rPh>
    <rPh sb="46" eb="48">
      <t>キカン</t>
    </rPh>
    <rPh sb="49" eb="51">
      <t>フタン</t>
    </rPh>
    <rPh sb="51" eb="53">
      <t>ケイゲン</t>
    </rPh>
    <rPh sb="56" eb="58">
      <t>ミナオ</t>
    </rPh>
    <rPh sb="63" eb="65">
      <t>ケントウ</t>
    </rPh>
    <rPh sb="72" eb="74">
      <t>ヒツヨウ</t>
    </rPh>
    <phoneticPr fontId="5"/>
  </si>
  <si>
    <t>報告医療機関の負担軽減に向けた見直しについて検討していく。</t>
    <rPh sb="12" eb="13">
      <t>ム</t>
    </rPh>
    <phoneticPr fontId="5"/>
  </si>
  <si>
    <t>231/1</t>
    <phoneticPr fontId="5"/>
  </si>
  <si>
    <t>288/1</t>
    <phoneticPr fontId="5"/>
  </si>
  <si>
    <t>-</t>
    <phoneticPr fontId="5"/>
  </si>
  <si>
    <t>課長：鷲見　学</t>
    <rPh sb="3" eb="5">
      <t>スミ</t>
    </rPh>
    <rPh sb="6" eb="7">
      <t>マナ</t>
    </rPh>
    <phoneticPr fontId="5"/>
  </si>
  <si>
    <t>より効果的で効率的な医療・介護サービスの構築に向けて、医療機関から病床機能等の情報を収集し、収集した情報を都道府県に提供する。</t>
    <phoneticPr fontId="5"/>
  </si>
  <si>
    <t>-</t>
    <phoneticPr fontId="5"/>
  </si>
  <si>
    <t>報告用ツールの導入</t>
    <rPh sb="0" eb="3">
      <t>ホウコクヨウ</t>
    </rPh>
    <rPh sb="7" eb="9">
      <t>ドウニュウ</t>
    </rPh>
    <phoneticPr fontId="5"/>
  </si>
  <si>
    <t>-</t>
    <phoneticPr fontId="5"/>
  </si>
  <si>
    <t>点検対象外</t>
    <rPh sb="0" eb="2">
      <t>テンケン</t>
    </rPh>
    <rPh sb="2" eb="5">
      <t>タイショウガイ</t>
    </rPh>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</si>
  <si>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</si>
  <si>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</si>
  <si>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日常生活圏の中で良質かつ適切な医療が効率的に提供できる体制を整備すること（Ⅰ－１－１）</t>
    <phoneticPr fontId="5"/>
  </si>
  <si>
    <t>https://www.mhlw.go.jp/wp/seisaku/hyouka/dl/r03_jizenbunseki/I-1-1.pdf</t>
    <phoneticPr fontId="5"/>
  </si>
  <si>
    <t>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t>
    <phoneticPr fontId="5"/>
  </si>
  <si>
    <t>医療サービス提供体制の制度改革に取り組めるようにするために必要な事業であり、引き続き、必要な予算額を確保し、適正な執行に努めること。</t>
    <rPh sb="0" eb="2">
      <t>イリョウ</t>
    </rPh>
    <rPh sb="29" eb="31">
      <t>ヒツヨウ</t>
    </rPh>
    <rPh sb="32" eb="34">
      <t>ジギョウ</t>
    </rPh>
    <phoneticPr fontId="5"/>
  </si>
  <si>
    <t>-</t>
    <phoneticPr fontId="5"/>
  </si>
  <si>
    <t>-</t>
    <phoneticPr fontId="5"/>
  </si>
  <si>
    <t>日本ビジネスシステム株式会社</t>
    <rPh sb="0" eb="2">
      <t>ニホン</t>
    </rPh>
    <rPh sb="10" eb="14">
      <t>カブシキガイシャ</t>
    </rPh>
    <phoneticPr fontId="5"/>
  </si>
  <si>
    <t>トランス・コスモス株式会社</t>
    <rPh sb="9" eb="11">
      <t>カブシキ</t>
    </rPh>
    <rPh sb="11" eb="13">
      <t>カイシャ</t>
    </rPh>
    <phoneticPr fontId="5"/>
  </si>
  <si>
    <t>エム・アール・アイリサーチアソシエイツ株式会社</t>
    <rPh sb="19" eb="21">
      <t>カブシキ</t>
    </rPh>
    <rPh sb="21" eb="23">
      <t>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</si>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</sst>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99391</xdr:colOff>
      <xdr:row>269</xdr:row>
      <xdr:rowOff>165652</xdr:rowOff>
    </xdr:from>
    <xdr:to>
      <xdr:col>39</xdr:col>
      <xdr:colOff>59028</xdr:colOff>
      <xdr:row>271</xdr:row>
      <xdr:rowOff>320123</xdr:rowOff>
    </xdr:to>
    <xdr:sp macro="" textlink="">
      <xdr:nvSpPr>
        <xdr:cNvPr id="2" name="正方形/長方形 1"/>
        <xdr:cNvSpPr/>
      </xdr:nvSpPr>
      <xdr:spPr>
        <a:xfrm>
          <a:off x="3899866" y="40685002"/>
          <a:ext cx="3560087" cy="85932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（２３１百万円）</a:t>
          </a:r>
        </a:p>
      </xdr:txBody>
    </xdr:sp>
    <xdr:clientData/>
  </xdr:twoCellAnchor>
  <xdr:twoCellAnchor>
    <xdr:from>
      <xdr:col>30</xdr:col>
      <xdr:colOff>0</xdr:colOff>
      <xdr:row>272</xdr:row>
      <xdr:rowOff>66261</xdr:rowOff>
    </xdr:from>
    <xdr:to>
      <xdr:col>30</xdr:col>
      <xdr:colOff>8218</xdr:colOff>
      <xdr:row>275</xdr:row>
      <xdr:rowOff>162655</xdr:rowOff>
    </xdr:to>
    <xdr:cxnSp macro="">
      <xdr:nvCxnSpPr>
        <xdr:cNvPr id="3" name="直線矢印コネクタ 2"/>
        <xdr:cNvCxnSpPr/>
      </xdr:nvCxnSpPr>
      <xdr:spPr>
        <a:xfrm>
          <a:off x="5600700" y="41642886"/>
          <a:ext cx="8218" cy="1153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273</xdr:row>
      <xdr:rowOff>0</xdr:rowOff>
    </xdr:from>
    <xdr:to>
      <xdr:col>42</xdr:col>
      <xdr:colOff>99393</xdr:colOff>
      <xdr:row>274</xdr:row>
      <xdr:rowOff>186212</xdr:rowOff>
    </xdr:to>
    <xdr:sp macro="" textlink="">
      <xdr:nvSpPr>
        <xdr:cNvPr id="4" name="正方形/長方形 3"/>
        <xdr:cNvSpPr/>
      </xdr:nvSpPr>
      <xdr:spPr>
        <a:xfrm>
          <a:off x="6200775" y="41929050"/>
          <a:ext cx="1899618" cy="53863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一般競争（総合評価）</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21</xdr:col>
      <xdr:colOff>0</xdr:colOff>
      <xdr:row>277</xdr:row>
      <xdr:rowOff>0</xdr:rowOff>
    </xdr:from>
    <xdr:to>
      <xdr:col>38</xdr:col>
      <xdr:colOff>160821</xdr:colOff>
      <xdr:row>279</xdr:row>
      <xdr:rowOff>144946</xdr:rowOff>
    </xdr:to>
    <xdr:sp macro="" textlink="">
      <xdr:nvSpPr>
        <xdr:cNvPr id="5" name="正方形/長方形 4"/>
        <xdr:cNvSpPr/>
      </xdr:nvSpPr>
      <xdr:spPr>
        <a:xfrm>
          <a:off x="3800475" y="43338750"/>
          <a:ext cx="3561246" cy="84979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Ａ．株式会社三菱総合研究所</a:t>
          </a:r>
          <a:endParaRPr kumimoji="0" lang="en-US" altLang="ja-JP" sz="1200">
            <a:effectLst/>
          </a:endParaRPr>
        </a:p>
        <a:p>
          <a:pPr algn="ctr"/>
          <a:r>
            <a:rPr kumimoji="1" lang="ja-JP" altLang="en-US" sz="1200"/>
            <a:t>２３１百万円</a:t>
          </a:r>
          <a:endParaRPr kumimoji="1" lang="en-US" altLang="ja-JP" sz="1200"/>
        </a:p>
      </xdr:txBody>
    </xdr:sp>
    <xdr:clientData/>
  </xdr:twoCellAnchor>
  <xdr:twoCellAnchor>
    <xdr:from>
      <xdr:col>21</xdr:col>
      <xdr:colOff>0</xdr:colOff>
      <xdr:row>280</xdr:row>
      <xdr:rowOff>0</xdr:rowOff>
    </xdr:from>
    <xdr:to>
      <xdr:col>39</xdr:col>
      <xdr:colOff>128819</xdr:colOff>
      <xdr:row>283</xdr:row>
      <xdr:rowOff>100691</xdr:rowOff>
    </xdr:to>
    <xdr:sp macro="" textlink="">
      <xdr:nvSpPr>
        <xdr:cNvPr id="6" name="大かっこ 5"/>
        <xdr:cNvSpPr/>
      </xdr:nvSpPr>
      <xdr:spPr>
        <a:xfrm>
          <a:off x="3800475" y="44396025"/>
          <a:ext cx="3729269" cy="1157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endParaRPr lang="ja-JP" altLang="en-US"/>
        </a:p>
      </xdr:txBody>
    </xdr:sp>
    <xdr:clientData/>
  </xdr:twoCellAnchor>
  <xdr:twoCellAnchor>
    <xdr:from>
      <xdr:col>22</xdr:col>
      <xdr:colOff>8282</xdr:colOff>
      <xdr:row>280</xdr:row>
      <xdr:rowOff>115956</xdr:rowOff>
    </xdr:from>
    <xdr:to>
      <xdr:col>38</xdr:col>
      <xdr:colOff>148436</xdr:colOff>
      <xdr:row>283</xdr:row>
      <xdr:rowOff>14941</xdr:rowOff>
    </xdr:to>
    <xdr:sp macro="" textlink="">
      <xdr:nvSpPr>
        <xdr:cNvPr id="7" name="Text Box 842"/>
        <xdr:cNvSpPr txBox="1">
          <a:spLocks noChangeArrowheads="1"/>
        </xdr:cNvSpPr>
      </xdr:nvSpPr>
      <xdr:spPr bwMode="auto">
        <a:xfrm>
          <a:off x="4008782" y="44511981"/>
          <a:ext cx="3340554" cy="956260"/>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医療機関が自病院の情報を全国共通サーバーへ報告し、集計後都道府県へ報告する仕組みの構築</a:t>
          </a:r>
          <a:endParaRPr lang="ja-JP" altLang="ja-JP">
            <a:effectLst/>
          </a:endParaRPr>
        </a:p>
      </xdr:txBody>
    </xdr:sp>
    <xdr:clientData/>
  </xdr:twoCellAnchor>
  <xdr:twoCellAnchor>
    <xdr:from>
      <xdr:col>29</xdr:col>
      <xdr:colOff>0</xdr:colOff>
      <xdr:row>284</xdr:row>
      <xdr:rowOff>0</xdr:rowOff>
    </xdr:from>
    <xdr:to>
      <xdr:col>29</xdr:col>
      <xdr:colOff>0</xdr:colOff>
      <xdr:row>285</xdr:row>
      <xdr:rowOff>512839</xdr:rowOff>
    </xdr:to>
    <xdr:cxnSp macro="">
      <xdr:nvCxnSpPr>
        <xdr:cNvPr id="8" name="直線矢印コネクタ 7"/>
        <xdr:cNvCxnSpPr/>
      </xdr:nvCxnSpPr>
      <xdr:spPr>
        <a:xfrm>
          <a:off x="5400675" y="45805725"/>
          <a:ext cx="0" cy="865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284</xdr:row>
      <xdr:rowOff>0</xdr:rowOff>
    </xdr:from>
    <xdr:to>
      <xdr:col>45</xdr:col>
      <xdr:colOff>181332</xdr:colOff>
      <xdr:row>285</xdr:row>
      <xdr:rowOff>78317</xdr:rowOff>
    </xdr:to>
    <xdr:sp macro="" textlink="">
      <xdr:nvSpPr>
        <xdr:cNvPr id="9" name="正方形/長方形 8"/>
        <xdr:cNvSpPr/>
      </xdr:nvSpPr>
      <xdr:spPr>
        <a:xfrm>
          <a:off x="6000750" y="45805725"/>
          <a:ext cx="2781657" cy="4307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随意契約（その他）　</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19</xdr:col>
      <xdr:colOff>1</xdr:colOff>
      <xdr:row>285</xdr:row>
      <xdr:rowOff>650686</xdr:rowOff>
    </xdr:from>
    <xdr:to>
      <xdr:col>39</xdr:col>
      <xdr:colOff>104671</xdr:colOff>
      <xdr:row>287</xdr:row>
      <xdr:rowOff>188407</xdr:rowOff>
    </xdr:to>
    <xdr:sp macro="" textlink="">
      <xdr:nvSpPr>
        <xdr:cNvPr id="10" name="正方形/長方形 9"/>
        <xdr:cNvSpPr/>
      </xdr:nvSpPr>
      <xdr:spPr>
        <a:xfrm>
          <a:off x="3400426" y="46808836"/>
          <a:ext cx="4105170" cy="87122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Ｂ</a:t>
          </a:r>
          <a:r>
            <a:rPr kumimoji="0" lang="en-US" altLang="ja-JP" sz="1200">
              <a:effectLst/>
            </a:rPr>
            <a:t>.</a:t>
          </a:r>
          <a:r>
            <a:rPr kumimoji="0" lang="ja-JP" altLang="en-US" sz="1200">
              <a:effectLst/>
            </a:rPr>
            <a:t>民間企業等　２９百万円（４）</a:t>
          </a:r>
          <a:endParaRPr kumimoji="0" lang="en-US" altLang="ja-JP" sz="1200">
            <a:effectLst/>
          </a:endParaRPr>
        </a:p>
        <a:p>
          <a:pPr algn="ctr"/>
          <a:r>
            <a:rPr kumimoji="0" lang="ja-JP" altLang="en-US" sz="1200">
              <a:effectLst/>
            </a:rPr>
            <a:t>補助率第１位：株式会社サーベイリサーチセンター</a:t>
          </a:r>
          <a:endParaRPr kumimoji="0" lang="en-US" altLang="ja-JP" sz="1200">
            <a:effectLst/>
          </a:endParaRPr>
        </a:p>
        <a:p>
          <a:pPr algn="ctr"/>
          <a:r>
            <a:rPr kumimoji="1" lang="ja-JP" altLang="en-US" sz="1200"/>
            <a:t>５６百万円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6" zoomScale="85" zoomScaleNormal="75" zoomScaleSheetLayoutView="85" zoomScalePageLayoutView="85" workbookViewId="0">
      <selection activeCell="AQ41" sqref="AQ41:AT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284</v>
      </c>
      <c r="AJ2" s="837" t="s">
        <v>633</v>
      </c>
      <c r="AK2" s="837"/>
      <c r="AL2" s="837"/>
      <c r="AM2" s="837"/>
      <c r="AN2" s="75" t="s">
        <v>284</v>
      </c>
      <c r="AO2" s="837">
        <v>21</v>
      </c>
      <c r="AP2" s="837"/>
      <c r="AQ2" s="837"/>
      <c r="AR2" s="76" t="s">
        <v>284</v>
      </c>
      <c r="AS2" s="838">
        <v>26</v>
      </c>
      <c r="AT2" s="838"/>
      <c r="AU2" s="838"/>
      <c r="AV2" s="75" t="str">
        <f>IF(AW2="","","-")</f>
        <v/>
      </c>
      <c r="AW2" s="839"/>
      <c r="AX2" s="839"/>
    </row>
    <row r="3" spans="1:50" ht="21" customHeight="1" thickBot="1" x14ac:dyDescent="0.2">
      <c r="A3" s="840" t="s">
        <v>597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607</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608</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609</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610</v>
      </c>
      <c r="H5" s="828"/>
      <c r="I5" s="828"/>
      <c r="J5" s="828"/>
      <c r="K5" s="828"/>
      <c r="L5" s="828"/>
      <c r="M5" s="829" t="s">
        <v>61</v>
      </c>
      <c r="N5" s="830"/>
      <c r="O5" s="830"/>
      <c r="P5" s="830"/>
      <c r="Q5" s="830"/>
      <c r="R5" s="831"/>
      <c r="S5" s="832" t="s">
        <v>611</v>
      </c>
      <c r="T5" s="828"/>
      <c r="U5" s="828"/>
      <c r="V5" s="828"/>
      <c r="W5" s="828"/>
      <c r="X5" s="833"/>
      <c r="Y5" s="834" t="s">
        <v>3</v>
      </c>
      <c r="Z5" s="835"/>
      <c r="AA5" s="835"/>
      <c r="AB5" s="835"/>
      <c r="AC5" s="835"/>
      <c r="AD5" s="836"/>
      <c r="AE5" s="857" t="s">
        <v>612</v>
      </c>
      <c r="AF5" s="857"/>
      <c r="AG5" s="857"/>
      <c r="AH5" s="857"/>
      <c r="AI5" s="857"/>
      <c r="AJ5" s="857"/>
      <c r="AK5" s="857"/>
      <c r="AL5" s="857"/>
      <c r="AM5" s="857"/>
      <c r="AN5" s="857"/>
      <c r="AO5" s="857"/>
      <c r="AP5" s="858"/>
      <c r="AQ5" s="859" t="s">
        <v>670</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613</v>
      </c>
      <c r="H7" s="868"/>
      <c r="I7" s="868"/>
      <c r="J7" s="868"/>
      <c r="K7" s="868"/>
      <c r="L7" s="868"/>
      <c r="M7" s="868"/>
      <c r="N7" s="868"/>
      <c r="O7" s="868"/>
      <c r="P7" s="868"/>
      <c r="Q7" s="868"/>
      <c r="R7" s="868"/>
      <c r="S7" s="868"/>
      <c r="T7" s="868"/>
      <c r="U7" s="868"/>
      <c r="V7" s="868"/>
      <c r="W7" s="868"/>
      <c r="X7" s="869"/>
      <c r="Y7" s="870" t="s">
        <v>269</v>
      </c>
      <c r="Z7" s="689"/>
      <c r="AA7" s="689"/>
      <c r="AB7" s="689"/>
      <c r="AC7" s="689"/>
      <c r="AD7" s="871"/>
      <c r="AE7" s="799" t="s">
        <v>682</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680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615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5"/>
    </row>
    <row r="13" spans="1:50" ht="21" customHeight="1" x14ac:dyDescent="0.15">
      <c r="A13" s="309"/>
      <c r="B13" s="310"/>
      <c r="C13" s="310"/>
      <c r="D13" s="310"/>
      <c r="E13" s="310"/>
      <c r="F13" s="311"/>
      <c r="G13" s="789" t="s">
        <v>6</v>
      </c>
      <c r="H13" s="790"/>
      <c r="I13" s="806" t="s">
        <v>7</v>
      </c>
      <c r="J13" s="807"/>
      <c r="K13" s="807"/>
      <c r="L13" s="807"/>
      <c r="M13" s="807"/>
      <c r="N13" s="807"/>
      <c r="O13" s="808"/>
      <c r="P13" s="700">
        <v>80</v>
      </c>
      <c r="Q13" s="701"/>
      <c r="R13" s="701"/>
      <c r="S13" s="701"/>
      <c r="T13" s="701"/>
      <c r="U13" s="701"/>
      <c r="V13" s="702"/>
      <c r="W13" s="700">
        <v>80</v>
      </c>
      <c r="X13" s="701"/>
      <c r="Y13" s="701"/>
      <c r="Z13" s="701"/>
      <c r="AA13" s="701"/>
      <c r="AB13" s="701"/>
      <c r="AC13" s="702"/>
      <c r="AD13" s="700">
        <v>247</v>
      </c>
      <c r="AE13" s="701"/>
      <c r="AF13" s="701"/>
      <c r="AG13" s="701"/>
      <c r="AH13" s="701"/>
      <c r="AI13" s="701"/>
      <c r="AJ13" s="702"/>
      <c r="AK13" s="700">
        <v>288</v>
      </c>
      <c r="AL13" s="701"/>
      <c r="AM13" s="701"/>
      <c r="AN13" s="701"/>
      <c r="AO13" s="701"/>
      <c r="AP13" s="701"/>
      <c r="AQ13" s="702"/>
      <c r="AR13" s="737">
        <v>288</v>
      </c>
      <c r="AS13" s="738"/>
      <c r="AT13" s="738"/>
      <c r="AU13" s="738"/>
      <c r="AV13" s="738"/>
      <c r="AW13" s="738"/>
      <c r="AX13" s="809"/>
    </row>
    <row r="14" spans="1:50" ht="21" customHeight="1" x14ac:dyDescent="0.15">
      <c r="A14" s="309"/>
      <c r="B14" s="310"/>
      <c r="C14" s="310"/>
      <c r="D14" s="310"/>
      <c r="E14" s="310"/>
      <c r="F14" s="311"/>
      <c r="G14" s="791"/>
      <c r="H14" s="792"/>
      <c r="I14" s="784" t="s">
        <v>8</v>
      </c>
      <c r="J14" s="785"/>
      <c r="K14" s="785"/>
      <c r="L14" s="785"/>
      <c r="M14" s="785"/>
      <c r="N14" s="785"/>
      <c r="O14" s="786"/>
      <c r="P14" s="700" t="s">
        <v>614</v>
      </c>
      <c r="Q14" s="701"/>
      <c r="R14" s="701"/>
      <c r="S14" s="701"/>
      <c r="T14" s="701"/>
      <c r="U14" s="701"/>
      <c r="V14" s="702"/>
      <c r="W14" s="700" t="s">
        <v>614</v>
      </c>
      <c r="X14" s="701"/>
      <c r="Y14" s="701"/>
      <c r="Z14" s="701"/>
      <c r="AA14" s="701"/>
      <c r="AB14" s="701"/>
      <c r="AC14" s="702"/>
      <c r="AD14" s="700" t="s">
        <v>634</v>
      </c>
      <c r="AE14" s="701"/>
      <c r="AF14" s="701"/>
      <c r="AG14" s="701"/>
      <c r="AH14" s="701"/>
      <c r="AI14" s="701"/>
      <c r="AJ14" s="702"/>
      <c r="AK14" s="700" t="s">
        <v>687</v>
      </c>
      <c r="AL14" s="701"/>
      <c r="AM14" s="701"/>
      <c r="AN14" s="701"/>
      <c r="AO14" s="701"/>
      <c r="AP14" s="701"/>
      <c r="AQ14" s="702"/>
      <c r="AR14" s="795"/>
      <c r="AS14" s="795"/>
      <c r="AT14" s="795"/>
      <c r="AU14" s="795"/>
      <c r="AV14" s="795"/>
      <c r="AW14" s="795"/>
      <c r="AX14" s="796"/>
    </row>
    <row r="15" spans="1:50" ht="21" customHeight="1" x14ac:dyDescent="0.15">
      <c r="A15" s="309"/>
      <c r="B15" s="310"/>
      <c r="C15" s="310"/>
      <c r="D15" s="310"/>
      <c r="E15" s="310"/>
      <c r="F15" s="311"/>
      <c r="G15" s="791"/>
      <c r="H15" s="792"/>
      <c r="I15" s="784" t="s">
        <v>47</v>
      </c>
      <c r="J15" s="797"/>
      <c r="K15" s="797"/>
      <c r="L15" s="797"/>
      <c r="M15" s="797"/>
      <c r="N15" s="797"/>
      <c r="O15" s="798"/>
      <c r="P15" s="700" t="s">
        <v>614</v>
      </c>
      <c r="Q15" s="701"/>
      <c r="R15" s="701"/>
      <c r="S15" s="701"/>
      <c r="T15" s="701"/>
      <c r="U15" s="701"/>
      <c r="V15" s="702"/>
      <c r="W15" s="700" t="s">
        <v>614</v>
      </c>
      <c r="X15" s="701"/>
      <c r="Y15" s="701"/>
      <c r="Z15" s="701"/>
      <c r="AA15" s="701"/>
      <c r="AB15" s="701"/>
      <c r="AC15" s="702"/>
      <c r="AD15" s="700" t="s">
        <v>614</v>
      </c>
      <c r="AE15" s="701"/>
      <c r="AF15" s="701"/>
      <c r="AG15" s="701"/>
      <c r="AH15" s="701"/>
      <c r="AI15" s="701"/>
      <c r="AJ15" s="702"/>
      <c r="AK15" s="700" t="s">
        <v>674</v>
      </c>
      <c r="AL15" s="701"/>
      <c r="AM15" s="701"/>
      <c r="AN15" s="701"/>
      <c r="AO15" s="701"/>
      <c r="AP15" s="701"/>
      <c r="AQ15" s="702"/>
      <c r="AR15" s="700" t="s">
        <v>687</v>
      </c>
      <c r="AS15" s="701"/>
      <c r="AT15" s="701"/>
      <c r="AU15" s="701"/>
      <c r="AV15" s="701"/>
      <c r="AW15" s="701"/>
      <c r="AX15" s="810"/>
    </row>
    <row r="16" spans="1:50" ht="21" customHeight="1" x14ac:dyDescent="0.15">
      <c r="A16" s="309"/>
      <c r="B16" s="310"/>
      <c r="C16" s="310"/>
      <c r="D16" s="310"/>
      <c r="E16" s="310"/>
      <c r="F16" s="311"/>
      <c r="G16" s="791"/>
      <c r="H16" s="792"/>
      <c r="I16" s="784" t="s">
        <v>48</v>
      </c>
      <c r="J16" s="797"/>
      <c r="K16" s="797"/>
      <c r="L16" s="797"/>
      <c r="M16" s="797"/>
      <c r="N16" s="797"/>
      <c r="O16" s="798"/>
      <c r="P16" s="700" t="s">
        <v>614</v>
      </c>
      <c r="Q16" s="701"/>
      <c r="R16" s="701"/>
      <c r="S16" s="701"/>
      <c r="T16" s="701"/>
      <c r="U16" s="701"/>
      <c r="V16" s="702"/>
      <c r="W16" s="700" t="s">
        <v>614</v>
      </c>
      <c r="X16" s="701"/>
      <c r="Y16" s="701"/>
      <c r="Z16" s="701"/>
      <c r="AA16" s="701"/>
      <c r="AB16" s="701"/>
      <c r="AC16" s="702"/>
      <c r="AD16" s="700" t="s">
        <v>683</v>
      </c>
      <c r="AE16" s="701"/>
      <c r="AF16" s="701"/>
      <c r="AG16" s="701"/>
      <c r="AH16" s="701"/>
      <c r="AI16" s="701"/>
      <c r="AJ16" s="702"/>
      <c r="AK16" s="700" t="s">
        <v>687</v>
      </c>
      <c r="AL16" s="701"/>
      <c r="AM16" s="701"/>
      <c r="AN16" s="701"/>
      <c r="AO16" s="701"/>
      <c r="AP16" s="701"/>
      <c r="AQ16" s="702"/>
      <c r="AR16" s="802"/>
      <c r="AS16" s="803"/>
      <c r="AT16" s="803"/>
      <c r="AU16" s="803"/>
      <c r="AV16" s="803"/>
      <c r="AW16" s="803"/>
      <c r="AX16" s="804"/>
    </row>
    <row r="17" spans="1:50" ht="24.75" customHeight="1" x14ac:dyDescent="0.15">
      <c r="A17" s="309"/>
      <c r="B17" s="310"/>
      <c r="C17" s="310"/>
      <c r="D17" s="310"/>
      <c r="E17" s="310"/>
      <c r="F17" s="311"/>
      <c r="G17" s="791"/>
      <c r="H17" s="792"/>
      <c r="I17" s="784" t="s">
        <v>46</v>
      </c>
      <c r="J17" s="785"/>
      <c r="K17" s="785"/>
      <c r="L17" s="785"/>
      <c r="M17" s="785"/>
      <c r="N17" s="785"/>
      <c r="O17" s="786"/>
      <c r="P17" s="700" t="s">
        <v>614</v>
      </c>
      <c r="Q17" s="701"/>
      <c r="R17" s="701"/>
      <c r="S17" s="701"/>
      <c r="T17" s="701"/>
      <c r="U17" s="701"/>
      <c r="V17" s="702"/>
      <c r="W17" s="700" t="s">
        <v>614</v>
      </c>
      <c r="X17" s="701"/>
      <c r="Y17" s="701"/>
      <c r="Z17" s="701"/>
      <c r="AA17" s="701"/>
      <c r="AB17" s="701"/>
      <c r="AC17" s="702"/>
      <c r="AD17" s="700" t="s">
        <v>634</v>
      </c>
      <c r="AE17" s="701"/>
      <c r="AF17" s="701"/>
      <c r="AG17" s="701"/>
      <c r="AH17" s="701"/>
      <c r="AI17" s="701"/>
      <c r="AJ17" s="702"/>
      <c r="AK17" s="700" t="s">
        <v>687</v>
      </c>
      <c r="AL17" s="701"/>
      <c r="AM17" s="701"/>
      <c r="AN17" s="701"/>
      <c r="AO17" s="701"/>
      <c r="AP17" s="701"/>
      <c r="AQ17" s="702"/>
      <c r="AR17" s="787"/>
      <c r="AS17" s="787"/>
      <c r="AT17" s="787"/>
      <c r="AU17" s="787"/>
      <c r="AV17" s="787"/>
      <c r="AW17" s="787"/>
      <c r="AX17" s="788"/>
    </row>
    <row r="18" spans="1:50" ht="24.75" customHeight="1" x14ac:dyDescent="0.15">
      <c r="A18" s="309"/>
      <c r="B18" s="310"/>
      <c r="C18" s="310"/>
      <c r="D18" s="310"/>
      <c r="E18" s="310"/>
      <c r="F18" s="311"/>
      <c r="G18" s="793"/>
      <c r="H18" s="794"/>
      <c r="I18" s="777" t="s">
        <v>18</v>
      </c>
      <c r="J18" s="778"/>
      <c r="K18" s="778"/>
      <c r="L18" s="778"/>
      <c r="M18" s="778"/>
      <c r="N18" s="778"/>
      <c r="O18" s="779"/>
      <c r="P18" s="780">
        <f>SUM(P13:V17)</f>
        <v>80</v>
      </c>
      <c r="Q18" s="781"/>
      <c r="R18" s="781"/>
      <c r="S18" s="781"/>
      <c r="T18" s="781"/>
      <c r="U18" s="781"/>
      <c r="V18" s="782"/>
      <c r="W18" s="780">
        <f>SUM(W13:AC17)</f>
        <v>80</v>
      </c>
      <c r="X18" s="781"/>
      <c r="Y18" s="781"/>
      <c r="Z18" s="781"/>
      <c r="AA18" s="781"/>
      <c r="AB18" s="781"/>
      <c r="AC18" s="782"/>
      <c r="AD18" s="780">
        <f>SUM(AD13:AJ17)</f>
        <v>247</v>
      </c>
      <c r="AE18" s="781"/>
      <c r="AF18" s="781"/>
      <c r="AG18" s="781"/>
      <c r="AH18" s="781"/>
      <c r="AI18" s="781"/>
      <c r="AJ18" s="782"/>
      <c r="AK18" s="780">
        <f>SUM(AK13:AQ17)</f>
        <v>288</v>
      </c>
      <c r="AL18" s="781"/>
      <c r="AM18" s="781"/>
      <c r="AN18" s="781"/>
      <c r="AO18" s="781"/>
      <c r="AP18" s="781"/>
      <c r="AQ18" s="782"/>
      <c r="AR18" s="780">
        <f>SUM(AR13:AX17)</f>
        <v>288</v>
      </c>
      <c r="AS18" s="781"/>
      <c r="AT18" s="781"/>
      <c r="AU18" s="781"/>
      <c r="AV18" s="781"/>
      <c r="AW18" s="781"/>
      <c r="AX18" s="783"/>
    </row>
    <row r="19" spans="1:50" ht="24.75" customHeight="1" x14ac:dyDescent="0.15">
      <c r="A19" s="309"/>
      <c r="B19" s="310"/>
      <c r="C19" s="310"/>
      <c r="D19" s="310"/>
      <c r="E19" s="310"/>
      <c r="F19" s="311"/>
      <c r="G19" s="752" t="s">
        <v>9</v>
      </c>
      <c r="H19" s="753"/>
      <c r="I19" s="753"/>
      <c r="J19" s="753"/>
      <c r="K19" s="753"/>
      <c r="L19" s="753"/>
      <c r="M19" s="753"/>
      <c r="N19" s="753"/>
      <c r="O19" s="753"/>
      <c r="P19" s="700">
        <v>80</v>
      </c>
      <c r="Q19" s="701"/>
      <c r="R19" s="701"/>
      <c r="S19" s="701"/>
      <c r="T19" s="701"/>
      <c r="U19" s="701"/>
      <c r="V19" s="702"/>
      <c r="W19" s="700">
        <v>80</v>
      </c>
      <c r="X19" s="701"/>
      <c r="Y19" s="701"/>
      <c r="Z19" s="701"/>
      <c r="AA19" s="701"/>
      <c r="AB19" s="701"/>
      <c r="AC19" s="702"/>
      <c r="AD19" s="700">
        <v>231</v>
      </c>
      <c r="AE19" s="701"/>
      <c r="AF19" s="701"/>
      <c r="AG19" s="701"/>
      <c r="AH19" s="701"/>
      <c r="AI19" s="701"/>
      <c r="AJ19" s="702"/>
      <c r="AK19" s="749"/>
      <c r="AL19" s="749"/>
      <c r="AM19" s="749"/>
      <c r="AN19" s="749"/>
      <c r="AO19" s="749"/>
      <c r="AP19" s="749"/>
      <c r="AQ19" s="749"/>
      <c r="AR19" s="749"/>
      <c r="AS19" s="749"/>
      <c r="AT19" s="749"/>
      <c r="AU19" s="749"/>
      <c r="AV19" s="749"/>
      <c r="AW19" s="749"/>
      <c r="AX19" s="751"/>
    </row>
    <row r="20" spans="1:50" ht="24.75" customHeight="1" x14ac:dyDescent="0.15">
      <c r="A20" s="309"/>
      <c r="B20" s="310"/>
      <c r="C20" s="310"/>
      <c r="D20" s="310"/>
      <c r="E20" s="310"/>
      <c r="F20" s="311"/>
      <c r="G20" s="752" t="s">
        <v>10</v>
      </c>
      <c r="H20" s="753"/>
      <c r="I20" s="753"/>
      <c r="J20" s="753"/>
      <c r="K20" s="753"/>
      <c r="L20" s="753"/>
      <c r="M20" s="753"/>
      <c r="N20" s="753"/>
      <c r="O20" s="753"/>
      <c r="P20" s="748">
        <f>IF(P18=0, "-", SUM(P19)/P18)</f>
        <v>1</v>
      </c>
      <c r="Q20" s="748"/>
      <c r="R20" s="748"/>
      <c r="S20" s="748"/>
      <c r="T20" s="748"/>
      <c r="U20" s="748"/>
      <c r="V20" s="748"/>
      <c r="W20" s="748">
        <f>IF(W18=0, "-", SUM(W19)/W18)</f>
        <v>1</v>
      </c>
      <c r="X20" s="748"/>
      <c r="Y20" s="748"/>
      <c r="Z20" s="748"/>
      <c r="AA20" s="748"/>
      <c r="AB20" s="748"/>
      <c r="AC20" s="748"/>
      <c r="AD20" s="748">
        <f>IF(AD18=0, "-", SUM(AD19)/AD18)</f>
        <v>0.93522267206477738</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1</v>
      </c>
      <c r="Q21" s="748"/>
      <c r="R21" s="748"/>
      <c r="S21" s="748"/>
      <c r="T21" s="748"/>
      <c r="U21" s="748"/>
      <c r="V21" s="748"/>
      <c r="W21" s="748">
        <f>IF(W19=0, "-", SUM(W19)/SUM(W13,W14))</f>
        <v>1</v>
      </c>
      <c r="X21" s="748"/>
      <c r="Y21" s="748"/>
      <c r="Z21" s="748"/>
      <c r="AA21" s="748"/>
      <c r="AB21" s="748"/>
      <c r="AC21" s="748"/>
      <c r="AD21" s="748">
        <f>IF(AD19=0, "-", SUM(AD19)/SUM(AD13,AD14))</f>
        <v>0.93522267206477738</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6" t="s">
        <v>592</v>
      </c>
      <c r="B22" s="707"/>
      <c r="C22" s="707"/>
      <c r="D22" s="707"/>
      <c r="E22" s="707"/>
      <c r="F22" s="708"/>
      <c r="G22" s="712" t="s">
        <v>229</v>
      </c>
      <c r="H22" s="552"/>
      <c r="I22" s="552"/>
      <c r="J22" s="552"/>
      <c r="K22" s="552"/>
      <c r="L22" s="552"/>
      <c r="M22" s="552"/>
      <c r="N22" s="552"/>
      <c r="O22" s="553"/>
      <c r="P22" s="713" t="s">
        <v>590</v>
      </c>
      <c r="Q22" s="552"/>
      <c r="R22" s="552"/>
      <c r="S22" s="552"/>
      <c r="T22" s="552"/>
      <c r="U22" s="552"/>
      <c r="V22" s="553"/>
      <c r="W22" s="713" t="s">
        <v>591</v>
      </c>
      <c r="X22" s="552"/>
      <c r="Y22" s="552"/>
      <c r="Z22" s="552"/>
      <c r="AA22" s="552"/>
      <c r="AB22" s="552"/>
      <c r="AC22" s="553"/>
      <c r="AD22" s="713" t="s">
        <v>228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15">
      <c r="A23" s="709"/>
      <c r="B23" s="710"/>
      <c r="C23" s="710"/>
      <c r="D23" s="710"/>
      <c r="E23" s="710"/>
      <c r="F23" s="711"/>
      <c r="G23" s="734" t="s">
        <v>616</v>
      </c>
      <c r="H23" s="735"/>
      <c r="I23" s="735"/>
      <c r="J23" s="735"/>
      <c r="K23" s="735"/>
      <c r="L23" s="735"/>
      <c r="M23" s="735"/>
      <c r="N23" s="735"/>
      <c r="O23" s="736"/>
      <c r="P23" s="737">
        <v>288</v>
      </c>
      <c r="Q23" s="738"/>
      <c r="R23" s="738"/>
      <c r="S23" s="738"/>
      <c r="T23" s="738"/>
      <c r="U23" s="738"/>
      <c r="V23" s="739"/>
      <c r="W23" s="737">
        <v>288</v>
      </c>
      <c r="X23" s="738"/>
      <c r="Y23" s="738"/>
      <c r="Z23" s="738"/>
      <c r="AA23" s="738"/>
      <c r="AB23" s="738"/>
      <c r="AC23" s="739"/>
      <c r="AD23" s="740"/>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hidden="1" customHeight="1" x14ac:dyDescent="0.15">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09"/>
      <c r="B28" s="710"/>
      <c r="C28" s="710"/>
      <c r="D28" s="710"/>
      <c r="E28" s="710"/>
      <c r="F28" s="711"/>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09"/>
      <c r="B29" s="710"/>
      <c r="C29" s="710"/>
      <c r="D29" s="710"/>
      <c r="E29" s="710"/>
      <c r="F29" s="711"/>
      <c r="G29" s="300" t="s">
        <v>18</v>
      </c>
      <c r="H29" s="720"/>
      <c r="I29" s="720"/>
      <c r="J29" s="720"/>
      <c r="K29" s="720"/>
      <c r="L29" s="720"/>
      <c r="M29" s="720"/>
      <c r="N29" s="720"/>
      <c r="O29" s="721"/>
      <c r="P29" s="722">
        <f>AK13</f>
        <v>288</v>
      </c>
      <c r="Q29" s="723"/>
      <c r="R29" s="723"/>
      <c r="S29" s="723"/>
      <c r="T29" s="723"/>
      <c r="U29" s="723"/>
      <c r="V29" s="724"/>
      <c r="W29" s="725">
        <f>AR13</f>
        <v>288</v>
      </c>
      <c r="X29" s="726"/>
      <c r="Y29" s="726"/>
      <c r="Z29" s="726"/>
      <c r="AA29" s="726"/>
      <c r="AB29" s="726"/>
      <c r="AC29" s="727"/>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8" t="s">
        <v>579</v>
      </c>
      <c r="B30" s="729"/>
      <c r="C30" s="729"/>
      <c r="D30" s="729"/>
      <c r="E30" s="729"/>
      <c r="F30" s="730"/>
      <c r="G30" s="731" t="s">
        <v>671</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50" t="s">
        <v>580</v>
      </c>
      <c r="B31" s="153"/>
      <c r="C31" s="153"/>
      <c r="D31" s="153"/>
      <c r="E31" s="153"/>
      <c r="F31" s="154"/>
      <c r="G31" s="691" t="s">
        <v>572</v>
      </c>
      <c r="H31" s="692"/>
      <c r="I31" s="692"/>
      <c r="J31" s="692"/>
      <c r="K31" s="692"/>
      <c r="L31" s="692"/>
      <c r="M31" s="692"/>
      <c r="N31" s="692"/>
      <c r="O31" s="692"/>
      <c r="P31" s="693" t="s">
        <v>571</v>
      </c>
      <c r="Q31" s="692"/>
      <c r="R31" s="692"/>
      <c r="S31" s="692"/>
      <c r="T31" s="692"/>
      <c r="U31" s="692"/>
      <c r="V31" s="692"/>
      <c r="W31" s="692"/>
      <c r="X31" s="694"/>
      <c r="Y31" s="695"/>
      <c r="Z31" s="696"/>
      <c r="AA31" s="697"/>
      <c r="AB31" s="628" t="s">
        <v>11</v>
      </c>
      <c r="AC31" s="628"/>
      <c r="AD31" s="628"/>
      <c r="AE31" s="116" t="s">
        <v>416</v>
      </c>
      <c r="AF31" s="698"/>
      <c r="AG31" s="698"/>
      <c r="AH31" s="699"/>
      <c r="AI31" s="116" t="s">
        <v>568</v>
      </c>
      <c r="AJ31" s="698"/>
      <c r="AK31" s="698"/>
      <c r="AL31" s="699"/>
      <c r="AM31" s="116" t="s">
        <v>384</v>
      </c>
      <c r="AN31" s="698"/>
      <c r="AO31" s="698"/>
      <c r="AP31" s="699"/>
      <c r="AQ31" s="625" t="s">
        <v>415</v>
      </c>
      <c r="AR31" s="626"/>
      <c r="AS31" s="626"/>
      <c r="AT31" s="627"/>
      <c r="AU31" s="625" t="s">
        <v>593</v>
      </c>
      <c r="AV31" s="626"/>
      <c r="AW31" s="626"/>
      <c r="AX31" s="635"/>
    </row>
    <row r="32" spans="1:50" ht="23.25" customHeight="1" x14ac:dyDescent="0.15">
      <c r="A32" s="650"/>
      <c r="B32" s="153"/>
      <c r="C32" s="153"/>
      <c r="D32" s="153"/>
      <c r="E32" s="153"/>
      <c r="F32" s="154"/>
      <c r="G32" s="732" t="s">
        <v>673</v>
      </c>
      <c r="H32" s="637"/>
      <c r="I32" s="637"/>
      <c r="J32" s="637"/>
      <c r="K32" s="637"/>
      <c r="L32" s="637"/>
      <c r="M32" s="637"/>
      <c r="N32" s="637"/>
      <c r="O32" s="637"/>
      <c r="P32" s="640" t="s">
        <v>620</v>
      </c>
      <c r="Q32" s="641"/>
      <c r="R32" s="641"/>
      <c r="S32" s="641"/>
      <c r="T32" s="641"/>
      <c r="U32" s="641"/>
      <c r="V32" s="641"/>
      <c r="W32" s="641"/>
      <c r="X32" s="642"/>
      <c r="Y32" s="646" t="s">
        <v>51</v>
      </c>
      <c r="Z32" s="647"/>
      <c r="AA32" s="648"/>
      <c r="AB32" s="649" t="s">
        <v>621</v>
      </c>
      <c r="AC32" s="649"/>
      <c r="AD32" s="649"/>
      <c r="AE32" s="618">
        <v>1</v>
      </c>
      <c r="AF32" s="618"/>
      <c r="AG32" s="618"/>
      <c r="AH32" s="618"/>
      <c r="AI32" s="618">
        <v>1</v>
      </c>
      <c r="AJ32" s="618"/>
      <c r="AK32" s="618"/>
      <c r="AL32" s="618"/>
      <c r="AM32" s="618">
        <v>1</v>
      </c>
      <c r="AN32" s="618"/>
      <c r="AO32" s="618"/>
      <c r="AP32" s="618"/>
      <c r="AQ32" s="664" t="s">
        <v>669</v>
      </c>
      <c r="AR32" s="618"/>
      <c r="AS32" s="618"/>
      <c r="AT32" s="618"/>
      <c r="AU32" s="93" t="s">
        <v>669</v>
      </c>
      <c r="AV32" s="620"/>
      <c r="AW32" s="620"/>
      <c r="AX32" s="621"/>
    </row>
    <row r="33" spans="1:51" ht="23.25" customHeight="1" x14ac:dyDescent="0.15">
      <c r="A33" s="188"/>
      <c r="B33" s="158"/>
      <c r="C33" s="158"/>
      <c r="D33" s="158"/>
      <c r="E33" s="158"/>
      <c r="F33" s="159"/>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621</v>
      </c>
      <c r="AC33" s="649"/>
      <c r="AD33" s="649"/>
      <c r="AE33" s="618">
        <v>1</v>
      </c>
      <c r="AF33" s="618"/>
      <c r="AG33" s="618"/>
      <c r="AH33" s="618"/>
      <c r="AI33" s="618">
        <v>1</v>
      </c>
      <c r="AJ33" s="618"/>
      <c r="AK33" s="618"/>
      <c r="AL33" s="618"/>
      <c r="AM33" s="618">
        <v>1</v>
      </c>
      <c r="AN33" s="618"/>
      <c r="AO33" s="618"/>
      <c r="AP33" s="618"/>
      <c r="AQ33" s="618">
        <v>1</v>
      </c>
      <c r="AR33" s="618"/>
      <c r="AS33" s="618"/>
      <c r="AT33" s="618"/>
      <c r="AU33" s="619">
        <v>1</v>
      </c>
      <c r="AV33" s="620"/>
      <c r="AW33" s="620"/>
      <c r="AX33" s="621"/>
    </row>
    <row r="34" spans="1:51" ht="23.25" customHeight="1" x14ac:dyDescent="0.15">
      <c r="A34" s="682" t="s">
        <v>581</v>
      </c>
      <c r="B34" s="683"/>
      <c r="C34" s="683"/>
      <c r="D34" s="683"/>
      <c r="E34" s="683"/>
      <c r="F34" s="684"/>
      <c r="G34" s="176" t="s">
        <v>582</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416</v>
      </c>
      <c r="AF34" s="176"/>
      <c r="AG34" s="176"/>
      <c r="AH34" s="177"/>
      <c r="AI34" s="175" t="s">
        <v>568</v>
      </c>
      <c r="AJ34" s="176"/>
      <c r="AK34" s="176"/>
      <c r="AL34" s="177"/>
      <c r="AM34" s="175" t="s">
        <v>384</v>
      </c>
      <c r="AN34" s="176"/>
      <c r="AO34" s="176"/>
      <c r="AP34" s="177"/>
      <c r="AQ34" s="629" t="s">
        <v>594</v>
      </c>
      <c r="AR34" s="630"/>
      <c r="AS34" s="630"/>
      <c r="AT34" s="630"/>
      <c r="AU34" s="630"/>
      <c r="AV34" s="630"/>
      <c r="AW34" s="630"/>
      <c r="AX34" s="631"/>
    </row>
    <row r="35" spans="1:51" ht="23.25" customHeight="1" x14ac:dyDescent="0.15">
      <c r="A35" s="685"/>
      <c r="B35" s="686"/>
      <c r="C35" s="686"/>
      <c r="D35" s="686"/>
      <c r="E35" s="686"/>
      <c r="F35" s="687"/>
      <c r="G35" s="654" t="s">
        <v>622</v>
      </c>
      <c r="H35" s="655"/>
      <c r="I35" s="655"/>
      <c r="J35" s="655"/>
      <c r="K35" s="655"/>
      <c r="L35" s="655"/>
      <c r="M35" s="655"/>
      <c r="N35" s="655"/>
      <c r="O35" s="655"/>
      <c r="P35" s="655"/>
      <c r="Q35" s="655"/>
      <c r="R35" s="655"/>
      <c r="S35" s="655"/>
      <c r="T35" s="655"/>
      <c r="U35" s="655"/>
      <c r="V35" s="655"/>
      <c r="W35" s="655"/>
      <c r="X35" s="655"/>
      <c r="Y35" s="658" t="s">
        <v>581</v>
      </c>
      <c r="Z35" s="659"/>
      <c r="AA35" s="660"/>
      <c r="AB35" s="661" t="s">
        <v>623</v>
      </c>
      <c r="AC35" s="662"/>
      <c r="AD35" s="663"/>
      <c r="AE35" s="664">
        <v>80</v>
      </c>
      <c r="AF35" s="664"/>
      <c r="AG35" s="664"/>
      <c r="AH35" s="664"/>
      <c r="AI35" s="664">
        <v>80</v>
      </c>
      <c r="AJ35" s="664"/>
      <c r="AK35" s="664"/>
      <c r="AL35" s="664"/>
      <c r="AM35" s="664">
        <v>231</v>
      </c>
      <c r="AN35" s="664"/>
      <c r="AO35" s="664"/>
      <c r="AP35" s="664"/>
      <c r="AQ35" s="93">
        <v>288</v>
      </c>
      <c r="AR35" s="87"/>
      <c r="AS35" s="87"/>
      <c r="AT35" s="87"/>
      <c r="AU35" s="87"/>
      <c r="AV35" s="87"/>
      <c r="AW35" s="87"/>
      <c r="AX35" s="88"/>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19" t="s">
        <v>584</v>
      </c>
      <c r="Z36" s="651"/>
      <c r="AA36" s="652"/>
      <c r="AB36" s="614" t="s">
        <v>624</v>
      </c>
      <c r="AC36" s="615"/>
      <c r="AD36" s="616"/>
      <c r="AE36" s="617" t="s">
        <v>625</v>
      </c>
      <c r="AF36" s="617"/>
      <c r="AG36" s="617"/>
      <c r="AH36" s="617"/>
      <c r="AI36" s="617" t="s">
        <v>625</v>
      </c>
      <c r="AJ36" s="617"/>
      <c r="AK36" s="617"/>
      <c r="AL36" s="617"/>
      <c r="AM36" s="617" t="s">
        <v>667</v>
      </c>
      <c r="AN36" s="617"/>
      <c r="AO36" s="617"/>
      <c r="AP36" s="617"/>
      <c r="AQ36" s="617" t="s">
        <v>668</v>
      </c>
      <c r="AR36" s="617"/>
      <c r="AS36" s="617"/>
      <c r="AT36" s="617"/>
      <c r="AU36" s="617"/>
      <c r="AV36" s="617"/>
      <c r="AW36" s="617"/>
      <c r="AX36" s="653"/>
    </row>
    <row r="37" spans="1:51" ht="18.75" customHeight="1" x14ac:dyDescent="0.15">
      <c r="A37" s="670" t="s">
        <v>236</v>
      </c>
      <c r="B37" s="671"/>
      <c r="C37" s="671"/>
      <c r="D37" s="671"/>
      <c r="E37" s="671"/>
      <c r="F37" s="672"/>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416</v>
      </c>
      <c r="AF37" s="612"/>
      <c r="AG37" s="612"/>
      <c r="AH37" s="613"/>
      <c r="AI37" s="680" t="s">
        <v>568</v>
      </c>
      <c r="AJ37" s="680"/>
      <c r="AK37" s="680"/>
      <c r="AL37" s="611"/>
      <c r="AM37" s="680" t="s">
        <v>384</v>
      </c>
      <c r="AN37" s="680"/>
      <c r="AO37" s="680"/>
      <c r="AP37" s="611"/>
      <c r="AQ37" s="216" t="s">
        <v>174</v>
      </c>
      <c r="AR37" s="217"/>
      <c r="AS37" s="217"/>
      <c r="AT37" s="218"/>
      <c r="AU37" s="197" t="s">
        <v>128</v>
      </c>
      <c r="AV37" s="197"/>
      <c r="AW37" s="197"/>
      <c r="AX37" s="200"/>
    </row>
    <row r="38" spans="1:51" ht="18.75" customHeight="1" x14ac:dyDescent="0.15">
      <c r="A38" s="673"/>
      <c r="B38" s="674"/>
      <c r="C38" s="674"/>
      <c r="D38" s="674"/>
      <c r="E38" s="674"/>
      <c r="F38" s="675"/>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1"/>
      <c r="AJ38" s="681"/>
      <c r="AK38" s="681"/>
      <c r="AL38" s="116"/>
      <c r="AM38" s="681"/>
      <c r="AN38" s="681"/>
      <c r="AO38" s="681"/>
      <c r="AP38" s="116"/>
      <c r="AQ38" s="509" t="s">
        <v>674</v>
      </c>
      <c r="AR38" s="510"/>
      <c r="AS38" s="127" t="s">
        <v>175</v>
      </c>
      <c r="AT38" s="128"/>
      <c r="AU38" s="126">
        <v>7</v>
      </c>
      <c r="AV38" s="126"/>
      <c r="AW38" s="108" t="s">
        <v>166</v>
      </c>
      <c r="AX38" s="129"/>
    </row>
    <row r="39" spans="1:51" ht="23.25" customHeight="1" x14ac:dyDescent="0.15">
      <c r="A39" s="676"/>
      <c r="B39" s="674"/>
      <c r="C39" s="674"/>
      <c r="D39" s="674"/>
      <c r="E39" s="674"/>
      <c r="F39" s="675"/>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251</v>
      </c>
      <c r="AC39" s="148"/>
      <c r="AD39" s="148"/>
      <c r="AE39" s="93">
        <v>97</v>
      </c>
      <c r="AF39" s="87"/>
      <c r="AG39" s="87"/>
      <c r="AH39" s="87"/>
      <c r="AI39" s="93">
        <v>96</v>
      </c>
      <c r="AJ39" s="87"/>
      <c r="AK39" s="87"/>
      <c r="AL39" s="87"/>
      <c r="AM39" s="93">
        <v>93</v>
      </c>
      <c r="AN39" s="87"/>
      <c r="AO39" s="87"/>
      <c r="AP39" s="87"/>
      <c r="AQ39" s="94" t="s">
        <v>674</v>
      </c>
      <c r="AR39" s="95"/>
      <c r="AS39" s="95"/>
      <c r="AT39" s="96"/>
      <c r="AU39" s="87" t="s">
        <v>614</v>
      </c>
      <c r="AV39" s="87"/>
      <c r="AW39" s="87"/>
      <c r="AX39" s="88"/>
    </row>
    <row r="40" spans="1:51" ht="23.25" customHeight="1" x14ac:dyDescent="0.15">
      <c r="A40" s="677"/>
      <c r="B40" s="678"/>
      <c r="C40" s="678"/>
      <c r="D40" s="678"/>
      <c r="E40" s="678"/>
      <c r="F40" s="67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100</v>
      </c>
      <c r="AF40" s="87"/>
      <c r="AG40" s="87"/>
      <c r="AH40" s="87"/>
      <c r="AI40" s="93">
        <v>100</v>
      </c>
      <c r="AJ40" s="87"/>
      <c r="AK40" s="87"/>
      <c r="AL40" s="87"/>
      <c r="AM40" s="93">
        <v>100</v>
      </c>
      <c r="AN40" s="87"/>
      <c r="AO40" s="87"/>
      <c r="AP40" s="87"/>
      <c r="AQ40" s="94" t="s">
        <v>674</v>
      </c>
      <c r="AR40" s="95"/>
      <c r="AS40" s="95"/>
      <c r="AT40" s="96"/>
      <c r="AU40" s="87">
        <v>100</v>
      </c>
      <c r="AV40" s="87"/>
      <c r="AW40" s="87"/>
      <c r="AX40" s="88"/>
    </row>
    <row r="41" spans="1:51" ht="23.25" customHeight="1" x14ac:dyDescent="0.15">
      <c r="A41" s="676"/>
      <c r="B41" s="674"/>
      <c r="C41" s="674"/>
      <c r="D41" s="674"/>
      <c r="E41" s="674"/>
      <c r="F41" s="675"/>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97</v>
      </c>
      <c r="AF41" s="87"/>
      <c r="AG41" s="87"/>
      <c r="AH41" s="87"/>
      <c r="AI41" s="93">
        <v>96</v>
      </c>
      <c r="AJ41" s="87"/>
      <c r="AK41" s="87"/>
      <c r="AL41" s="87"/>
      <c r="AM41" s="93">
        <v>93</v>
      </c>
      <c r="AN41" s="87"/>
      <c r="AO41" s="87"/>
      <c r="AP41" s="87"/>
      <c r="AQ41" s="94" t="s">
        <v>674</v>
      </c>
      <c r="AR41" s="95"/>
      <c r="AS41" s="95"/>
      <c r="AT41" s="96"/>
      <c r="AU41" s="87" t="s">
        <v>614</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8" t="s">
        <v>579</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15">
      <c r="A65" s="650" t="s">
        <v>580</v>
      </c>
      <c r="B65" s="153"/>
      <c r="C65" s="153"/>
      <c r="D65" s="153"/>
      <c r="E65" s="153"/>
      <c r="F65" s="154"/>
      <c r="G65" s="691" t="s">
        <v>572</v>
      </c>
      <c r="H65" s="692"/>
      <c r="I65" s="692"/>
      <c r="J65" s="692"/>
      <c r="K65" s="692"/>
      <c r="L65" s="692"/>
      <c r="M65" s="692"/>
      <c r="N65" s="692"/>
      <c r="O65" s="692"/>
      <c r="P65" s="693" t="s">
        <v>571</v>
      </c>
      <c r="Q65" s="692"/>
      <c r="R65" s="692"/>
      <c r="S65" s="692"/>
      <c r="T65" s="692"/>
      <c r="U65" s="692"/>
      <c r="V65" s="692"/>
      <c r="W65" s="692"/>
      <c r="X65" s="694"/>
      <c r="Y65" s="695"/>
      <c r="Z65" s="696"/>
      <c r="AA65" s="697"/>
      <c r="AB65" s="628" t="s">
        <v>11</v>
      </c>
      <c r="AC65" s="628"/>
      <c r="AD65" s="628"/>
      <c r="AE65" s="116" t="s">
        <v>416</v>
      </c>
      <c r="AF65" s="698"/>
      <c r="AG65" s="698"/>
      <c r="AH65" s="699"/>
      <c r="AI65" s="116" t="s">
        <v>568</v>
      </c>
      <c r="AJ65" s="698"/>
      <c r="AK65" s="698"/>
      <c r="AL65" s="699"/>
      <c r="AM65" s="116" t="s">
        <v>384</v>
      </c>
      <c r="AN65" s="698"/>
      <c r="AO65" s="698"/>
      <c r="AP65" s="699"/>
      <c r="AQ65" s="625" t="s">
        <v>415</v>
      </c>
      <c r="AR65" s="626"/>
      <c r="AS65" s="626"/>
      <c r="AT65" s="627"/>
      <c r="AU65" s="625" t="s">
        <v>593</v>
      </c>
      <c r="AV65" s="626"/>
      <c r="AW65" s="626"/>
      <c r="AX65" s="635"/>
      <c r="AY65">
        <f>COUNTA($G$66)</f>
        <v>0</v>
      </c>
    </row>
    <row r="66" spans="1:51" ht="23.25" hidden="1" customHeight="1" x14ac:dyDescent="0.15">
      <c r="A66" s="650"/>
      <c r="B66" s="153"/>
      <c r="C66" s="153"/>
      <c r="D66" s="153"/>
      <c r="E66" s="153"/>
      <c r="F66" s="154"/>
      <c r="G66" s="636"/>
      <c r="H66" s="637"/>
      <c r="I66" s="637"/>
      <c r="J66" s="637"/>
      <c r="K66" s="637"/>
      <c r="L66" s="637"/>
      <c r="M66" s="637"/>
      <c r="N66" s="637"/>
      <c r="O66" s="637"/>
      <c r="P66" s="640"/>
      <c r="Q66" s="641"/>
      <c r="R66" s="641"/>
      <c r="S66" s="641"/>
      <c r="T66" s="641"/>
      <c r="U66" s="641"/>
      <c r="V66" s="641"/>
      <c r="W66" s="641"/>
      <c r="X66" s="642"/>
      <c r="Y66" s="646" t="s">
        <v>51</v>
      </c>
      <c r="Z66" s="647"/>
      <c r="AA66" s="648"/>
      <c r="AB66" s="649"/>
      <c r="AC66" s="649"/>
      <c r="AD66" s="649"/>
      <c r="AE66" s="618"/>
      <c r="AF66" s="618"/>
      <c r="AG66" s="618"/>
      <c r="AH66" s="618"/>
      <c r="AI66" s="618"/>
      <c r="AJ66" s="618"/>
      <c r="AK66" s="618"/>
      <c r="AL66" s="618"/>
      <c r="AM66" s="618"/>
      <c r="AN66" s="618"/>
      <c r="AO66" s="618"/>
      <c r="AP66" s="618"/>
      <c r="AQ66" s="618"/>
      <c r="AR66" s="618"/>
      <c r="AS66" s="618"/>
      <c r="AT66" s="618"/>
      <c r="AU66" s="619"/>
      <c r="AV66" s="620"/>
      <c r="AW66" s="620"/>
      <c r="AX66" s="621"/>
      <c r="AY66">
        <f>$AY$65</f>
        <v>0</v>
      </c>
    </row>
    <row r="67" spans="1:51" ht="23.25" hidden="1" customHeight="1" x14ac:dyDescent="0.15">
      <c r="A67" s="188"/>
      <c r="B67" s="158"/>
      <c r="C67" s="158"/>
      <c r="D67" s="158"/>
      <c r="E67" s="158"/>
      <c r="F67" s="159"/>
      <c r="G67" s="638"/>
      <c r="H67" s="639"/>
      <c r="I67" s="639"/>
      <c r="J67" s="639"/>
      <c r="K67" s="639"/>
      <c r="L67" s="639"/>
      <c r="M67" s="639"/>
      <c r="N67" s="639"/>
      <c r="O67" s="639"/>
      <c r="P67" s="643"/>
      <c r="Q67" s="644"/>
      <c r="R67" s="644"/>
      <c r="S67" s="644"/>
      <c r="T67" s="644"/>
      <c r="U67" s="644"/>
      <c r="V67" s="644"/>
      <c r="W67" s="644"/>
      <c r="X67" s="645"/>
      <c r="Y67" s="622" t="s">
        <v>52</v>
      </c>
      <c r="Z67" s="623"/>
      <c r="AA67" s="624"/>
      <c r="AB67" s="649"/>
      <c r="AC67" s="649"/>
      <c r="AD67" s="649"/>
      <c r="AE67" s="618"/>
      <c r="AF67" s="618"/>
      <c r="AG67" s="618"/>
      <c r="AH67" s="618"/>
      <c r="AI67" s="618"/>
      <c r="AJ67" s="618"/>
      <c r="AK67" s="618"/>
      <c r="AL67" s="618"/>
      <c r="AM67" s="618"/>
      <c r="AN67" s="618"/>
      <c r="AO67" s="618"/>
      <c r="AP67" s="618"/>
      <c r="AQ67" s="618"/>
      <c r="AR67" s="618"/>
      <c r="AS67" s="618"/>
      <c r="AT67" s="618"/>
      <c r="AU67" s="619"/>
      <c r="AV67" s="620"/>
      <c r="AW67" s="620"/>
      <c r="AX67" s="621"/>
      <c r="AY67">
        <f>$AY$65</f>
        <v>0</v>
      </c>
    </row>
    <row r="68" spans="1:51" ht="23.25" hidden="1" customHeight="1" x14ac:dyDescent="0.15">
      <c r="A68" s="682" t="s">
        <v>581</v>
      </c>
      <c r="B68" s="683"/>
      <c r="C68" s="683"/>
      <c r="D68" s="683"/>
      <c r="E68" s="683"/>
      <c r="F68" s="684"/>
      <c r="G68" s="176" t="s">
        <v>582</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416</v>
      </c>
      <c r="AF68" s="119"/>
      <c r="AG68" s="119"/>
      <c r="AH68" s="119"/>
      <c r="AI68" s="119" t="s">
        <v>568</v>
      </c>
      <c r="AJ68" s="119"/>
      <c r="AK68" s="119"/>
      <c r="AL68" s="119"/>
      <c r="AM68" s="119" t="s">
        <v>384</v>
      </c>
      <c r="AN68" s="119"/>
      <c r="AO68" s="119"/>
      <c r="AP68" s="119"/>
      <c r="AQ68" s="629" t="s">
        <v>594</v>
      </c>
      <c r="AR68" s="630"/>
      <c r="AS68" s="630"/>
      <c r="AT68" s="630"/>
      <c r="AU68" s="630"/>
      <c r="AV68" s="630"/>
      <c r="AW68" s="630"/>
      <c r="AX68" s="631"/>
      <c r="AY68">
        <f>IF(SUBSTITUTE(SUBSTITUTE($G$69,"／",""),"　","")="",0,1)</f>
        <v>0</v>
      </c>
    </row>
    <row r="69" spans="1:51" ht="23.25" hidden="1" customHeight="1" x14ac:dyDescent="0.15">
      <c r="A69" s="685"/>
      <c r="B69" s="686"/>
      <c r="C69" s="686"/>
      <c r="D69" s="686"/>
      <c r="E69" s="686"/>
      <c r="F69" s="687"/>
      <c r="G69" s="654" t="s">
        <v>626</v>
      </c>
      <c r="H69" s="655"/>
      <c r="I69" s="655"/>
      <c r="J69" s="655"/>
      <c r="K69" s="655"/>
      <c r="L69" s="655"/>
      <c r="M69" s="655"/>
      <c r="N69" s="655"/>
      <c r="O69" s="655"/>
      <c r="P69" s="655"/>
      <c r="Q69" s="655"/>
      <c r="R69" s="655"/>
      <c r="S69" s="655"/>
      <c r="T69" s="655"/>
      <c r="U69" s="655"/>
      <c r="V69" s="655"/>
      <c r="W69" s="655"/>
      <c r="X69" s="655"/>
      <c r="Y69" s="658" t="s">
        <v>581</v>
      </c>
      <c r="Z69" s="659"/>
      <c r="AA69" s="660"/>
      <c r="AB69" s="661"/>
      <c r="AC69" s="662"/>
      <c r="AD69" s="663"/>
      <c r="AE69" s="664"/>
      <c r="AF69" s="664"/>
      <c r="AG69" s="664"/>
      <c r="AH69" s="664"/>
      <c r="AI69" s="664"/>
      <c r="AJ69" s="664"/>
      <c r="AK69" s="664"/>
      <c r="AL69" s="664"/>
      <c r="AM69" s="664"/>
      <c r="AN69" s="664"/>
      <c r="AO69" s="664"/>
      <c r="AP69" s="664"/>
      <c r="AQ69" s="93"/>
      <c r="AR69" s="87"/>
      <c r="AS69" s="87"/>
      <c r="AT69" s="87"/>
      <c r="AU69" s="87"/>
      <c r="AV69" s="87"/>
      <c r="AW69" s="87"/>
      <c r="AX69" s="88"/>
      <c r="AY69">
        <f>$AY$68</f>
        <v>0</v>
      </c>
    </row>
    <row r="70" spans="1:51" ht="46.5" hidden="1"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19" t="s">
        <v>584</v>
      </c>
      <c r="Z70" s="651"/>
      <c r="AA70" s="652"/>
      <c r="AB70" s="614" t="s">
        <v>585</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hidden="1" customHeight="1" x14ac:dyDescent="0.15">
      <c r="A71" s="419" t="s">
        <v>236</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c r="AR72" s="510"/>
      <c r="AS72" s="127" t="s">
        <v>175</v>
      </c>
      <c r="AT72" s="128"/>
      <c r="AU72" s="126"/>
      <c r="AV72" s="126"/>
      <c r="AW72" s="108" t="s">
        <v>166</v>
      </c>
      <c r="AX72" s="129"/>
      <c r="AY72">
        <f t="shared" ref="AY72:AY77" si="1">$AY$71</f>
        <v>0</v>
      </c>
    </row>
    <row r="73" spans="1:51" ht="23.25" hidden="1" customHeight="1" x14ac:dyDescent="0.15">
      <c r="A73" s="600"/>
      <c r="B73" s="598"/>
      <c r="C73" s="598"/>
      <c r="D73" s="598"/>
      <c r="E73" s="598"/>
      <c r="F73" s="59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4" t="s">
        <v>579</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15">
      <c r="A99" s="650" t="s">
        <v>580</v>
      </c>
      <c r="B99" s="153"/>
      <c r="C99" s="153"/>
      <c r="D99" s="153"/>
      <c r="E99" s="153"/>
      <c r="F99" s="154"/>
      <c r="G99" s="691" t="s">
        <v>572</v>
      </c>
      <c r="H99" s="692"/>
      <c r="I99" s="692"/>
      <c r="J99" s="692"/>
      <c r="K99" s="692"/>
      <c r="L99" s="692"/>
      <c r="M99" s="692"/>
      <c r="N99" s="692"/>
      <c r="O99" s="692"/>
      <c r="P99" s="693" t="s">
        <v>571</v>
      </c>
      <c r="Q99" s="692"/>
      <c r="R99" s="692"/>
      <c r="S99" s="692"/>
      <c r="T99" s="692"/>
      <c r="U99" s="692"/>
      <c r="V99" s="692"/>
      <c r="W99" s="692"/>
      <c r="X99" s="694"/>
      <c r="Y99" s="695"/>
      <c r="Z99" s="696"/>
      <c r="AA99" s="697"/>
      <c r="AB99" s="628" t="s">
        <v>11</v>
      </c>
      <c r="AC99" s="628"/>
      <c r="AD99" s="628"/>
      <c r="AE99" s="119" t="s">
        <v>416</v>
      </c>
      <c r="AF99" s="119"/>
      <c r="AG99" s="119"/>
      <c r="AH99" s="119"/>
      <c r="AI99" s="119" t="s">
        <v>568</v>
      </c>
      <c r="AJ99" s="119"/>
      <c r="AK99" s="119"/>
      <c r="AL99" s="119"/>
      <c r="AM99" s="119" t="s">
        <v>384</v>
      </c>
      <c r="AN99" s="119"/>
      <c r="AO99" s="119"/>
      <c r="AP99" s="119"/>
      <c r="AQ99" s="625" t="s">
        <v>415</v>
      </c>
      <c r="AR99" s="626"/>
      <c r="AS99" s="626"/>
      <c r="AT99" s="627"/>
      <c r="AU99" s="625" t="s">
        <v>593</v>
      </c>
      <c r="AV99" s="626"/>
      <c r="AW99" s="626"/>
      <c r="AX99" s="635"/>
      <c r="AY99">
        <f>COUNTA($G$100)</f>
        <v>0</v>
      </c>
    </row>
    <row r="100" spans="1:60" ht="23.25" hidden="1" customHeight="1" x14ac:dyDescent="0.15">
      <c r="A100" s="650"/>
      <c r="B100" s="153"/>
      <c r="C100" s="153"/>
      <c r="D100" s="153"/>
      <c r="E100" s="153"/>
      <c r="F100" s="154"/>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15">
      <c r="A101" s="188"/>
      <c r="B101" s="158"/>
      <c r="C101" s="158"/>
      <c r="D101" s="158"/>
      <c r="E101" s="158"/>
      <c r="F101" s="159"/>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15">
      <c r="A102" s="187" t="s">
        <v>581</v>
      </c>
      <c r="B102" s="105"/>
      <c r="C102" s="105"/>
      <c r="D102" s="105"/>
      <c r="E102" s="105"/>
      <c r="F102" s="665"/>
      <c r="G102" s="176" t="s">
        <v>582</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416</v>
      </c>
      <c r="AF102" s="119"/>
      <c r="AG102" s="119"/>
      <c r="AH102" s="119"/>
      <c r="AI102" s="119" t="s">
        <v>568</v>
      </c>
      <c r="AJ102" s="119"/>
      <c r="AK102" s="119"/>
      <c r="AL102" s="119"/>
      <c r="AM102" s="119" t="s">
        <v>384</v>
      </c>
      <c r="AN102" s="119"/>
      <c r="AO102" s="119"/>
      <c r="AP102" s="119"/>
      <c r="AQ102" s="629" t="s">
        <v>594</v>
      </c>
      <c r="AR102" s="630"/>
      <c r="AS102" s="630"/>
      <c r="AT102" s="630"/>
      <c r="AU102" s="630"/>
      <c r="AV102" s="630"/>
      <c r="AW102" s="630"/>
      <c r="AX102" s="631"/>
      <c r="AY102">
        <f>IF(SUBSTITUTE(SUBSTITUTE($G$103,"／",""),"　","")="",0,1)</f>
        <v>0</v>
      </c>
    </row>
    <row r="103" spans="1:60" ht="23.25" hidden="1" customHeight="1" x14ac:dyDescent="0.15">
      <c r="A103" s="666"/>
      <c r="B103" s="197"/>
      <c r="C103" s="197"/>
      <c r="D103" s="197"/>
      <c r="E103" s="197"/>
      <c r="F103" s="667"/>
      <c r="G103" s="654" t="s">
        <v>583</v>
      </c>
      <c r="H103" s="655"/>
      <c r="I103" s="655"/>
      <c r="J103" s="655"/>
      <c r="K103" s="655"/>
      <c r="L103" s="655"/>
      <c r="M103" s="655"/>
      <c r="N103" s="655"/>
      <c r="O103" s="655"/>
      <c r="P103" s="655"/>
      <c r="Q103" s="655"/>
      <c r="R103" s="655"/>
      <c r="S103" s="655"/>
      <c r="T103" s="655"/>
      <c r="U103" s="655"/>
      <c r="V103" s="655"/>
      <c r="W103" s="655"/>
      <c r="X103" s="655"/>
      <c r="Y103" s="658" t="s">
        <v>581</v>
      </c>
      <c r="Z103" s="659"/>
      <c r="AA103" s="660"/>
      <c r="AB103" s="661"/>
      <c r="AC103" s="662"/>
      <c r="AD103" s="663"/>
      <c r="AE103" s="664"/>
      <c r="AF103" s="664"/>
      <c r="AG103" s="664"/>
      <c r="AH103" s="664"/>
      <c r="AI103" s="664"/>
      <c r="AJ103" s="664"/>
      <c r="AK103" s="664"/>
      <c r="AL103" s="664"/>
      <c r="AM103" s="664"/>
      <c r="AN103" s="664"/>
      <c r="AO103" s="664"/>
      <c r="AP103" s="664"/>
      <c r="AQ103" s="93"/>
      <c r="AR103" s="87"/>
      <c r="AS103" s="87"/>
      <c r="AT103" s="87"/>
      <c r="AU103" s="87"/>
      <c r="AV103" s="87"/>
      <c r="AW103" s="87"/>
      <c r="AX103" s="88"/>
      <c r="AY103">
        <f>$AY$102</f>
        <v>0</v>
      </c>
    </row>
    <row r="104" spans="1:60" ht="46.5" hidden="1" customHeight="1" x14ac:dyDescent="0.15">
      <c r="A104" s="668"/>
      <c r="B104" s="108"/>
      <c r="C104" s="108"/>
      <c r="D104" s="108"/>
      <c r="E104" s="108"/>
      <c r="F104" s="669"/>
      <c r="G104" s="656"/>
      <c r="H104" s="657"/>
      <c r="I104" s="657"/>
      <c r="J104" s="657"/>
      <c r="K104" s="657"/>
      <c r="L104" s="657"/>
      <c r="M104" s="657"/>
      <c r="N104" s="657"/>
      <c r="O104" s="657"/>
      <c r="P104" s="657"/>
      <c r="Q104" s="657"/>
      <c r="R104" s="657"/>
      <c r="S104" s="657"/>
      <c r="T104" s="657"/>
      <c r="U104" s="657"/>
      <c r="V104" s="657"/>
      <c r="W104" s="657"/>
      <c r="X104" s="657"/>
      <c r="Y104" s="219" t="s">
        <v>584</v>
      </c>
      <c r="Z104" s="651"/>
      <c r="AA104" s="652"/>
      <c r="AB104" s="614" t="s">
        <v>585</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9" t="s">
        <v>236</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c r="AV106" s="126"/>
      <c r="AW106" s="108" t="s">
        <v>166</v>
      </c>
      <c r="AX106" s="129"/>
      <c r="AY106">
        <f t="shared" ref="AY106:AY111" si="3">$AY$105</f>
        <v>0</v>
      </c>
    </row>
    <row r="107" spans="1:60" ht="23.25" hidden="1" customHeight="1" x14ac:dyDescent="0.15">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4" t="s">
        <v>579</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15">
      <c r="A133" s="650" t="s">
        <v>580</v>
      </c>
      <c r="B133" s="153"/>
      <c r="C133" s="153"/>
      <c r="D133" s="153"/>
      <c r="E133" s="153"/>
      <c r="F133" s="154"/>
      <c r="G133" s="691" t="s">
        <v>572</v>
      </c>
      <c r="H133" s="692"/>
      <c r="I133" s="692"/>
      <c r="J133" s="692"/>
      <c r="K133" s="692"/>
      <c r="L133" s="692"/>
      <c r="M133" s="692"/>
      <c r="N133" s="692"/>
      <c r="O133" s="692"/>
      <c r="P133" s="693" t="s">
        <v>571</v>
      </c>
      <c r="Q133" s="692"/>
      <c r="R133" s="692"/>
      <c r="S133" s="692"/>
      <c r="T133" s="692"/>
      <c r="U133" s="692"/>
      <c r="V133" s="692"/>
      <c r="W133" s="692"/>
      <c r="X133" s="694"/>
      <c r="Y133" s="695"/>
      <c r="Z133" s="696"/>
      <c r="AA133" s="697"/>
      <c r="AB133" s="628" t="s">
        <v>11</v>
      </c>
      <c r="AC133" s="628"/>
      <c r="AD133" s="628"/>
      <c r="AE133" s="119" t="s">
        <v>416</v>
      </c>
      <c r="AF133" s="119"/>
      <c r="AG133" s="119"/>
      <c r="AH133" s="119"/>
      <c r="AI133" s="119" t="s">
        <v>568</v>
      </c>
      <c r="AJ133" s="119"/>
      <c r="AK133" s="119"/>
      <c r="AL133" s="119"/>
      <c r="AM133" s="119" t="s">
        <v>384</v>
      </c>
      <c r="AN133" s="119"/>
      <c r="AO133" s="119"/>
      <c r="AP133" s="119"/>
      <c r="AQ133" s="625" t="s">
        <v>415</v>
      </c>
      <c r="AR133" s="626"/>
      <c r="AS133" s="626"/>
      <c r="AT133" s="627"/>
      <c r="AU133" s="625" t="s">
        <v>593</v>
      </c>
      <c r="AV133" s="626"/>
      <c r="AW133" s="626"/>
      <c r="AX133" s="635"/>
      <c r="AY133">
        <f>COUNTA($G$134)</f>
        <v>0</v>
      </c>
    </row>
    <row r="134" spans="1:60" ht="23.25" hidden="1" customHeight="1" x14ac:dyDescent="0.15">
      <c r="A134" s="650"/>
      <c r="B134" s="153"/>
      <c r="C134" s="153"/>
      <c r="D134" s="153"/>
      <c r="E134" s="153"/>
      <c r="F134" s="154"/>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188"/>
      <c r="B135" s="158"/>
      <c r="C135" s="158"/>
      <c r="D135" s="158"/>
      <c r="E135" s="158"/>
      <c r="F135" s="159"/>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187" t="s">
        <v>581</v>
      </c>
      <c r="B136" s="105"/>
      <c r="C136" s="105"/>
      <c r="D136" s="105"/>
      <c r="E136" s="105"/>
      <c r="F136" s="665"/>
      <c r="G136" s="176" t="s">
        <v>582</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416</v>
      </c>
      <c r="AF136" s="119"/>
      <c r="AG136" s="119"/>
      <c r="AH136" s="119"/>
      <c r="AI136" s="119" t="s">
        <v>568</v>
      </c>
      <c r="AJ136" s="119"/>
      <c r="AK136" s="119"/>
      <c r="AL136" s="119"/>
      <c r="AM136" s="119" t="s">
        <v>384</v>
      </c>
      <c r="AN136" s="119"/>
      <c r="AO136" s="119"/>
      <c r="AP136" s="119"/>
      <c r="AQ136" s="629" t="s">
        <v>594</v>
      </c>
      <c r="AR136" s="630"/>
      <c r="AS136" s="630"/>
      <c r="AT136" s="630"/>
      <c r="AU136" s="630"/>
      <c r="AV136" s="630"/>
      <c r="AW136" s="630"/>
      <c r="AX136" s="631"/>
      <c r="AY136">
        <f>IF(SUBSTITUTE(SUBSTITUTE($G$137,"／",""),"　","")="",0,1)</f>
        <v>0</v>
      </c>
    </row>
    <row r="137" spans="1:60" ht="23.25" hidden="1" customHeight="1" x14ac:dyDescent="0.15">
      <c r="A137" s="666"/>
      <c r="B137" s="197"/>
      <c r="C137" s="197"/>
      <c r="D137" s="197"/>
      <c r="E137" s="197"/>
      <c r="F137" s="667"/>
      <c r="G137" s="654" t="s">
        <v>583</v>
      </c>
      <c r="H137" s="655"/>
      <c r="I137" s="655"/>
      <c r="J137" s="655"/>
      <c r="K137" s="655"/>
      <c r="L137" s="655"/>
      <c r="M137" s="655"/>
      <c r="N137" s="655"/>
      <c r="O137" s="655"/>
      <c r="P137" s="655"/>
      <c r="Q137" s="655"/>
      <c r="R137" s="655"/>
      <c r="S137" s="655"/>
      <c r="T137" s="655"/>
      <c r="U137" s="655"/>
      <c r="V137" s="655"/>
      <c r="W137" s="655"/>
      <c r="X137" s="655"/>
      <c r="Y137" s="658" t="s">
        <v>581</v>
      </c>
      <c r="Z137" s="659"/>
      <c r="AA137" s="660"/>
      <c r="AB137" s="661"/>
      <c r="AC137" s="662"/>
      <c r="AD137" s="663"/>
      <c r="AE137" s="664"/>
      <c r="AF137" s="664"/>
      <c r="AG137" s="664"/>
      <c r="AH137" s="664"/>
      <c r="AI137" s="664"/>
      <c r="AJ137" s="664"/>
      <c r="AK137" s="664"/>
      <c r="AL137" s="664"/>
      <c r="AM137" s="664"/>
      <c r="AN137" s="664"/>
      <c r="AO137" s="664"/>
      <c r="AP137" s="664"/>
      <c r="AQ137" s="93"/>
      <c r="AR137" s="87"/>
      <c r="AS137" s="87"/>
      <c r="AT137" s="87"/>
      <c r="AU137" s="87"/>
      <c r="AV137" s="87"/>
      <c r="AW137" s="87"/>
      <c r="AX137" s="88"/>
      <c r="AY137">
        <f>$AY$136</f>
        <v>0</v>
      </c>
    </row>
    <row r="138" spans="1:60" ht="46.5" hidden="1" customHeight="1" x14ac:dyDescent="0.15">
      <c r="A138" s="668"/>
      <c r="B138" s="108"/>
      <c r="C138" s="108"/>
      <c r="D138" s="108"/>
      <c r="E138" s="108"/>
      <c r="F138" s="669"/>
      <c r="G138" s="656"/>
      <c r="H138" s="657"/>
      <c r="I138" s="657"/>
      <c r="J138" s="657"/>
      <c r="K138" s="657"/>
      <c r="L138" s="657"/>
      <c r="M138" s="657"/>
      <c r="N138" s="657"/>
      <c r="O138" s="657"/>
      <c r="P138" s="657"/>
      <c r="Q138" s="657"/>
      <c r="R138" s="657"/>
      <c r="S138" s="657"/>
      <c r="T138" s="657"/>
      <c r="U138" s="657"/>
      <c r="V138" s="657"/>
      <c r="W138" s="657"/>
      <c r="X138" s="657"/>
      <c r="Y138" s="219" t="s">
        <v>584</v>
      </c>
      <c r="Z138" s="651"/>
      <c r="AA138" s="652"/>
      <c r="AB138" s="614" t="s">
        <v>585</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15">
      <c r="A139" s="419" t="s">
        <v>236</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c r="AV140" s="126"/>
      <c r="AW140" s="108" t="s">
        <v>166</v>
      </c>
      <c r="AX140" s="129"/>
      <c r="AY140">
        <f t="shared" ref="AY140:AY145" si="5">$AY$139</f>
        <v>0</v>
      </c>
    </row>
    <row r="141" spans="1:60" ht="23.25" hidden="1" customHeight="1" x14ac:dyDescent="0.15">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4" t="s">
        <v>579</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50" t="s">
        <v>580</v>
      </c>
      <c r="B167" s="153"/>
      <c r="C167" s="153"/>
      <c r="D167" s="153"/>
      <c r="E167" s="153"/>
      <c r="F167" s="154"/>
      <c r="G167" s="691" t="s">
        <v>572</v>
      </c>
      <c r="H167" s="692"/>
      <c r="I167" s="692"/>
      <c r="J167" s="692"/>
      <c r="K167" s="692"/>
      <c r="L167" s="692"/>
      <c r="M167" s="692"/>
      <c r="N167" s="692"/>
      <c r="O167" s="692"/>
      <c r="P167" s="693" t="s">
        <v>571</v>
      </c>
      <c r="Q167" s="692"/>
      <c r="R167" s="692"/>
      <c r="S167" s="692"/>
      <c r="T167" s="692"/>
      <c r="U167" s="692"/>
      <c r="V167" s="692"/>
      <c r="W167" s="692"/>
      <c r="X167" s="694"/>
      <c r="Y167" s="695"/>
      <c r="Z167" s="696"/>
      <c r="AA167" s="697"/>
      <c r="AB167" s="628" t="s">
        <v>11</v>
      </c>
      <c r="AC167" s="628"/>
      <c r="AD167" s="628"/>
      <c r="AE167" s="119" t="s">
        <v>416</v>
      </c>
      <c r="AF167" s="119"/>
      <c r="AG167" s="119"/>
      <c r="AH167" s="119"/>
      <c r="AI167" s="119" t="s">
        <v>568</v>
      </c>
      <c r="AJ167" s="119"/>
      <c r="AK167" s="119"/>
      <c r="AL167" s="119"/>
      <c r="AM167" s="119" t="s">
        <v>384</v>
      </c>
      <c r="AN167" s="119"/>
      <c r="AO167" s="119"/>
      <c r="AP167" s="119"/>
      <c r="AQ167" s="625" t="s">
        <v>415</v>
      </c>
      <c r="AR167" s="626"/>
      <c r="AS167" s="626"/>
      <c r="AT167" s="627"/>
      <c r="AU167" s="625" t="s">
        <v>593</v>
      </c>
      <c r="AV167" s="626"/>
      <c r="AW167" s="626"/>
      <c r="AX167" s="635"/>
      <c r="AY167">
        <f>COUNTA($G$168)</f>
        <v>0</v>
      </c>
    </row>
    <row r="168" spans="1:60" ht="23.25" hidden="1" customHeight="1" x14ac:dyDescent="0.15">
      <c r="A168" s="650"/>
      <c r="B168" s="153"/>
      <c r="C168" s="153"/>
      <c r="D168" s="153"/>
      <c r="E168" s="153"/>
      <c r="F168" s="154"/>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88"/>
      <c r="B169" s="158"/>
      <c r="C169" s="158"/>
      <c r="D169" s="158"/>
      <c r="E169" s="158"/>
      <c r="F169" s="159"/>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87" t="s">
        <v>581</v>
      </c>
      <c r="B170" s="105"/>
      <c r="C170" s="105"/>
      <c r="D170" s="105"/>
      <c r="E170" s="105"/>
      <c r="F170" s="665"/>
      <c r="G170" s="176" t="s">
        <v>582</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416</v>
      </c>
      <c r="AF170" s="119"/>
      <c r="AG170" s="119"/>
      <c r="AH170" s="119"/>
      <c r="AI170" s="119" t="s">
        <v>568</v>
      </c>
      <c r="AJ170" s="119"/>
      <c r="AK170" s="119"/>
      <c r="AL170" s="119"/>
      <c r="AM170" s="119" t="s">
        <v>384</v>
      </c>
      <c r="AN170" s="119"/>
      <c r="AO170" s="119"/>
      <c r="AP170" s="119"/>
      <c r="AQ170" s="629" t="s">
        <v>594</v>
      </c>
      <c r="AR170" s="630"/>
      <c r="AS170" s="630"/>
      <c r="AT170" s="630"/>
      <c r="AU170" s="630"/>
      <c r="AV170" s="630"/>
      <c r="AW170" s="630"/>
      <c r="AX170" s="631"/>
      <c r="AY170">
        <f>IF(SUBSTITUTE(SUBSTITUTE($G$171,"／",""),"　","")="",0,1)</f>
        <v>0</v>
      </c>
    </row>
    <row r="171" spans="1:60" ht="23.25" hidden="1" customHeight="1" x14ac:dyDescent="0.15">
      <c r="A171" s="666"/>
      <c r="B171" s="197"/>
      <c r="C171" s="197"/>
      <c r="D171" s="197"/>
      <c r="E171" s="197"/>
      <c r="F171" s="667"/>
      <c r="G171" s="654" t="s">
        <v>583</v>
      </c>
      <c r="H171" s="655"/>
      <c r="I171" s="655"/>
      <c r="J171" s="655"/>
      <c r="K171" s="655"/>
      <c r="L171" s="655"/>
      <c r="M171" s="655"/>
      <c r="N171" s="655"/>
      <c r="O171" s="655"/>
      <c r="P171" s="655"/>
      <c r="Q171" s="655"/>
      <c r="R171" s="655"/>
      <c r="S171" s="655"/>
      <c r="T171" s="655"/>
      <c r="U171" s="655"/>
      <c r="V171" s="655"/>
      <c r="W171" s="655"/>
      <c r="X171" s="655"/>
      <c r="Y171" s="658" t="s">
        <v>581</v>
      </c>
      <c r="Z171" s="659"/>
      <c r="AA171" s="660"/>
      <c r="AB171" s="661"/>
      <c r="AC171" s="662"/>
      <c r="AD171" s="663"/>
      <c r="AE171" s="664"/>
      <c r="AF171" s="664"/>
      <c r="AG171" s="664"/>
      <c r="AH171" s="664"/>
      <c r="AI171" s="664"/>
      <c r="AJ171" s="664"/>
      <c r="AK171" s="664"/>
      <c r="AL171" s="664"/>
      <c r="AM171" s="664"/>
      <c r="AN171" s="664"/>
      <c r="AO171" s="664"/>
      <c r="AP171" s="664"/>
      <c r="AQ171" s="93"/>
      <c r="AR171" s="87"/>
      <c r="AS171" s="87"/>
      <c r="AT171" s="87"/>
      <c r="AU171" s="87"/>
      <c r="AV171" s="87"/>
      <c r="AW171" s="87"/>
      <c r="AX171" s="88"/>
      <c r="AY171">
        <f>$AY$170</f>
        <v>0</v>
      </c>
    </row>
    <row r="172" spans="1:60" ht="46.5" hidden="1" customHeight="1" x14ac:dyDescent="0.15">
      <c r="A172" s="668"/>
      <c r="B172" s="108"/>
      <c r="C172" s="108"/>
      <c r="D172" s="108"/>
      <c r="E172" s="108"/>
      <c r="F172" s="669"/>
      <c r="G172" s="656"/>
      <c r="H172" s="657"/>
      <c r="I172" s="657"/>
      <c r="J172" s="657"/>
      <c r="K172" s="657"/>
      <c r="L172" s="657"/>
      <c r="M172" s="657"/>
      <c r="N172" s="657"/>
      <c r="O172" s="657"/>
      <c r="P172" s="657"/>
      <c r="Q172" s="657"/>
      <c r="R172" s="657"/>
      <c r="S172" s="657"/>
      <c r="T172" s="657"/>
      <c r="U172" s="657"/>
      <c r="V172" s="657"/>
      <c r="W172" s="657"/>
      <c r="X172" s="657"/>
      <c r="Y172" s="219" t="s">
        <v>584</v>
      </c>
      <c r="Z172" s="651"/>
      <c r="AA172" s="652"/>
      <c r="AB172" s="614" t="s">
        <v>585</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15">
      <c r="A173" s="419" t="s">
        <v>236</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c r="AV174" s="126"/>
      <c r="AW174" s="108" t="s">
        <v>166</v>
      </c>
      <c r="AX174" s="129"/>
      <c r="AY174">
        <f t="shared" ref="AY174:AY179" si="7">$AY$173</f>
        <v>0</v>
      </c>
    </row>
    <row r="175" spans="1:60" ht="23.25" hidden="1" customHeight="1" x14ac:dyDescent="0.15">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250</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250</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251</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t="23.25" hidden="1" customHeight="1" x14ac:dyDescent="0.15">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249</v>
      </c>
      <c r="X205" s="545"/>
      <c r="Y205" s="550" t="s">
        <v>12</v>
      </c>
      <c r="Z205" s="550"/>
      <c r="AA205" s="551"/>
      <c r="AB205" s="560" t="s">
        <v>250</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250</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251</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t="18.75" hidden="1" customHeight="1" x14ac:dyDescent="0.15">
      <c r="A208" s="512" t="s">
        <v>237</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6" t="s">
        <v>128</v>
      </c>
      <c r="AV208" s="507"/>
      <c r="AW208" s="507"/>
      <c r="AX208" s="508"/>
      <c r="AY208">
        <f>COUNTA($H$210)</f>
        <v>0</v>
      </c>
    </row>
    <row r="209" spans="1:51" ht="18.75" hidden="1" customHeight="1" x14ac:dyDescent="0.15">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t="23.25" hidden="1" customHeight="1" x14ac:dyDescent="0.15">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69.75" hidden="1" customHeight="1" x14ac:dyDescent="0.15">
      <c r="A213" s="498" t="s">
        <v>263</v>
      </c>
      <c r="B213" s="499"/>
      <c r="C213" s="499"/>
      <c r="D213" s="499"/>
      <c r="E213" s="500" t="s">
        <v>225</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x14ac:dyDescent="0.2">
      <c r="A214" s="419" t="s">
        <v>576</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t="s">
        <v>231</v>
      </c>
      <c r="AS214" s="421"/>
      <c r="AT214" s="422"/>
      <c r="AU214" s="422"/>
      <c r="AV214" s="422"/>
      <c r="AW214" s="422"/>
      <c r="AX214" s="423"/>
      <c r="AY214">
        <f>COUNTIF($AR$214,"☑")</f>
        <v>0</v>
      </c>
    </row>
    <row r="215" spans="1:51" ht="45" customHeight="1" x14ac:dyDescent="0.15">
      <c r="A215" s="408" t="s">
        <v>283</v>
      </c>
      <c r="B215" s="409"/>
      <c r="C215" s="412" t="s">
        <v>178</v>
      </c>
      <c r="D215" s="409"/>
      <c r="E215" s="414" t="s">
        <v>194</v>
      </c>
      <c r="F215" s="415"/>
      <c r="G215" s="416" t="s">
        <v>677</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49" t="s">
        <v>193</v>
      </c>
      <c r="F216" s="151"/>
      <c r="G216" s="130" t="s">
        <v>678</v>
      </c>
      <c r="H216" s="131"/>
      <c r="I216" s="131"/>
      <c r="J216" s="131"/>
      <c r="K216" s="131"/>
      <c r="L216" s="131"/>
      <c r="M216" s="131"/>
      <c r="N216" s="131"/>
      <c r="O216" s="131"/>
      <c r="P216" s="131"/>
      <c r="Q216" s="131"/>
      <c r="R216" s="131"/>
      <c r="S216" s="131"/>
      <c r="T216" s="131"/>
      <c r="U216" s="131"/>
      <c r="V216" s="132"/>
      <c r="W216" s="484" t="s">
        <v>586</v>
      </c>
      <c r="X216" s="485"/>
      <c r="Y216" s="485"/>
      <c r="Z216" s="485"/>
      <c r="AA216" s="486"/>
      <c r="AB216" s="487" t="s">
        <v>679</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587</v>
      </c>
      <c r="X217" s="491"/>
      <c r="Y217" s="491"/>
      <c r="Z217" s="491"/>
      <c r="AA217" s="492"/>
      <c r="AB217" s="487" t="s">
        <v>672</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599</v>
      </c>
      <c r="D218" s="494"/>
      <c r="E218" s="149" t="s">
        <v>279</v>
      </c>
      <c r="F218" s="151"/>
      <c r="G218" s="474" t="s">
        <v>181</v>
      </c>
      <c r="H218" s="475"/>
      <c r="I218" s="475"/>
      <c r="J218" s="495" t="s">
        <v>614</v>
      </c>
      <c r="K218" s="496"/>
      <c r="L218" s="496"/>
      <c r="M218" s="496"/>
      <c r="N218" s="496"/>
      <c r="O218" s="496"/>
      <c r="P218" s="496"/>
      <c r="Q218" s="496"/>
      <c r="R218" s="496"/>
      <c r="S218" s="496"/>
      <c r="T218" s="497"/>
      <c r="U218" s="472" t="s">
        <v>284</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2"/>
      <c r="F219" s="154"/>
      <c r="G219" s="474" t="s">
        <v>600</v>
      </c>
      <c r="H219" s="475"/>
      <c r="I219" s="475"/>
      <c r="J219" s="475"/>
      <c r="K219" s="475"/>
      <c r="L219" s="475"/>
      <c r="M219" s="475"/>
      <c r="N219" s="475"/>
      <c r="O219" s="475"/>
      <c r="P219" s="475"/>
      <c r="Q219" s="475"/>
      <c r="R219" s="475"/>
      <c r="S219" s="475"/>
      <c r="T219" s="475"/>
      <c r="U219" s="471" t="s">
        <v>672</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7"/>
      <c r="F220" s="159"/>
      <c r="G220" s="474" t="s">
        <v>587</v>
      </c>
      <c r="H220" s="475"/>
      <c r="I220" s="475"/>
      <c r="J220" s="475"/>
      <c r="K220" s="475"/>
      <c r="L220" s="475"/>
      <c r="M220" s="475"/>
      <c r="N220" s="475"/>
      <c r="O220" s="475"/>
      <c r="P220" s="475"/>
      <c r="Q220" s="475"/>
      <c r="R220" s="475"/>
      <c r="S220" s="475"/>
      <c r="T220" s="475"/>
      <c r="U220" s="811" t="s">
        <v>672</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4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632</v>
      </c>
      <c r="AE223" s="454"/>
      <c r="AF223" s="454"/>
      <c r="AG223" s="455" t="s">
        <v>655</v>
      </c>
      <c r="AH223" s="456"/>
      <c r="AI223" s="456"/>
      <c r="AJ223" s="456"/>
      <c r="AK223" s="456"/>
      <c r="AL223" s="456"/>
      <c r="AM223" s="456"/>
      <c r="AN223" s="456"/>
      <c r="AO223" s="456"/>
      <c r="AP223" s="456"/>
      <c r="AQ223" s="456"/>
      <c r="AR223" s="456"/>
      <c r="AS223" s="456"/>
      <c r="AT223" s="456"/>
      <c r="AU223" s="456"/>
      <c r="AV223" s="456"/>
      <c r="AW223" s="456"/>
      <c r="AX223" s="457"/>
    </row>
    <row r="224" spans="1:51" ht="27"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632</v>
      </c>
      <c r="AE224" s="367"/>
      <c r="AF224" s="367"/>
      <c r="AG224" s="361" t="s">
        <v>656</v>
      </c>
      <c r="AH224" s="362"/>
      <c r="AI224" s="362"/>
      <c r="AJ224" s="362"/>
      <c r="AK224" s="362"/>
      <c r="AL224" s="362"/>
      <c r="AM224" s="362"/>
      <c r="AN224" s="362"/>
      <c r="AO224" s="362"/>
      <c r="AP224" s="362"/>
      <c r="AQ224" s="362"/>
      <c r="AR224" s="362"/>
      <c r="AS224" s="362"/>
      <c r="AT224" s="362"/>
      <c r="AU224" s="362"/>
      <c r="AV224" s="362"/>
      <c r="AW224" s="362"/>
      <c r="AX224" s="363"/>
    </row>
    <row r="225" spans="1:50" ht="27"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632</v>
      </c>
      <c r="AE225" s="404"/>
      <c r="AF225" s="404"/>
      <c r="AG225" s="389" t="s">
        <v>657</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632</v>
      </c>
      <c r="AE226" s="385"/>
      <c r="AF226" s="385"/>
      <c r="AG226" s="387" t="s">
        <v>658</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5"/>
      <c r="C227" s="429"/>
      <c r="D227" s="430"/>
      <c r="E227" s="433" t="s">
        <v>261</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652</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653</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654</v>
      </c>
      <c r="AE229" s="351"/>
      <c r="AF229" s="351"/>
      <c r="AG229" s="353" t="s">
        <v>676</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632</v>
      </c>
      <c r="AE230" s="367"/>
      <c r="AF230" s="367"/>
      <c r="AG230" s="361" t="s">
        <v>659</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654</v>
      </c>
      <c r="AE231" s="367"/>
      <c r="AF231" s="367"/>
      <c r="AG231" s="361" t="s">
        <v>676</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632</v>
      </c>
      <c r="AE232" s="367"/>
      <c r="AF232" s="367"/>
      <c r="AG232" s="361" t="s">
        <v>660</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654</v>
      </c>
      <c r="AE233" s="404"/>
      <c r="AF233" s="404"/>
      <c r="AG233" s="405" t="s">
        <v>676</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654</v>
      </c>
      <c r="AE234" s="367"/>
      <c r="AF234" s="436"/>
      <c r="AG234" s="361" t="s">
        <v>676</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654</v>
      </c>
      <c r="AE235" s="397"/>
      <c r="AF235" s="398"/>
      <c r="AG235" s="399" t="s">
        <v>676</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632</v>
      </c>
      <c r="AE236" s="351"/>
      <c r="AF236" s="352"/>
      <c r="AG236" s="353" t="s">
        <v>661</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654</v>
      </c>
      <c r="AE237" s="360"/>
      <c r="AF237" s="360"/>
      <c r="AG237" s="361" t="s">
        <v>284</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632</v>
      </c>
      <c r="AE238" s="367"/>
      <c r="AF238" s="367"/>
      <c r="AG238" s="361" t="s">
        <v>662</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632</v>
      </c>
      <c r="AE239" s="367"/>
      <c r="AF239" s="367"/>
      <c r="AG239" s="391" t="s">
        <v>663</v>
      </c>
      <c r="AH239" s="137"/>
      <c r="AI239" s="137"/>
      <c r="AJ239" s="137"/>
      <c r="AK239" s="137"/>
      <c r="AL239" s="137"/>
      <c r="AM239" s="137"/>
      <c r="AN239" s="137"/>
      <c r="AO239" s="137"/>
      <c r="AP239" s="137"/>
      <c r="AQ239" s="137"/>
      <c r="AR239" s="137"/>
      <c r="AS239" s="137"/>
      <c r="AT239" s="137"/>
      <c r="AU239" s="137"/>
      <c r="AV239" s="137"/>
      <c r="AW239" s="137"/>
      <c r="AX239" s="392"/>
    </row>
    <row r="240" spans="1:50" ht="50.1"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632</v>
      </c>
      <c r="AE240" s="385"/>
      <c r="AF240" s="386"/>
      <c r="AG240" s="387" t="s">
        <v>664</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0" t="s">
        <v>0</v>
      </c>
      <c r="D241" s="891"/>
      <c r="E241" s="891"/>
      <c r="F241" s="891"/>
      <c r="G241" s="891"/>
      <c r="H241" s="891"/>
      <c r="I241" s="891"/>
      <c r="J241" s="891"/>
      <c r="K241" s="891"/>
      <c r="L241" s="891"/>
      <c r="M241" s="891"/>
      <c r="N241" s="891"/>
      <c r="O241" s="887" t="s">
        <v>605</v>
      </c>
      <c r="P241" s="888"/>
      <c r="Q241" s="888"/>
      <c r="R241" s="888"/>
      <c r="S241" s="888"/>
      <c r="T241" s="888"/>
      <c r="U241" s="888"/>
      <c r="V241" s="888"/>
      <c r="W241" s="888"/>
      <c r="X241" s="888"/>
      <c r="Y241" s="888"/>
      <c r="Z241" s="888"/>
      <c r="AA241" s="888"/>
      <c r="AB241" s="888"/>
      <c r="AC241" s="888"/>
      <c r="AD241" s="888"/>
      <c r="AE241" s="888"/>
      <c r="AF241" s="889"/>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4">
        <v>2022</v>
      </c>
      <c r="D242" s="875"/>
      <c r="E242" s="370" t="s">
        <v>607</v>
      </c>
      <c r="F242" s="370"/>
      <c r="G242" s="370"/>
      <c r="H242" s="371">
        <v>21</v>
      </c>
      <c r="I242" s="371"/>
      <c r="J242" s="876">
        <v>17</v>
      </c>
      <c r="K242" s="876"/>
      <c r="L242" s="876"/>
      <c r="M242" s="371"/>
      <c r="N242" s="877"/>
      <c r="O242" s="878" t="s">
        <v>627</v>
      </c>
      <c r="P242" s="879"/>
      <c r="Q242" s="879"/>
      <c r="R242" s="879"/>
      <c r="S242" s="879"/>
      <c r="T242" s="879"/>
      <c r="U242" s="879"/>
      <c r="V242" s="879"/>
      <c r="W242" s="879"/>
      <c r="X242" s="879"/>
      <c r="Y242" s="879"/>
      <c r="Z242" s="879"/>
      <c r="AA242" s="879"/>
      <c r="AB242" s="879"/>
      <c r="AC242" s="879"/>
      <c r="AD242" s="879"/>
      <c r="AE242" s="879"/>
      <c r="AF242" s="880"/>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customHeight="1" x14ac:dyDescent="0.15">
      <c r="A243" s="377"/>
      <c r="B243" s="378"/>
      <c r="C243" s="368"/>
      <c r="D243" s="369"/>
      <c r="E243" s="370"/>
      <c r="F243" s="370"/>
      <c r="G243" s="370"/>
      <c r="H243" s="371"/>
      <c r="I243" s="371"/>
      <c r="J243" s="372"/>
      <c r="K243" s="372"/>
      <c r="L243" s="372"/>
      <c r="M243" s="373"/>
      <c r="N243" s="374"/>
      <c r="O243" s="881"/>
      <c r="P243" s="882"/>
      <c r="Q243" s="882"/>
      <c r="R243" s="882"/>
      <c r="S243" s="882"/>
      <c r="T243" s="882"/>
      <c r="U243" s="882"/>
      <c r="V243" s="882"/>
      <c r="W243" s="882"/>
      <c r="X243" s="882"/>
      <c r="Y243" s="882"/>
      <c r="Z243" s="882"/>
      <c r="AA243" s="882"/>
      <c r="AB243" s="882"/>
      <c r="AC243" s="882"/>
      <c r="AD243" s="882"/>
      <c r="AE243" s="882"/>
      <c r="AF243" s="883"/>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customHeight="1" x14ac:dyDescent="0.15">
      <c r="A244" s="377"/>
      <c r="B244" s="378"/>
      <c r="C244" s="368"/>
      <c r="D244" s="369"/>
      <c r="E244" s="370"/>
      <c r="F244" s="370"/>
      <c r="G244" s="370"/>
      <c r="H244" s="371"/>
      <c r="I244" s="371"/>
      <c r="J244" s="372"/>
      <c r="K244" s="372"/>
      <c r="L244" s="372"/>
      <c r="M244" s="373"/>
      <c r="N244" s="374"/>
      <c r="O244" s="881"/>
      <c r="P244" s="882"/>
      <c r="Q244" s="882"/>
      <c r="R244" s="882"/>
      <c r="S244" s="882"/>
      <c r="T244" s="882"/>
      <c r="U244" s="882"/>
      <c r="V244" s="882"/>
      <c r="W244" s="882"/>
      <c r="X244" s="882"/>
      <c r="Y244" s="882"/>
      <c r="Z244" s="882"/>
      <c r="AA244" s="882"/>
      <c r="AB244" s="882"/>
      <c r="AC244" s="882"/>
      <c r="AD244" s="882"/>
      <c r="AE244" s="882"/>
      <c r="AF244" s="883"/>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customHeight="1" x14ac:dyDescent="0.15">
      <c r="A245" s="377"/>
      <c r="B245" s="378"/>
      <c r="C245" s="368"/>
      <c r="D245" s="369"/>
      <c r="E245" s="370"/>
      <c r="F245" s="370"/>
      <c r="G245" s="370"/>
      <c r="H245" s="371"/>
      <c r="I245" s="371"/>
      <c r="J245" s="372"/>
      <c r="K245" s="372"/>
      <c r="L245" s="372"/>
      <c r="M245" s="373"/>
      <c r="N245" s="374"/>
      <c r="O245" s="881"/>
      <c r="P245" s="882"/>
      <c r="Q245" s="882"/>
      <c r="R245" s="882"/>
      <c r="S245" s="882"/>
      <c r="T245" s="882"/>
      <c r="U245" s="882"/>
      <c r="V245" s="882"/>
      <c r="W245" s="882"/>
      <c r="X245" s="882"/>
      <c r="Y245" s="882"/>
      <c r="Z245" s="882"/>
      <c r="AA245" s="882"/>
      <c r="AB245" s="882"/>
      <c r="AC245" s="882"/>
      <c r="AD245" s="882"/>
      <c r="AE245" s="882"/>
      <c r="AF245" s="883"/>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customHeight="1" x14ac:dyDescent="0.15">
      <c r="A246" s="379"/>
      <c r="B246" s="380"/>
      <c r="C246" s="393"/>
      <c r="D246" s="394"/>
      <c r="E246" s="370"/>
      <c r="F246" s="370"/>
      <c r="G246" s="370"/>
      <c r="H246" s="371"/>
      <c r="I246" s="371"/>
      <c r="J246" s="395"/>
      <c r="K246" s="395"/>
      <c r="L246" s="395"/>
      <c r="M246" s="872"/>
      <c r="N246" s="873"/>
      <c r="O246" s="884"/>
      <c r="P246" s="885"/>
      <c r="Q246" s="885"/>
      <c r="R246" s="885"/>
      <c r="S246" s="885"/>
      <c r="T246" s="885"/>
      <c r="U246" s="885"/>
      <c r="V246" s="885"/>
      <c r="W246" s="885"/>
      <c r="X246" s="885"/>
      <c r="Y246" s="885"/>
      <c r="Z246" s="885"/>
      <c r="AA246" s="885"/>
      <c r="AB246" s="885"/>
      <c r="AC246" s="885"/>
      <c r="AD246" s="885"/>
      <c r="AE246" s="885"/>
      <c r="AF246" s="886"/>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902"/>
      <c r="C247" s="300" t="s">
        <v>49</v>
      </c>
      <c r="D247" s="720"/>
      <c r="E247" s="720"/>
      <c r="F247" s="721"/>
      <c r="G247" s="905" t="s">
        <v>665</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53</v>
      </c>
      <c r="D248" s="908"/>
      <c r="E248" s="908"/>
      <c r="F248" s="909"/>
      <c r="G248" s="910" t="s">
        <v>666</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45" customHeight="1" thickBot="1" x14ac:dyDescent="0.2">
      <c r="A250" s="895" t="s">
        <v>675</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45" customHeight="1" thickBot="1" x14ac:dyDescent="0.2">
      <c r="A252" s="325" t="s">
        <v>132</v>
      </c>
      <c r="B252" s="326"/>
      <c r="C252" s="326"/>
      <c r="D252" s="326"/>
      <c r="E252" s="327"/>
      <c r="F252" s="901" t="s">
        <v>681</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45" customHeight="1" thickBot="1" x14ac:dyDescent="0.2">
      <c r="A254" s="325" t="s">
        <v>132</v>
      </c>
      <c r="B254" s="326"/>
      <c r="C254" s="326"/>
      <c r="D254" s="326"/>
      <c r="E254" s="327"/>
      <c r="F254" s="328" t="s">
        <v>682</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45" customHeight="1" thickBot="1" x14ac:dyDescent="0.2">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277</v>
      </c>
      <c r="B258" s="90"/>
      <c r="C258" s="90"/>
      <c r="D258" s="91"/>
      <c r="E258" s="321" t="s">
        <v>614</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6" t="s">
        <v>276</v>
      </c>
      <c r="B259" s="256"/>
      <c r="C259" s="256"/>
      <c r="D259" s="256"/>
      <c r="E259" s="321" t="s">
        <v>614</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6" t="s">
        <v>275</v>
      </c>
      <c r="B260" s="256"/>
      <c r="C260" s="256"/>
      <c r="D260" s="256"/>
      <c r="E260" s="321" t="s">
        <v>614</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6" t="s">
        <v>274</v>
      </c>
      <c r="B261" s="256"/>
      <c r="C261" s="256"/>
      <c r="D261" s="256"/>
      <c r="E261" s="321" t="s">
        <v>628</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6" t="s">
        <v>273</v>
      </c>
      <c r="B262" s="256"/>
      <c r="C262" s="256"/>
      <c r="D262" s="256"/>
      <c r="E262" s="321" t="s">
        <v>629</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6" t="s">
        <v>272</v>
      </c>
      <c r="B263" s="256"/>
      <c r="C263" s="256"/>
      <c r="D263" s="256"/>
      <c r="E263" s="321" t="s">
        <v>630</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6" t="s">
        <v>271</v>
      </c>
      <c r="B264" s="256"/>
      <c r="C264" s="256"/>
      <c r="D264" s="256"/>
      <c r="E264" s="321" t="s">
        <v>631</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6" t="s">
        <v>270</v>
      </c>
      <c r="B265" s="256"/>
      <c r="C265" s="256"/>
      <c r="D265" s="256"/>
      <c r="E265" s="321" t="s">
        <v>631</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6" t="s">
        <v>416</v>
      </c>
      <c r="B266" s="256"/>
      <c r="C266" s="256"/>
      <c r="D266" s="256"/>
      <c r="E266" s="100" t="s">
        <v>607</v>
      </c>
      <c r="F266" s="86"/>
      <c r="G266" s="86"/>
      <c r="H266" s="77" t="str">
        <f>IF(E266="","","-")</f>
        <v>-</v>
      </c>
      <c r="I266" s="86"/>
      <c r="J266" s="86"/>
      <c r="K266" s="77" t="str">
        <f>IF(I266="","","-")</f>
        <v/>
      </c>
      <c r="L266" s="101">
        <v>28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26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633</v>
      </c>
      <c r="H268" s="86"/>
      <c r="I268" s="86"/>
      <c r="J268" s="85">
        <v>20</v>
      </c>
      <c r="K268" s="85"/>
      <c r="L268" s="101">
        <v>26</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264</v>
      </c>
      <c r="B269" s="310"/>
      <c r="C269" s="310"/>
      <c r="D269" s="310"/>
      <c r="E269" s="310"/>
      <c r="F269" s="311"/>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266</v>
      </c>
      <c r="B308" s="316"/>
      <c r="C308" s="316"/>
      <c r="D308" s="316"/>
      <c r="E308" s="316"/>
      <c r="F308" s="317"/>
      <c r="G308" s="296" t="s">
        <v>643</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651</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18"/>
      <c r="B310" s="319"/>
      <c r="C310" s="319"/>
      <c r="D310" s="319"/>
      <c r="E310" s="319"/>
      <c r="F310" s="320"/>
      <c r="G310" s="286" t="s">
        <v>638</v>
      </c>
      <c r="H310" s="287"/>
      <c r="I310" s="287"/>
      <c r="J310" s="287"/>
      <c r="K310" s="288"/>
      <c r="L310" s="289" t="s">
        <v>635</v>
      </c>
      <c r="M310" s="290"/>
      <c r="N310" s="290"/>
      <c r="O310" s="290"/>
      <c r="P310" s="290"/>
      <c r="Q310" s="290"/>
      <c r="R310" s="290"/>
      <c r="S310" s="290"/>
      <c r="T310" s="290"/>
      <c r="U310" s="290"/>
      <c r="V310" s="290"/>
      <c r="W310" s="290"/>
      <c r="X310" s="291"/>
      <c r="Y310" s="292">
        <v>78</v>
      </c>
      <c r="Z310" s="293"/>
      <c r="AA310" s="293"/>
      <c r="AB310" s="294"/>
      <c r="AC310" s="286" t="s">
        <v>644</v>
      </c>
      <c r="AD310" s="287"/>
      <c r="AE310" s="287"/>
      <c r="AF310" s="287"/>
      <c r="AG310" s="288"/>
      <c r="AH310" s="289" t="s">
        <v>645</v>
      </c>
      <c r="AI310" s="290"/>
      <c r="AJ310" s="290"/>
      <c r="AK310" s="290"/>
      <c r="AL310" s="290"/>
      <c r="AM310" s="290"/>
      <c r="AN310" s="290"/>
      <c r="AO310" s="290"/>
      <c r="AP310" s="290"/>
      <c r="AQ310" s="290"/>
      <c r="AR310" s="290"/>
      <c r="AS310" s="290"/>
      <c r="AT310" s="291"/>
      <c r="AU310" s="292">
        <v>56</v>
      </c>
      <c r="AV310" s="293"/>
      <c r="AW310" s="293"/>
      <c r="AX310" s="295"/>
    </row>
    <row r="311" spans="1:50" ht="24.75" customHeight="1" x14ac:dyDescent="0.15">
      <c r="A311" s="318"/>
      <c r="B311" s="319"/>
      <c r="C311" s="319"/>
      <c r="D311" s="319"/>
      <c r="E311" s="319"/>
      <c r="F311" s="320"/>
      <c r="G311" s="276"/>
      <c r="H311" s="277"/>
      <c r="I311" s="277"/>
      <c r="J311" s="277"/>
      <c r="K311" s="278"/>
      <c r="L311" s="279" t="s">
        <v>639</v>
      </c>
      <c r="M311" s="280"/>
      <c r="N311" s="280"/>
      <c r="O311" s="280"/>
      <c r="P311" s="280"/>
      <c r="Q311" s="280"/>
      <c r="R311" s="280"/>
      <c r="S311" s="280"/>
      <c r="T311" s="280"/>
      <c r="U311" s="280"/>
      <c r="V311" s="280"/>
      <c r="W311" s="280"/>
      <c r="X311" s="281"/>
      <c r="Y311" s="282">
        <v>18</v>
      </c>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customHeight="1" x14ac:dyDescent="0.15">
      <c r="A312" s="318"/>
      <c r="B312" s="319"/>
      <c r="C312" s="319"/>
      <c r="D312" s="319"/>
      <c r="E312" s="319"/>
      <c r="F312" s="320"/>
      <c r="G312" s="276" t="s">
        <v>636</v>
      </c>
      <c r="H312" s="277"/>
      <c r="I312" s="277"/>
      <c r="J312" s="277"/>
      <c r="K312" s="278"/>
      <c r="L312" s="279" t="s">
        <v>637</v>
      </c>
      <c r="M312" s="280"/>
      <c r="N312" s="280"/>
      <c r="O312" s="280"/>
      <c r="P312" s="280"/>
      <c r="Q312" s="280"/>
      <c r="R312" s="280"/>
      <c r="S312" s="280"/>
      <c r="T312" s="280"/>
      <c r="U312" s="280"/>
      <c r="V312" s="280"/>
      <c r="W312" s="280"/>
      <c r="X312" s="281"/>
      <c r="Y312" s="282">
        <v>62</v>
      </c>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x14ac:dyDescent="0.15">
      <c r="A313" s="318"/>
      <c r="B313" s="319"/>
      <c r="C313" s="319"/>
      <c r="D313" s="319"/>
      <c r="E313" s="319"/>
      <c r="F313" s="320"/>
      <c r="G313" s="276"/>
      <c r="H313" s="277"/>
      <c r="I313" s="277"/>
      <c r="J313" s="277"/>
      <c r="K313" s="278"/>
      <c r="L313" s="279" t="s">
        <v>640</v>
      </c>
      <c r="M313" s="280"/>
      <c r="N313" s="280"/>
      <c r="O313" s="280"/>
      <c r="P313" s="280"/>
      <c r="Q313" s="280"/>
      <c r="R313" s="280"/>
      <c r="S313" s="280"/>
      <c r="T313" s="280"/>
      <c r="U313" s="280"/>
      <c r="V313" s="280"/>
      <c r="W313" s="280"/>
      <c r="X313" s="281"/>
      <c r="Y313" s="282">
        <v>25</v>
      </c>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customHeight="1" x14ac:dyDescent="0.15">
      <c r="A314" s="318"/>
      <c r="B314" s="319"/>
      <c r="C314" s="319"/>
      <c r="D314" s="319"/>
      <c r="E314" s="319"/>
      <c r="F314" s="320"/>
      <c r="G314" s="276" t="s">
        <v>641</v>
      </c>
      <c r="H314" s="277"/>
      <c r="I314" s="277"/>
      <c r="J314" s="277"/>
      <c r="K314" s="278"/>
      <c r="L314" s="279" t="s">
        <v>641</v>
      </c>
      <c r="M314" s="280"/>
      <c r="N314" s="280"/>
      <c r="O314" s="280"/>
      <c r="P314" s="280"/>
      <c r="Q314" s="280"/>
      <c r="R314" s="280"/>
      <c r="S314" s="280"/>
      <c r="T314" s="280"/>
      <c r="U314" s="280"/>
      <c r="V314" s="280"/>
      <c r="W314" s="280"/>
      <c r="X314" s="281"/>
      <c r="Y314" s="282">
        <v>28</v>
      </c>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customHeight="1" x14ac:dyDescent="0.15">
      <c r="A315" s="318"/>
      <c r="B315" s="319"/>
      <c r="C315" s="319"/>
      <c r="D315" s="319"/>
      <c r="E315" s="319"/>
      <c r="F315" s="320"/>
      <c r="G315" s="276" t="s">
        <v>642</v>
      </c>
      <c r="H315" s="277"/>
      <c r="I315" s="277"/>
      <c r="J315" s="277"/>
      <c r="K315" s="278"/>
      <c r="L315" s="279" t="s">
        <v>642</v>
      </c>
      <c r="M315" s="280"/>
      <c r="N315" s="280"/>
      <c r="O315" s="280"/>
      <c r="P315" s="280"/>
      <c r="Q315" s="280"/>
      <c r="R315" s="280"/>
      <c r="S315" s="280"/>
      <c r="T315" s="280"/>
      <c r="U315" s="280"/>
      <c r="V315" s="280"/>
      <c r="W315" s="280"/>
      <c r="X315" s="281"/>
      <c r="Y315" s="282">
        <v>20</v>
      </c>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1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231</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56</v>
      </c>
      <c r="AV320" s="273"/>
      <c r="AW320" s="273"/>
      <c r="AX320" s="275"/>
    </row>
    <row r="321" spans="1:51" ht="24.75" hidden="1" customHeight="1" x14ac:dyDescent="0.15">
      <c r="A321" s="318"/>
      <c r="B321" s="319"/>
      <c r="C321" s="319"/>
      <c r="D321" s="319"/>
      <c r="E321" s="319"/>
      <c r="F321" s="320"/>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x14ac:dyDescent="0.15">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15">
      <c r="A334" s="318"/>
      <c r="B334" s="319"/>
      <c r="C334" s="319"/>
      <c r="D334" s="319"/>
      <c r="E334" s="319"/>
      <c r="F334" s="320"/>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
      <c r="A360" s="262" t="s">
        <v>577</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649</v>
      </c>
      <c r="D366" s="251"/>
      <c r="E366" s="251"/>
      <c r="F366" s="251"/>
      <c r="G366" s="251"/>
      <c r="H366" s="251"/>
      <c r="I366" s="251"/>
      <c r="J366" s="233">
        <v>6010001030403</v>
      </c>
      <c r="K366" s="234"/>
      <c r="L366" s="234"/>
      <c r="M366" s="234"/>
      <c r="N366" s="234"/>
      <c r="O366" s="234"/>
      <c r="P366" s="260" t="s">
        <v>647</v>
      </c>
      <c r="Q366" s="261"/>
      <c r="R366" s="261"/>
      <c r="S366" s="261"/>
      <c r="T366" s="261"/>
      <c r="U366" s="261"/>
      <c r="V366" s="261"/>
      <c r="W366" s="261"/>
      <c r="X366" s="261"/>
      <c r="Y366" s="236">
        <v>231</v>
      </c>
      <c r="Z366" s="237"/>
      <c r="AA366" s="237"/>
      <c r="AB366" s="238"/>
      <c r="AC366" s="222" t="s">
        <v>253</v>
      </c>
      <c r="AD366" s="223"/>
      <c r="AE366" s="223"/>
      <c r="AF366" s="223"/>
      <c r="AG366" s="223"/>
      <c r="AH366" s="253">
        <v>1</v>
      </c>
      <c r="AI366" s="254"/>
      <c r="AJ366" s="254"/>
      <c r="AK366" s="254"/>
      <c r="AL366" s="226">
        <v>97.9</v>
      </c>
      <c r="AM366" s="227"/>
      <c r="AN366" s="227"/>
      <c r="AO366" s="228"/>
      <c r="AP366" s="229" t="s">
        <v>650</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60"/>
      <c r="Q367" s="261"/>
      <c r="R367" s="261"/>
      <c r="S367" s="261"/>
      <c r="T367" s="261"/>
      <c r="U367" s="261"/>
      <c r="V367" s="261"/>
      <c r="W367" s="261"/>
      <c r="X367" s="261"/>
      <c r="Y367" s="236"/>
      <c r="Z367" s="237"/>
      <c r="AA367" s="237"/>
      <c r="AB367" s="238"/>
      <c r="AC367" s="222"/>
      <c r="AD367" s="223"/>
      <c r="AE367" s="223"/>
      <c r="AF367" s="223"/>
      <c r="AG367" s="223"/>
      <c r="AH367" s="253"/>
      <c r="AI367" s="254"/>
      <c r="AJ367" s="254"/>
      <c r="AK367" s="254"/>
      <c r="AL367" s="253"/>
      <c r="AM367" s="254"/>
      <c r="AN367" s="254"/>
      <c r="AO367" s="254"/>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60"/>
      <c r="Q368" s="261"/>
      <c r="R368" s="261"/>
      <c r="S368" s="261"/>
      <c r="T368" s="261"/>
      <c r="U368" s="261"/>
      <c r="V368" s="261"/>
      <c r="W368" s="261"/>
      <c r="X368" s="261"/>
      <c r="Y368" s="236"/>
      <c r="Z368" s="237"/>
      <c r="AA368" s="237"/>
      <c r="AB368" s="238"/>
      <c r="AC368" s="222"/>
      <c r="AD368" s="223"/>
      <c r="AE368" s="223"/>
      <c r="AF368" s="223"/>
      <c r="AG368" s="223"/>
      <c r="AH368" s="253"/>
      <c r="AI368" s="254"/>
      <c r="AJ368" s="254"/>
      <c r="AK368" s="254"/>
      <c r="AL368" s="253"/>
      <c r="AM368" s="254"/>
      <c r="AN368" s="254"/>
      <c r="AO368" s="254"/>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60"/>
      <c r="Q369" s="261"/>
      <c r="R369" s="261"/>
      <c r="S369" s="261"/>
      <c r="T369" s="261"/>
      <c r="U369" s="261"/>
      <c r="V369" s="261"/>
      <c r="W369" s="261"/>
      <c r="X369" s="261"/>
      <c r="Y369" s="236"/>
      <c r="Z369" s="237"/>
      <c r="AA369" s="237"/>
      <c r="AB369" s="238"/>
      <c r="AC369" s="222"/>
      <c r="AD369" s="223"/>
      <c r="AE369" s="223"/>
      <c r="AF369" s="223"/>
      <c r="AG369" s="223"/>
      <c r="AH369" s="253"/>
      <c r="AI369" s="254"/>
      <c r="AJ369" s="254"/>
      <c r="AK369" s="254"/>
      <c r="AL369" s="253"/>
      <c r="AM369" s="254"/>
      <c r="AN369" s="254"/>
      <c r="AO369" s="254"/>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646</v>
      </c>
      <c r="D399" s="251"/>
      <c r="E399" s="251"/>
      <c r="F399" s="251"/>
      <c r="G399" s="251"/>
      <c r="H399" s="251"/>
      <c r="I399" s="251"/>
      <c r="J399" s="233">
        <v>6011501006529</v>
      </c>
      <c r="K399" s="234"/>
      <c r="L399" s="234"/>
      <c r="M399" s="234"/>
      <c r="N399" s="234"/>
      <c r="O399" s="234"/>
      <c r="P399" s="260" t="s">
        <v>647</v>
      </c>
      <c r="Q399" s="261"/>
      <c r="R399" s="261"/>
      <c r="S399" s="261"/>
      <c r="T399" s="261"/>
      <c r="U399" s="261"/>
      <c r="V399" s="261"/>
      <c r="W399" s="261"/>
      <c r="X399" s="261"/>
      <c r="Y399" s="236">
        <v>56</v>
      </c>
      <c r="Z399" s="237"/>
      <c r="AA399" s="237"/>
      <c r="AB399" s="238"/>
      <c r="AC399" s="222" t="s">
        <v>259</v>
      </c>
      <c r="AD399" s="223"/>
      <c r="AE399" s="223"/>
      <c r="AF399" s="223"/>
      <c r="AG399" s="223"/>
      <c r="AH399" s="253" t="s">
        <v>284</v>
      </c>
      <c r="AI399" s="254"/>
      <c r="AJ399" s="254"/>
      <c r="AK399" s="254"/>
      <c r="AL399" s="253" t="s">
        <v>284</v>
      </c>
      <c r="AM399" s="254"/>
      <c r="AN399" s="254"/>
      <c r="AO399" s="254"/>
      <c r="AP399" s="229" t="s">
        <v>648</v>
      </c>
      <c r="AQ399" s="229"/>
      <c r="AR399" s="229"/>
      <c r="AS399" s="229"/>
      <c r="AT399" s="229"/>
      <c r="AU399" s="229"/>
      <c r="AV399" s="229"/>
      <c r="AW399" s="229"/>
      <c r="AX399" s="229"/>
      <c r="AY399">
        <f>$AY$396</f>
        <v>1</v>
      </c>
    </row>
    <row r="400" spans="1:51" ht="30" customHeight="1" x14ac:dyDescent="0.15">
      <c r="A400" s="230">
        <v>2</v>
      </c>
      <c r="B400" s="230">
        <v>1</v>
      </c>
      <c r="C400" s="252" t="s">
        <v>684</v>
      </c>
      <c r="D400" s="251"/>
      <c r="E400" s="251"/>
      <c r="F400" s="251"/>
      <c r="G400" s="251"/>
      <c r="H400" s="251"/>
      <c r="I400" s="251"/>
      <c r="J400" s="233">
        <v>1120001109430</v>
      </c>
      <c r="K400" s="234"/>
      <c r="L400" s="234"/>
      <c r="M400" s="234"/>
      <c r="N400" s="234"/>
      <c r="O400" s="234"/>
      <c r="P400" s="260" t="s">
        <v>647</v>
      </c>
      <c r="Q400" s="261"/>
      <c r="R400" s="261"/>
      <c r="S400" s="261"/>
      <c r="T400" s="261"/>
      <c r="U400" s="261"/>
      <c r="V400" s="261"/>
      <c r="W400" s="261"/>
      <c r="X400" s="261"/>
      <c r="Y400" s="236">
        <v>13</v>
      </c>
      <c r="Z400" s="237"/>
      <c r="AA400" s="237"/>
      <c r="AB400" s="238"/>
      <c r="AC400" s="222" t="s">
        <v>259</v>
      </c>
      <c r="AD400" s="223"/>
      <c r="AE400" s="223"/>
      <c r="AF400" s="223"/>
      <c r="AG400" s="223"/>
      <c r="AH400" s="253" t="s">
        <v>284</v>
      </c>
      <c r="AI400" s="254"/>
      <c r="AJ400" s="254"/>
      <c r="AK400" s="254"/>
      <c r="AL400" s="253" t="s">
        <v>284</v>
      </c>
      <c r="AM400" s="254"/>
      <c r="AN400" s="254"/>
      <c r="AO400" s="254"/>
      <c r="AP400" s="229" t="s">
        <v>648</v>
      </c>
      <c r="AQ400" s="229"/>
      <c r="AR400" s="229"/>
      <c r="AS400" s="229"/>
      <c r="AT400" s="229"/>
      <c r="AU400" s="229"/>
      <c r="AV400" s="229"/>
      <c r="AW400" s="229"/>
      <c r="AX400" s="229"/>
      <c r="AY400">
        <f>COUNTA($C$400)</f>
        <v>1</v>
      </c>
    </row>
    <row r="401" spans="1:51" ht="30" customHeight="1" x14ac:dyDescent="0.15">
      <c r="A401" s="230">
        <v>3</v>
      </c>
      <c r="B401" s="230">
        <v>1</v>
      </c>
      <c r="C401" s="252" t="s">
        <v>685</v>
      </c>
      <c r="D401" s="251"/>
      <c r="E401" s="251"/>
      <c r="F401" s="251"/>
      <c r="G401" s="251"/>
      <c r="H401" s="251"/>
      <c r="I401" s="251"/>
      <c r="J401" s="233">
        <v>3011001041302</v>
      </c>
      <c r="K401" s="234"/>
      <c r="L401" s="234"/>
      <c r="M401" s="234"/>
      <c r="N401" s="234"/>
      <c r="O401" s="234"/>
      <c r="P401" s="260" t="s">
        <v>647</v>
      </c>
      <c r="Q401" s="261"/>
      <c r="R401" s="261"/>
      <c r="S401" s="261"/>
      <c r="T401" s="261"/>
      <c r="U401" s="261"/>
      <c r="V401" s="261"/>
      <c r="W401" s="261"/>
      <c r="X401" s="261"/>
      <c r="Y401" s="236">
        <v>2</v>
      </c>
      <c r="Z401" s="237"/>
      <c r="AA401" s="237"/>
      <c r="AB401" s="238"/>
      <c r="AC401" s="222" t="s">
        <v>259</v>
      </c>
      <c r="AD401" s="223"/>
      <c r="AE401" s="223"/>
      <c r="AF401" s="223"/>
      <c r="AG401" s="223"/>
      <c r="AH401" s="253" t="s">
        <v>284</v>
      </c>
      <c r="AI401" s="254"/>
      <c r="AJ401" s="254"/>
      <c r="AK401" s="254"/>
      <c r="AL401" s="253" t="s">
        <v>284</v>
      </c>
      <c r="AM401" s="254"/>
      <c r="AN401" s="254"/>
      <c r="AO401" s="254"/>
      <c r="AP401" s="229" t="s">
        <v>648</v>
      </c>
      <c r="AQ401" s="229"/>
      <c r="AR401" s="229"/>
      <c r="AS401" s="229"/>
      <c r="AT401" s="229"/>
      <c r="AU401" s="229"/>
      <c r="AV401" s="229"/>
      <c r="AW401" s="229"/>
      <c r="AX401" s="229"/>
      <c r="AY401">
        <f>COUNTA($C$401)</f>
        <v>1</v>
      </c>
    </row>
    <row r="402" spans="1:51" ht="45" customHeight="1" x14ac:dyDescent="0.15">
      <c r="A402" s="230">
        <v>4</v>
      </c>
      <c r="B402" s="230">
        <v>1</v>
      </c>
      <c r="C402" s="252" t="s">
        <v>686</v>
      </c>
      <c r="D402" s="251"/>
      <c r="E402" s="251"/>
      <c r="F402" s="251"/>
      <c r="G402" s="251"/>
      <c r="H402" s="251"/>
      <c r="I402" s="251"/>
      <c r="J402" s="233">
        <v>7010001012532</v>
      </c>
      <c r="K402" s="234"/>
      <c r="L402" s="234"/>
      <c r="M402" s="234"/>
      <c r="N402" s="234"/>
      <c r="O402" s="234"/>
      <c r="P402" s="260" t="s">
        <v>647</v>
      </c>
      <c r="Q402" s="261"/>
      <c r="R402" s="261"/>
      <c r="S402" s="261"/>
      <c r="T402" s="261"/>
      <c r="U402" s="261"/>
      <c r="V402" s="261"/>
      <c r="W402" s="261"/>
      <c r="X402" s="261"/>
      <c r="Y402" s="236">
        <v>1</v>
      </c>
      <c r="Z402" s="237"/>
      <c r="AA402" s="237"/>
      <c r="AB402" s="238"/>
      <c r="AC402" s="222" t="s">
        <v>259</v>
      </c>
      <c r="AD402" s="223"/>
      <c r="AE402" s="223"/>
      <c r="AF402" s="223"/>
      <c r="AG402" s="223"/>
      <c r="AH402" s="253" t="s">
        <v>284</v>
      </c>
      <c r="AI402" s="254"/>
      <c r="AJ402" s="254"/>
      <c r="AK402" s="254"/>
      <c r="AL402" s="253" t="s">
        <v>284</v>
      </c>
      <c r="AM402" s="254"/>
      <c r="AN402" s="254"/>
      <c r="AO402" s="254"/>
      <c r="AP402" s="229" t="s">
        <v>648</v>
      </c>
      <c r="AQ402" s="229"/>
      <c r="AR402" s="229"/>
      <c r="AS402" s="229"/>
      <c r="AT402" s="229"/>
      <c r="AU402" s="229"/>
      <c r="AV402" s="229"/>
      <c r="AW402" s="229"/>
      <c r="AX402" s="229"/>
      <c r="AY402">
        <f>COUNTA($C$402)</f>
        <v>1</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284</v>
      </c>
      <c r="F631" s="232"/>
      <c r="G631" s="232"/>
      <c r="H631" s="232"/>
      <c r="I631" s="232"/>
      <c r="J631" s="233" t="s">
        <v>284</v>
      </c>
      <c r="K631" s="234"/>
      <c r="L631" s="234"/>
      <c r="M631" s="234"/>
      <c r="N631" s="234"/>
      <c r="O631" s="234"/>
      <c r="P631" s="245" t="s">
        <v>284</v>
      </c>
      <c r="Q631" s="235"/>
      <c r="R631" s="235"/>
      <c r="S631" s="235"/>
      <c r="T631" s="235"/>
      <c r="U631" s="235"/>
      <c r="V631" s="235"/>
      <c r="W631" s="235"/>
      <c r="X631" s="235"/>
      <c r="Y631" s="236" t="s">
        <v>284</v>
      </c>
      <c r="Z631" s="237"/>
      <c r="AA631" s="237"/>
      <c r="AB631" s="238"/>
      <c r="AC631" s="222"/>
      <c r="AD631" s="223"/>
      <c r="AE631" s="223"/>
      <c r="AF631" s="223"/>
      <c r="AG631" s="223"/>
      <c r="AH631" s="224" t="s">
        <v>284</v>
      </c>
      <c r="AI631" s="225"/>
      <c r="AJ631" s="225"/>
      <c r="AK631" s="225"/>
      <c r="AL631" s="226" t="s">
        <v>284</v>
      </c>
      <c r="AM631" s="227"/>
      <c r="AN631" s="227"/>
      <c r="AO631" s="228"/>
      <c r="AP631" s="229" t="s">
        <v>284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21">
      <formula>IF(RIGHT(TEXT(P14,"0.#"),1)=".",FALSE,TRUE)</formula>
    </cfRule>
    <cfRule type="expression" dxfId="808" priority="922">
      <formula>IF(RIGHT(TEXT(P14,"0.#"),1)=".",TRUE,FALSE)</formula>
    </cfRule>
  </conditionalFormatting>
  <conditionalFormatting sqref="P18:AX18">
    <cfRule type="expression" dxfId="807" priority="919">
      <formula>IF(RIGHT(TEXT(P18,"0.#"),1)=".",FALSE,TRUE)</formula>
    </cfRule>
    <cfRule type="expression" dxfId="806" priority="920">
      <formula>IF(RIGHT(TEXT(P18,"0.#"),1)=".",TRUE,FALSE)</formula>
    </cfRule>
  </conditionalFormatting>
  <conditionalFormatting sqref="Y311">
    <cfRule type="expression" dxfId="805" priority="917">
      <formula>IF(RIGHT(TEXT(Y311,"0.#"),1)=".",FALSE,TRUE)</formula>
    </cfRule>
    <cfRule type="expression" dxfId="804" priority="918">
      <formula>IF(RIGHT(TEXT(Y311,"0.#"),1)=".",TRUE,FALSE)</formula>
    </cfRule>
  </conditionalFormatting>
  <conditionalFormatting sqref="Y320">
    <cfRule type="expression" dxfId="803" priority="915">
      <formula>IF(RIGHT(TEXT(Y320,"0.#"),1)=".",FALSE,TRUE)</formula>
    </cfRule>
    <cfRule type="expression" dxfId="802" priority="916">
      <formula>IF(RIGHT(TEXT(Y320,"0.#"),1)=".",TRUE,FALSE)</formula>
    </cfRule>
  </conditionalFormatting>
  <conditionalFormatting sqref="Y351:Y358 Y349 Y338:Y345 Y336 Y325:Y332 Y323">
    <cfRule type="expression" dxfId="801" priority="895">
      <formula>IF(RIGHT(TEXT(Y323,"0.#"),1)=".",FALSE,TRUE)</formula>
    </cfRule>
    <cfRule type="expression" dxfId="800" priority="896">
      <formula>IF(RIGHT(TEXT(Y323,"0.#"),1)=".",TRUE,FALSE)</formula>
    </cfRule>
  </conditionalFormatting>
  <conditionalFormatting sqref="P16:AQ17 P15:AX15 P13:AX13">
    <cfRule type="expression" dxfId="799" priority="913">
      <formula>IF(RIGHT(TEXT(P13,"0.#"),1)=".",FALSE,TRUE)</formula>
    </cfRule>
    <cfRule type="expression" dxfId="798" priority="914">
      <formula>IF(RIGHT(TEXT(P13,"0.#"),1)=".",TRUE,FALSE)</formula>
    </cfRule>
  </conditionalFormatting>
  <conditionalFormatting sqref="P19:AJ19">
    <cfRule type="expression" dxfId="797" priority="911">
      <formula>IF(RIGHT(TEXT(P19,"0.#"),1)=".",FALSE,TRUE)</formula>
    </cfRule>
    <cfRule type="expression" dxfId="796" priority="912">
      <formula>IF(RIGHT(TEXT(P19,"0.#"),1)=".",TRUE,FALSE)</formula>
    </cfRule>
  </conditionalFormatting>
  <conditionalFormatting sqref="AE32 AQ32">
    <cfRule type="expression" dxfId="795" priority="909">
      <formula>IF(RIGHT(TEXT(AE32,"0.#"),1)=".",FALSE,TRUE)</formula>
    </cfRule>
    <cfRule type="expression" dxfId="794" priority="910">
      <formula>IF(RIGHT(TEXT(AE32,"0.#"),1)=".",TRUE,FALSE)</formula>
    </cfRule>
  </conditionalFormatting>
  <conditionalFormatting sqref="Y312:Y319 Y310">
    <cfRule type="expression" dxfId="793" priority="907">
      <formula>IF(RIGHT(TEXT(Y310,"0.#"),1)=".",FALSE,TRUE)</formula>
    </cfRule>
    <cfRule type="expression" dxfId="792" priority="908">
      <formula>IF(RIGHT(TEXT(Y310,"0.#"),1)=".",TRUE,FALSE)</formula>
    </cfRule>
  </conditionalFormatting>
  <conditionalFormatting sqref="AU311">
    <cfRule type="expression" dxfId="791" priority="905">
      <formula>IF(RIGHT(TEXT(AU311,"0.#"),1)=".",FALSE,TRUE)</formula>
    </cfRule>
    <cfRule type="expression" dxfId="790" priority="906">
      <formula>IF(RIGHT(TEXT(AU311,"0.#"),1)=".",TRUE,FALSE)</formula>
    </cfRule>
  </conditionalFormatting>
  <conditionalFormatting sqref="AU320">
    <cfRule type="expression" dxfId="789" priority="903">
      <formula>IF(RIGHT(TEXT(AU320,"0.#"),1)=".",FALSE,TRUE)</formula>
    </cfRule>
    <cfRule type="expression" dxfId="788" priority="904">
      <formula>IF(RIGHT(TEXT(AU320,"0.#"),1)=".",TRUE,FALSE)</formula>
    </cfRule>
  </conditionalFormatting>
  <conditionalFormatting sqref="AU312:AU319 AU310">
    <cfRule type="expression" dxfId="787" priority="901">
      <formula>IF(RIGHT(TEXT(AU310,"0.#"),1)=".",FALSE,TRUE)</formula>
    </cfRule>
    <cfRule type="expression" dxfId="786" priority="902">
      <formula>IF(RIGHT(TEXT(AU310,"0.#"),1)=".",TRUE,FALSE)</formula>
    </cfRule>
  </conditionalFormatting>
  <conditionalFormatting sqref="Y350 Y337 Y324">
    <cfRule type="expression" dxfId="785" priority="899">
      <formula>IF(RIGHT(TEXT(Y324,"0.#"),1)=".",FALSE,TRUE)</formula>
    </cfRule>
    <cfRule type="expression" dxfId="784" priority="900">
      <formula>IF(RIGHT(TEXT(Y324,"0.#"),1)=".",TRUE,FALSE)</formula>
    </cfRule>
  </conditionalFormatting>
  <conditionalFormatting sqref="Y359 Y346 Y333">
    <cfRule type="expression" dxfId="783" priority="897">
      <formula>IF(RIGHT(TEXT(Y333,"0.#"),1)=".",FALSE,TRUE)</formula>
    </cfRule>
    <cfRule type="expression" dxfId="782" priority="898">
      <formula>IF(RIGHT(TEXT(Y333,"0.#"),1)=".",TRUE,FALSE)</formula>
    </cfRule>
  </conditionalFormatting>
  <conditionalFormatting sqref="AU350 AU337 AU324">
    <cfRule type="expression" dxfId="781" priority="893">
      <formula>IF(RIGHT(TEXT(AU324,"0.#"),1)=".",FALSE,TRUE)</formula>
    </cfRule>
    <cfRule type="expression" dxfId="780" priority="894">
      <formula>IF(RIGHT(TEXT(AU324,"0.#"),1)=".",TRUE,FALSE)</formula>
    </cfRule>
  </conditionalFormatting>
  <conditionalFormatting sqref="AU359 AU346 AU333">
    <cfRule type="expression" dxfId="779" priority="891">
      <formula>IF(RIGHT(TEXT(AU333,"0.#"),1)=".",FALSE,TRUE)</formula>
    </cfRule>
    <cfRule type="expression" dxfId="778" priority="892">
      <formula>IF(RIGHT(TEXT(AU333,"0.#"),1)=".",TRUE,FALSE)</formula>
    </cfRule>
  </conditionalFormatting>
  <conditionalFormatting sqref="AU351:AU358 AU349 AU338:AU345 AU336 AU325:AU332 AU323">
    <cfRule type="expression" dxfId="777" priority="889">
      <formula>IF(RIGHT(TEXT(AU323,"0.#"),1)=".",FALSE,TRUE)</formula>
    </cfRule>
    <cfRule type="expression" dxfId="776" priority="890">
      <formula>IF(RIGHT(TEXT(AU323,"0.#"),1)=".",TRUE,FALSE)</formula>
    </cfRule>
  </conditionalFormatting>
  <conditionalFormatting sqref="AI32">
    <cfRule type="expression" dxfId="775" priority="887">
      <formula>IF(RIGHT(TEXT(AI32,"0.#"),1)=".",FALSE,TRUE)</formula>
    </cfRule>
    <cfRule type="expression" dxfId="774" priority="888">
      <formula>IF(RIGHT(TEXT(AI32,"0.#"),1)=".",TRUE,FALSE)</formula>
    </cfRule>
  </conditionalFormatting>
  <conditionalFormatting sqref="AM32">
    <cfRule type="expression" dxfId="773" priority="885">
      <formula>IF(RIGHT(TEXT(AM32,"0.#"),1)=".",FALSE,TRUE)</formula>
    </cfRule>
    <cfRule type="expression" dxfId="772" priority="886">
      <formula>IF(RIGHT(TEXT(AM32,"0.#"),1)=".",TRUE,FALSE)</formula>
    </cfRule>
  </conditionalFormatting>
  <conditionalFormatting sqref="AE33">
    <cfRule type="expression" dxfId="771" priority="883">
      <formula>IF(RIGHT(TEXT(AE33,"0.#"),1)=".",FALSE,TRUE)</formula>
    </cfRule>
    <cfRule type="expression" dxfId="770" priority="884">
      <formula>IF(RIGHT(TEXT(AE33,"0.#"),1)=".",TRUE,FALSE)</formula>
    </cfRule>
  </conditionalFormatting>
  <conditionalFormatting sqref="AI33">
    <cfRule type="expression" dxfId="769" priority="881">
      <formula>IF(RIGHT(TEXT(AI33,"0.#"),1)=".",FALSE,TRUE)</formula>
    </cfRule>
    <cfRule type="expression" dxfId="768" priority="882">
      <formula>IF(RIGHT(TEXT(AI33,"0.#"),1)=".",TRUE,FALSE)</formula>
    </cfRule>
  </conditionalFormatting>
  <conditionalFormatting sqref="AM33">
    <cfRule type="expression" dxfId="767" priority="879">
      <formula>IF(RIGHT(TEXT(AM33,"0.#"),1)=".",FALSE,TRUE)</formula>
    </cfRule>
    <cfRule type="expression" dxfId="766" priority="880">
      <formula>IF(RIGHT(TEXT(AM33,"0.#"),1)=".",TRUE,FALSE)</formula>
    </cfRule>
  </conditionalFormatting>
  <conditionalFormatting sqref="AQ33">
    <cfRule type="expression" dxfId="765" priority="877">
      <formula>IF(RIGHT(TEXT(AQ33,"0.#"),1)=".",FALSE,TRUE)</formula>
    </cfRule>
    <cfRule type="expression" dxfId="764" priority="878">
      <formula>IF(RIGHT(TEXT(AQ33,"0.#"),1)=".",TRUE,FALSE)</formula>
    </cfRule>
  </conditionalFormatting>
  <conditionalFormatting sqref="AE210">
    <cfRule type="expression" dxfId="763" priority="875">
      <formula>IF(RIGHT(TEXT(AE210,"0.#"),1)=".",FALSE,TRUE)</formula>
    </cfRule>
    <cfRule type="expression" dxfId="762" priority="876">
      <formula>IF(RIGHT(TEXT(AE210,"0.#"),1)=".",TRUE,FALSE)</formula>
    </cfRule>
  </conditionalFormatting>
  <conditionalFormatting sqref="AE211">
    <cfRule type="expression" dxfId="761" priority="873">
      <formula>IF(RIGHT(TEXT(AE211,"0.#"),1)=".",FALSE,TRUE)</formula>
    </cfRule>
    <cfRule type="expression" dxfId="760" priority="874">
      <formula>IF(RIGHT(TEXT(AE211,"0.#"),1)=".",TRUE,FALSE)</formula>
    </cfRule>
  </conditionalFormatting>
  <conditionalFormatting sqref="AE212">
    <cfRule type="expression" dxfId="759" priority="871">
      <formula>IF(RIGHT(TEXT(AE212,"0.#"),1)=".",FALSE,TRUE)</formula>
    </cfRule>
    <cfRule type="expression" dxfId="758" priority="872">
      <formula>IF(RIGHT(TEXT(AE212,"0.#"),1)=".",TRUE,FALSE)</formula>
    </cfRule>
  </conditionalFormatting>
  <conditionalFormatting sqref="AI212">
    <cfRule type="expression" dxfId="757" priority="869">
      <formula>IF(RIGHT(TEXT(AI212,"0.#"),1)=".",FALSE,TRUE)</formula>
    </cfRule>
    <cfRule type="expression" dxfId="756" priority="870">
      <formula>IF(RIGHT(TEXT(AI212,"0.#"),1)=".",TRUE,FALSE)</formula>
    </cfRule>
  </conditionalFormatting>
  <conditionalFormatting sqref="AI211">
    <cfRule type="expression" dxfId="755" priority="867">
      <formula>IF(RIGHT(TEXT(AI211,"0.#"),1)=".",FALSE,TRUE)</formula>
    </cfRule>
    <cfRule type="expression" dxfId="754" priority="868">
      <formula>IF(RIGHT(TEXT(AI211,"0.#"),1)=".",TRUE,FALSE)</formula>
    </cfRule>
  </conditionalFormatting>
  <conditionalFormatting sqref="AI210">
    <cfRule type="expression" dxfId="753" priority="865">
      <formula>IF(RIGHT(TEXT(AI210,"0.#"),1)=".",FALSE,TRUE)</formula>
    </cfRule>
    <cfRule type="expression" dxfId="752" priority="866">
      <formula>IF(RIGHT(TEXT(AI210,"0.#"),1)=".",TRUE,FALSE)</formula>
    </cfRule>
  </conditionalFormatting>
  <conditionalFormatting sqref="AM210">
    <cfRule type="expression" dxfId="751" priority="863">
      <formula>IF(RIGHT(TEXT(AM210,"0.#"),1)=".",FALSE,TRUE)</formula>
    </cfRule>
    <cfRule type="expression" dxfId="750" priority="864">
      <formula>IF(RIGHT(TEXT(AM210,"0.#"),1)=".",TRUE,FALSE)</formula>
    </cfRule>
  </conditionalFormatting>
  <conditionalFormatting sqref="AM211">
    <cfRule type="expression" dxfId="749" priority="861">
      <formula>IF(RIGHT(TEXT(AM211,"0.#"),1)=".",FALSE,TRUE)</formula>
    </cfRule>
    <cfRule type="expression" dxfId="748" priority="862">
      <formula>IF(RIGHT(TEXT(AM211,"0.#"),1)=".",TRUE,FALSE)</formula>
    </cfRule>
  </conditionalFormatting>
  <conditionalFormatting sqref="AM212">
    <cfRule type="expression" dxfId="747" priority="859">
      <formula>IF(RIGHT(TEXT(AM212,"0.#"),1)=".",FALSE,TRUE)</formula>
    </cfRule>
    <cfRule type="expression" dxfId="746" priority="860">
      <formula>IF(RIGHT(TEXT(AM212,"0.#"),1)=".",TRUE,FALSE)</formula>
    </cfRule>
  </conditionalFormatting>
  <conditionalFormatting sqref="AL370:AO395">
    <cfRule type="expression" dxfId="745" priority="855">
      <formula>IF(AND(AL370&gt;=0, RIGHT(TEXT(AL370,"0.#"),1)&lt;&gt;"."),TRUE,FALSE)</formula>
    </cfRule>
    <cfRule type="expression" dxfId="744" priority="856">
      <formula>IF(AND(AL370&gt;=0, RIGHT(TEXT(AL370,"0.#"),1)="."),TRUE,FALSE)</formula>
    </cfRule>
    <cfRule type="expression" dxfId="743" priority="857">
      <formula>IF(AND(AL370&lt;0, RIGHT(TEXT(AL370,"0.#"),1)&lt;&gt;"."),TRUE,FALSE)</formula>
    </cfRule>
    <cfRule type="expression" dxfId="742" priority="858">
      <formula>IF(AND(AL370&lt;0, RIGHT(TEXT(AL370,"0.#"),1)="."),TRUE,FALSE)</formula>
    </cfRule>
  </conditionalFormatting>
  <conditionalFormatting sqref="AQ210:AQ212">
    <cfRule type="expression" dxfId="741" priority="853">
      <formula>IF(RIGHT(TEXT(AQ210,"0.#"),1)=".",FALSE,TRUE)</formula>
    </cfRule>
    <cfRule type="expression" dxfId="740" priority="854">
      <formula>IF(RIGHT(TEXT(AQ210,"0.#"),1)=".",TRUE,FALSE)</formula>
    </cfRule>
  </conditionalFormatting>
  <conditionalFormatting sqref="AU210:AU212">
    <cfRule type="expression" dxfId="739" priority="851">
      <formula>IF(RIGHT(TEXT(AU210,"0.#"),1)=".",FALSE,TRUE)</formula>
    </cfRule>
    <cfRule type="expression" dxfId="738" priority="852">
      <formula>IF(RIGHT(TEXT(AU210,"0.#"),1)=".",TRUE,FALSE)</formula>
    </cfRule>
  </conditionalFormatting>
  <conditionalFormatting sqref="Y368:Y395">
    <cfRule type="expression" dxfId="737" priority="849">
      <formula>IF(RIGHT(TEXT(Y368,"0.#"),1)=".",FALSE,TRUE)</formula>
    </cfRule>
    <cfRule type="expression" dxfId="736" priority="850">
      <formula>IF(RIGHT(TEXT(Y368,"0.#"),1)=".",TRUE,FALSE)</formula>
    </cfRule>
  </conditionalFormatting>
  <conditionalFormatting sqref="AL632:AO660">
    <cfRule type="expression" dxfId="735" priority="845">
      <formula>IF(AND(AL632&gt;=0, RIGHT(TEXT(AL632,"0.#"),1)&lt;&gt;"."),TRUE,FALSE)</formula>
    </cfRule>
    <cfRule type="expression" dxfId="734" priority="846">
      <formula>IF(AND(AL632&gt;=0, RIGHT(TEXT(AL632,"0.#"),1)="."),TRUE,FALSE)</formula>
    </cfRule>
    <cfRule type="expression" dxfId="733" priority="847">
      <formula>IF(AND(AL632&lt;0, RIGHT(TEXT(AL632,"0.#"),1)&lt;&gt;"."),TRUE,FALSE)</formula>
    </cfRule>
    <cfRule type="expression" dxfId="732" priority="848">
      <formula>IF(AND(AL632&lt;0, RIGHT(TEXT(AL632,"0.#"),1)="."),TRUE,FALSE)</formula>
    </cfRule>
  </conditionalFormatting>
  <conditionalFormatting sqref="Y632:Y660">
    <cfRule type="expression" dxfId="731" priority="843">
      <formula>IF(RIGHT(TEXT(Y632,"0.#"),1)=".",FALSE,TRUE)</formula>
    </cfRule>
    <cfRule type="expression" dxfId="730" priority="844">
      <formula>IF(RIGHT(TEXT(Y632,"0.#"),1)=".",TRUE,FALSE)</formula>
    </cfRule>
  </conditionalFormatting>
  <conditionalFormatting sqref="Y367">
    <cfRule type="expression" dxfId="729" priority="837">
      <formula>IF(RIGHT(TEXT(Y367,"0.#"),1)=".",FALSE,TRUE)</formula>
    </cfRule>
    <cfRule type="expression" dxfId="728" priority="838">
      <formula>IF(RIGHT(TEXT(Y367,"0.#"),1)=".",TRUE,FALSE)</formula>
    </cfRule>
  </conditionalFormatting>
  <conditionalFormatting sqref="Y403:Y428">
    <cfRule type="expression" dxfId="727" priority="775">
      <formula>IF(RIGHT(TEXT(Y403,"0.#"),1)=".",FALSE,TRUE)</formula>
    </cfRule>
    <cfRule type="expression" dxfId="726" priority="776">
      <formula>IF(RIGHT(TEXT(Y403,"0.#"),1)=".",TRUE,FALSE)</formula>
    </cfRule>
  </conditionalFormatting>
  <conditionalFormatting sqref="Y434:Y461">
    <cfRule type="expression" dxfId="725" priority="763">
      <formula>IF(RIGHT(TEXT(Y434,"0.#"),1)=".",FALSE,TRUE)</formula>
    </cfRule>
    <cfRule type="expression" dxfId="724" priority="764">
      <formula>IF(RIGHT(TEXT(Y434,"0.#"),1)=".",TRUE,FALSE)</formula>
    </cfRule>
  </conditionalFormatting>
  <conditionalFormatting sqref="Y432:Y433">
    <cfRule type="expression" dxfId="723" priority="757">
      <formula>IF(RIGHT(TEXT(Y432,"0.#"),1)=".",FALSE,TRUE)</formula>
    </cfRule>
    <cfRule type="expression" dxfId="722" priority="758">
      <formula>IF(RIGHT(TEXT(Y432,"0.#"),1)=".",TRUE,FALSE)</formula>
    </cfRule>
  </conditionalFormatting>
  <conditionalFormatting sqref="Y467:Y494">
    <cfRule type="expression" dxfId="721" priority="751">
      <formula>IF(RIGHT(TEXT(Y467,"0.#"),1)=".",FALSE,TRUE)</formula>
    </cfRule>
    <cfRule type="expression" dxfId="720" priority="752">
      <formula>IF(RIGHT(TEXT(Y467,"0.#"),1)=".",TRUE,FALSE)</formula>
    </cfRule>
  </conditionalFormatting>
  <conditionalFormatting sqref="Y465:Y466">
    <cfRule type="expression" dxfId="719" priority="745">
      <formula>IF(RIGHT(TEXT(Y465,"0.#"),1)=".",FALSE,TRUE)</formula>
    </cfRule>
    <cfRule type="expression" dxfId="718" priority="746">
      <formula>IF(RIGHT(TEXT(Y465,"0.#"),1)=".",TRUE,FALSE)</formula>
    </cfRule>
  </conditionalFormatting>
  <conditionalFormatting sqref="Y500:Y527">
    <cfRule type="expression" dxfId="717" priority="739">
      <formula>IF(RIGHT(TEXT(Y500,"0.#"),1)=".",FALSE,TRUE)</formula>
    </cfRule>
    <cfRule type="expression" dxfId="716" priority="740">
      <formula>IF(RIGHT(TEXT(Y500,"0.#"),1)=".",TRUE,FALSE)</formula>
    </cfRule>
  </conditionalFormatting>
  <conditionalFormatting sqref="Y498:Y499">
    <cfRule type="expression" dxfId="715" priority="733">
      <formula>IF(RIGHT(TEXT(Y498,"0.#"),1)=".",FALSE,TRUE)</formula>
    </cfRule>
    <cfRule type="expression" dxfId="714" priority="734">
      <formula>IF(RIGHT(TEXT(Y498,"0.#"),1)=".",TRUE,FALSE)</formula>
    </cfRule>
  </conditionalFormatting>
  <conditionalFormatting sqref="Y533:Y560">
    <cfRule type="expression" dxfId="713" priority="727">
      <formula>IF(RIGHT(TEXT(Y533,"0.#"),1)=".",FALSE,TRUE)</formula>
    </cfRule>
    <cfRule type="expression" dxfId="712" priority="728">
      <formula>IF(RIGHT(TEXT(Y533,"0.#"),1)=".",TRUE,FALSE)</formula>
    </cfRule>
  </conditionalFormatting>
  <conditionalFormatting sqref="W23">
    <cfRule type="expression" dxfId="711" priority="835">
      <formula>IF(RIGHT(TEXT(W23,"0.#"),1)=".",FALSE,TRUE)</formula>
    </cfRule>
    <cfRule type="expression" dxfId="710" priority="836">
      <formula>IF(RIGHT(TEXT(W23,"0.#"),1)=".",TRUE,FALSE)</formula>
    </cfRule>
  </conditionalFormatting>
  <conditionalFormatting sqref="W24:W27">
    <cfRule type="expression" dxfId="709" priority="833">
      <formula>IF(RIGHT(TEXT(W24,"0.#"),1)=".",FALSE,TRUE)</formula>
    </cfRule>
    <cfRule type="expression" dxfId="708" priority="834">
      <formula>IF(RIGHT(TEXT(W24,"0.#"),1)=".",TRUE,FALSE)</formula>
    </cfRule>
  </conditionalFormatting>
  <conditionalFormatting sqref="W28">
    <cfRule type="expression" dxfId="707" priority="831">
      <formula>IF(RIGHT(TEXT(W28,"0.#"),1)=".",FALSE,TRUE)</formula>
    </cfRule>
    <cfRule type="expression" dxfId="706" priority="832">
      <formula>IF(RIGHT(TEXT(W28,"0.#"),1)=".",TRUE,FALSE)</formula>
    </cfRule>
  </conditionalFormatting>
  <conditionalFormatting sqref="P23">
    <cfRule type="expression" dxfId="705" priority="829">
      <formula>IF(RIGHT(TEXT(P23,"0.#"),1)=".",FALSE,TRUE)</formula>
    </cfRule>
    <cfRule type="expression" dxfId="704" priority="830">
      <formula>IF(RIGHT(TEXT(P23,"0.#"),1)=".",TRUE,FALSE)</formula>
    </cfRule>
  </conditionalFormatting>
  <conditionalFormatting sqref="P24:P27">
    <cfRule type="expression" dxfId="703" priority="827">
      <formula>IF(RIGHT(TEXT(P24,"0.#"),1)=".",FALSE,TRUE)</formula>
    </cfRule>
    <cfRule type="expression" dxfId="702" priority="828">
      <formula>IF(RIGHT(TEXT(P24,"0.#"),1)=".",TRUE,FALSE)</formula>
    </cfRule>
  </conditionalFormatting>
  <conditionalFormatting sqref="P28">
    <cfRule type="expression" dxfId="701" priority="825">
      <formula>IF(RIGHT(TEXT(P28,"0.#"),1)=".",FALSE,TRUE)</formula>
    </cfRule>
    <cfRule type="expression" dxfId="700" priority="826">
      <formula>IF(RIGHT(TEXT(P28,"0.#"),1)=".",TRUE,FALSE)</formula>
    </cfRule>
  </conditionalFormatting>
  <conditionalFormatting sqref="AE202">
    <cfRule type="expression" dxfId="699" priority="823">
      <formula>IF(RIGHT(TEXT(AE202,"0.#"),1)=".",FALSE,TRUE)</formula>
    </cfRule>
    <cfRule type="expression" dxfId="698" priority="824">
      <formula>IF(RIGHT(TEXT(AE202,"0.#"),1)=".",TRUE,FALSE)</formula>
    </cfRule>
  </conditionalFormatting>
  <conditionalFormatting sqref="AE203">
    <cfRule type="expression" dxfId="697" priority="821">
      <formula>IF(RIGHT(TEXT(AE203,"0.#"),1)=".",FALSE,TRUE)</formula>
    </cfRule>
    <cfRule type="expression" dxfId="696" priority="822">
      <formula>IF(RIGHT(TEXT(AE203,"0.#"),1)=".",TRUE,FALSE)</formula>
    </cfRule>
  </conditionalFormatting>
  <conditionalFormatting sqref="AE204">
    <cfRule type="expression" dxfId="695" priority="819">
      <formula>IF(RIGHT(TEXT(AE204,"0.#"),1)=".",FALSE,TRUE)</formula>
    </cfRule>
    <cfRule type="expression" dxfId="694" priority="820">
      <formula>IF(RIGHT(TEXT(AE204,"0.#"),1)=".",TRUE,FALSE)</formula>
    </cfRule>
  </conditionalFormatting>
  <conditionalFormatting sqref="AI204">
    <cfRule type="expression" dxfId="693" priority="817">
      <formula>IF(RIGHT(TEXT(AI204,"0.#"),1)=".",FALSE,TRUE)</formula>
    </cfRule>
    <cfRule type="expression" dxfId="692" priority="818">
      <formula>IF(RIGHT(TEXT(AI204,"0.#"),1)=".",TRUE,FALSE)</formula>
    </cfRule>
  </conditionalFormatting>
  <conditionalFormatting sqref="AI203">
    <cfRule type="expression" dxfId="691" priority="815">
      <formula>IF(RIGHT(TEXT(AI203,"0.#"),1)=".",FALSE,TRUE)</formula>
    </cfRule>
    <cfRule type="expression" dxfId="690" priority="816">
      <formula>IF(RIGHT(TEXT(AI203,"0.#"),1)=".",TRUE,FALSE)</formula>
    </cfRule>
  </conditionalFormatting>
  <conditionalFormatting sqref="AI202">
    <cfRule type="expression" dxfId="689" priority="813">
      <formula>IF(RIGHT(TEXT(AI202,"0.#"),1)=".",FALSE,TRUE)</formula>
    </cfRule>
    <cfRule type="expression" dxfId="688" priority="814">
      <formula>IF(RIGHT(TEXT(AI202,"0.#"),1)=".",TRUE,FALSE)</formula>
    </cfRule>
  </conditionalFormatting>
  <conditionalFormatting sqref="AM202">
    <cfRule type="expression" dxfId="687" priority="811">
      <formula>IF(RIGHT(TEXT(AM202,"0.#"),1)=".",FALSE,TRUE)</formula>
    </cfRule>
    <cfRule type="expression" dxfId="686" priority="812">
      <formula>IF(RIGHT(TEXT(AM202,"0.#"),1)=".",TRUE,FALSE)</formula>
    </cfRule>
  </conditionalFormatting>
  <conditionalFormatting sqref="AM203">
    <cfRule type="expression" dxfId="685" priority="809">
      <formula>IF(RIGHT(TEXT(AM203,"0.#"),1)=".",FALSE,TRUE)</formula>
    </cfRule>
    <cfRule type="expression" dxfId="684" priority="810">
      <formula>IF(RIGHT(TEXT(AM203,"0.#"),1)=".",TRUE,FALSE)</formula>
    </cfRule>
  </conditionalFormatting>
  <conditionalFormatting sqref="AM204">
    <cfRule type="expression" dxfId="683" priority="807">
      <formula>IF(RIGHT(TEXT(AM204,"0.#"),1)=".",FALSE,TRUE)</formula>
    </cfRule>
    <cfRule type="expression" dxfId="682" priority="808">
      <formula>IF(RIGHT(TEXT(AM204,"0.#"),1)=".",TRUE,FALSE)</formula>
    </cfRule>
  </conditionalFormatting>
  <conditionalFormatting sqref="AQ202:AQ204">
    <cfRule type="expression" dxfId="681" priority="805">
      <formula>IF(RIGHT(TEXT(AQ202,"0.#"),1)=".",FALSE,TRUE)</formula>
    </cfRule>
    <cfRule type="expression" dxfId="680" priority="806">
      <formula>IF(RIGHT(TEXT(AQ202,"0.#"),1)=".",TRUE,FALSE)</formula>
    </cfRule>
  </conditionalFormatting>
  <conditionalFormatting sqref="AU202:AU204">
    <cfRule type="expression" dxfId="679" priority="803">
      <formula>IF(RIGHT(TEXT(AU202,"0.#"),1)=".",FALSE,TRUE)</formula>
    </cfRule>
    <cfRule type="expression" dxfId="678" priority="804">
      <formula>IF(RIGHT(TEXT(AU202,"0.#"),1)=".",TRUE,FALSE)</formula>
    </cfRule>
  </conditionalFormatting>
  <conditionalFormatting sqref="AE205">
    <cfRule type="expression" dxfId="677" priority="801">
      <formula>IF(RIGHT(TEXT(AE205,"0.#"),1)=".",FALSE,TRUE)</formula>
    </cfRule>
    <cfRule type="expression" dxfId="676" priority="802">
      <formula>IF(RIGHT(TEXT(AE205,"0.#"),1)=".",TRUE,FALSE)</formula>
    </cfRule>
  </conditionalFormatting>
  <conditionalFormatting sqref="AE206">
    <cfRule type="expression" dxfId="675" priority="799">
      <formula>IF(RIGHT(TEXT(AE206,"0.#"),1)=".",FALSE,TRUE)</formula>
    </cfRule>
    <cfRule type="expression" dxfId="674" priority="800">
      <formula>IF(RIGHT(TEXT(AE206,"0.#"),1)=".",TRUE,FALSE)</formula>
    </cfRule>
  </conditionalFormatting>
  <conditionalFormatting sqref="AE207">
    <cfRule type="expression" dxfId="673" priority="797">
      <formula>IF(RIGHT(TEXT(AE207,"0.#"),1)=".",FALSE,TRUE)</formula>
    </cfRule>
    <cfRule type="expression" dxfId="672" priority="798">
      <formula>IF(RIGHT(TEXT(AE207,"0.#"),1)=".",TRUE,FALSE)</formula>
    </cfRule>
  </conditionalFormatting>
  <conditionalFormatting sqref="AI207">
    <cfRule type="expression" dxfId="671" priority="795">
      <formula>IF(RIGHT(TEXT(AI207,"0.#"),1)=".",FALSE,TRUE)</formula>
    </cfRule>
    <cfRule type="expression" dxfId="670" priority="796">
      <formula>IF(RIGHT(TEXT(AI207,"0.#"),1)=".",TRUE,FALSE)</formula>
    </cfRule>
  </conditionalFormatting>
  <conditionalFormatting sqref="AI206">
    <cfRule type="expression" dxfId="669" priority="793">
      <formula>IF(RIGHT(TEXT(AI206,"0.#"),1)=".",FALSE,TRUE)</formula>
    </cfRule>
    <cfRule type="expression" dxfId="668" priority="794">
      <formula>IF(RIGHT(TEXT(AI206,"0.#"),1)=".",TRUE,FALSE)</formula>
    </cfRule>
  </conditionalFormatting>
  <conditionalFormatting sqref="AI205">
    <cfRule type="expression" dxfId="667" priority="791">
      <formula>IF(RIGHT(TEXT(AI205,"0.#"),1)=".",FALSE,TRUE)</formula>
    </cfRule>
    <cfRule type="expression" dxfId="666" priority="792">
      <formula>IF(RIGHT(TEXT(AI205,"0.#"),1)=".",TRUE,FALSE)</formula>
    </cfRule>
  </conditionalFormatting>
  <conditionalFormatting sqref="AM205">
    <cfRule type="expression" dxfId="665" priority="789">
      <formula>IF(RIGHT(TEXT(AM205,"0.#"),1)=".",FALSE,TRUE)</formula>
    </cfRule>
    <cfRule type="expression" dxfId="664" priority="790">
      <formula>IF(RIGHT(TEXT(AM205,"0.#"),1)=".",TRUE,FALSE)</formula>
    </cfRule>
  </conditionalFormatting>
  <conditionalFormatting sqref="AM206">
    <cfRule type="expression" dxfId="663" priority="787">
      <formula>IF(RIGHT(TEXT(AM206,"0.#"),1)=".",FALSE,TRUE)</formula>
    </cfRule>
    <cfRule type="expression" dxfId="662" priority="788">
      <formula>IF(RIGHT(TEXT(AM206,"0.#"),1)=".",TRUE,FALSE)</formula>
    </cfRule>
  </conditionalFormatting>
  <conditionalFormatting sqref="AM207">
    <cfRule type="expression" dxfId="661" priority="785">
      <formula>IF(RIGHT(TEXT(AM207,"0.#"),1)=".",FALSE,TRUE)</formula>
    </cfRule>
    <cfRule type="expression" dxfId="660" priority="786">
      <formula>IF(RIGHT(TEXT(AM207,"0.#"),1)=".",TRUE,FALSE)</formula>
    </cfRule>
  </conditionalFormatting>
  <conditionalFormatting sqref="AQ205:AQ207">
    <cfRule type="expression" dxfId="659" priority="783">
      <formula>IF(RIGHT(TEXT(AQ205,"0.#"),1)=".",FALSE,TRUE)</formula>
    </cfRule>
    <cfRule type="expression" dxfId="658" priority="784">
      <formula>IF(RIGHT(TEXT(AQ205,"0.#"),1)=".",TRUE,FALSE)</formula>
    </cfRule>
  </conditionalFormatting>
  <conditionalFormatting sqref="AU205:AU207">
    <cfRule type="expression" dxfId="657" priority="781">
      <formula>IF(RIGHT(TEXT(AU205,"0.#"),1)=".",FALSE,TRUE)</formula>
    </cfRule>
    <cfRule type="expression" dxfId="656" priority="782">
      <formula>IF(RIGHT(TEXT(AU205,"0.#"),1)=".",TRUE,FALSE)</formula>
    </cfRule>
  </conditionalFormatting>
  <conditionalFormatting sqref="AL403:AO428">
    <cfRule type="expression" dxfId="655" priority="777">
      <formula>IF(AND(AL403&gt;=0, RIGHT(TEXT(AL403,"0.#"),1)&lt;&gt;"."),TRUE,FALSE)</formula>
    </cfRule>
    <cfRule type="expression" dxfId="654" priority="778">
      <formula>IF(AND(AL403&gt;=0, RIGHT(TEXT(AL403,"0.#"),1)="."),TRUE,FALSE)</formula>
    </cfRule>
    <cfRule type="expression" dxfId="653" priority="779">
      <formula>IF(AND(AL403&lt;0, RIGHT(TEXT(AL403,"0.#"),1)&lt;&gt;"."),TRUE,FALSE)</formula>
    </cfRule>
    <cfRule type="expression" dxfId="652" priority="780">
      <formula>IF(AND(AL403&lt;0, RIGHT(TEXT(AL403,"0.#"),1)="."),TRUE,FALSE)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401:Y402">
    <cfRule type="expression" dxfId="15" priority="15">
      <formula>IF(RIGHT(TEXT(Y401,"0.#"),1)=".",FALSE,TRUE)</formula>
    </cfRule>
    <cfRule type="expression" dxfId="14" priority="16">
      <formula>IF(RIGHT(TEXT(Y401,"0.#"),1)=".",TRUE,FALSE)</formula>
    </cfRule>
  </conditionalFormatting>
  <conditionalFormatting sqref="Y399:Y400">
    <cfRule type="expression" dxfId="13" priority="13">
      <formula>IF(RIGHT(TEXT(Y399,"0.#"),1)=".",FALSE,TRUE)</formula>
    </cfRule>
    <cfRule type="expression" dxfId="12" priority="14">
      <formula>IF(RIGHT(TEXT(Y399,"0.#"),1)=".",TRUE,FALSE)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28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632</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2022-06-17T02:14:17Z</cp:lastPrinted>
  <dcterms:created xsi:type="dcterms:W3CDTF">2012-03-13T00:50:25Z</dcterms:created>
  <dcterms:modified xsi:type="dcterms:W3CDTF">2022-08-31T06:49:26Z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