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33" i="11" l="1"/>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70" i="11"/>
  <c r="AY66" i="11"/>
  <c r="AY75" i="11"/>
  <c r="AY73" i="11"/>
  <c r="AY77" i="11"/>
  <c r="AY74" i="11"/>
  <c r="AY72" i="11"/>
  <c r="AY335" i="11"/>
  <c r="AY214" i="11"/>
  <c r="AY213" i="11"/>
  <c r="AY210" i="11"/>
  <c r="AY209" i="11"/>
  <c r="AY208" i="11"/>
  <c r="AY212" i="11" s="1"/>
  <c r="AY206" i="11"/>
  <c r="AY205" i="11"/>
  <c r="AY202" i="11"/>
  <c r="AY201" i="11"/>
  <c r="AY200" i="11"/>
  <c r="AY204" i="11" s="1"/>
  <c r="AY195" i="11"/>
  <c r="AY196" i="11" s="1"/>
  <c r="AY193" i="11"/>
  <c r="AY190" i="11"/>
  <c r="AY192" i="11" s="1"/>
  <c r="AY180" i="11"/>
  <c r="AY187" i="11" s="1"/>
  <c r="AY179" i="11"/>
  <c r="AY178" i="11"/>
  <c r="AY175" i="11"/>
  <c r="AY174" i="11"/>
  <c r="AY173" i="11"/>
  <c r="AY177" i="11" s="1"/>
  <c r="AY170" i="11"/>
  <c r="AY172" i="11" s="1"/>
  <c r="AY167" i="11"/>
  <c r="AY169" i="11" s="1"/>
  <c r="AY136" i="11"/>
  <c r="AY138"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99" i="11"/>
  <c r="AY101" i="11" s="1"/>
  <c r="AY98" i="11"/>
  <c r="AY102" i="11"/>
  <c r="AY104" i="11" s="1"/>
  <c r="AY116" i="11" l="1"/>
  <c r="AY128" i="11"/>
  <c r="AY176" i="11"/>
  <c r="AY198" i="11"/>
  <c r="AY203" i="11"/>
  <c r="AY207" i="11"/>
  <c r="AY211" i="11"/>
  <c r="AY126" i="11"/>
  <c r="AY123" i="11"/>
  <c r="AY131" i="11"/>
  <c r="AY143" i="11"/>
  <c r="AY120" i="11"/>
  <c r="AY124" i="11"/>
  <c r="AY154" i="11"/>
  <c r="AY163" i="11"/>
  <c r="AY140" i="11"/>
  <c r="AY144" i="11"/>
  <c r="AY134" i="11"/>
  <c r="AY113" i="11"/>
  <c r="AY117" i="11"/>
  <c r="AY151" i="11"/>
  <c r="AY155" i="11"/>
  <c r="AY164" i="11"/>
  <c r="AY141" i="11"/>
  <c r="AY100"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4" i="11"/>
  <c r="AY93" i="11"/>
  <c r="AY97" i="11" s="1"/>
  <c r="AY88" i="11"/>
  <c r="AY89" i="11" s="1"/>
  <c r="AY78" i="11"/>
  <c r="AY85" i="11" s="1"/>
  <c r="AY44" i="11"/>
  <c r="AY52" i="11" s="1"/>
  <c r="AY82" i="11" l="1"/>
  <c r="AY86" i="11"/>
  <c r="AY90" i="11"/>
  <c r="AY79" i="11"/>
  <c r="AY83" i="11"/>
  <c r="AY87" i="11"/>
  <c r="AY91" i="11"/>
  <c r="AY95" i="11"/>
  <c r="AY80" i="11"/>
  <c r="AY84" i="11"/>
  <c r="AY92" i="11"/>
  <c r="AY81"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<sst xmlns="http://schemas.openxmlformats.org/spreadsheetml/2006/main" count="1377" uniqueCount="704">
  <si>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</si>
  <si>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</si>
  <si>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</si>
  <si>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</si>
  <si>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</si>
  <si>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</si>
  <si>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</si>
  <si>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</si>
  <si>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</si>
  <si>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</si>
  <si>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</si>
  <si>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</si>
  <si>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</si>
  <si>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</si>
  <si>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</si>
  <si>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</si>
  <si>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</si>
  <si>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</si>
  <si>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</si>
  <si>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</si>
  <si>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</si>
  <si>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</si>
  <si>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</si>
  <si>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</si>
  <si>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</si>
  <si>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</si>
  <si>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</si>
  <si>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</si>
  <si>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</si>
  <si>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</si>
  <si>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</si>
  <si>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</si>
  <si>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</si>
  <si>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</si>
  <si>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</si>
  <si>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</si>
  <si>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</si>
  <si>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</si>
  <si>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</si>
  <si>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</si>
  <si>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</si>
  <si>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</si>
  <si>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</si>
  <si>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</si>
  <si>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</si>
  <si>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</si>
  <si>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</si>
  <si>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</si>
  <si>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</si>
  <si>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</si>
  <si>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</si>
  <si>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</si>
  <si>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</si>
  <si>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</si>
  <si>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</si>
  <si>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</si>
  <si>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</si>
  <si>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</si>
  <si>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</si>
  <si>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</si>
  <si>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</si>
  <si>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</si>
  <si>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</si>
  <si>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</si>
  <si>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</si>
  <si>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</si>
  <si>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</si>
  <si>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</si>
  <si>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</si>
  <si>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</si>
  <si>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</si>
  <si>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</si>
  <si>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</si>
  <si>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</si>
  <si>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</si>
  <si>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</si>
  <si>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</si>
  <si>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</si>
  <si>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</si>
  <si>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</si>
  <si>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</si>
  <si>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</si>
  <si>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</si>
  <si>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</si>
  <si>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</si>
  <si>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</si>
  <si>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</si>
  <si>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</si>
  <si>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</si>
  <si>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</si>
  <si>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</si>
  <si>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</si>
  <si>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</si>
  <si>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</si>
  <si>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</si>
  <si>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</si>
  <si>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</si>
  <si>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</si>
  <si>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</si>
  <si>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</si>
  <si>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</si>
  <si>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</si>
  <si>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</si>
  <si>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</si>
  <si>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</si>
  <si>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</si>
  <si>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</si>
  <si>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</si>
  <si>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</si>
  <si>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</si>
  <si>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</si>
  <si>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</si>
  <si>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</si>
  <si>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</si>
  <si>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</si>
  <si>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</si>
  <si>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</si>
  <si>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</si>
  <si>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</si>
  <si>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</si>
  <si>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</si>
  <si>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</si>
  <si>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</si>
  <si>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</si>
  <si>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</si>
  <si>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</si>
  <si>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</si>
  <si>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</si>
  <si>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</si>
  <si>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</si>
  <si>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</si>
  <si>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</si>
  <si>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</si>
  <si>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</si>
  <si>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</si>
  <si>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</si>
  <si>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</si>
  <si>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</si>
  <si>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</si>
  <si>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</si>
  <si>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</si>
  <si>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</si>
  <si>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</si>
  <si>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</si>
  <si>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</si>
  <si>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</si>
  <si>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</si>
  <si>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</si>
  <si>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</si>
  <si>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</si>
  <si>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</si>
  <si>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</si>
  <si>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</si>
  <si>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</si>
  <si>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</si>
  <si>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</si>
  <si>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</si>
  <si>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</si>
  <si>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</si>
  <si>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</si>
  <si>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</si>
  <si>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</si>
  <si>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</si>
  <si>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</si>
  <si>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</si>
  <si>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</si>
  <si>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</si>
  <si>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</si>
  <si>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</si>
  <si>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</si>
  <si>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</si>
  <si>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</si>
  <si>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</si>
  <si>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</si>
  <si>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</si>
  <si>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</si>
  <si>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</si>
  <si>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</si>
  <si>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</si>
  <si>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</si>
  <si>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</si>
  <si>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</si>
  <si>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</si>
  <si>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</si>
  <si>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</si>
  <si>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</si>
  <si>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</si>
  <si>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</si>
  <si>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</si>
  <si>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</si>
  <si>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</si>
  <si>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</si>
  <si>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</si>
  <si>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</si>
  <si>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</si>
  <si>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</si>
  <si>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</si>
  <si>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</si>
  <si>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</si>
  <si>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</si>
  <si>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</si>
  <si>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</si>
  <si>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</si>
  <si>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</si>
  <si>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</si>
  <si>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</si>
  <si>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</si>
  <si>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</si>
  <si>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</si>
  <si>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</si>
  <si>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</si>
  <si>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</si>
  <si>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</si>
  <si>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</si>
  <si>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</si>
  <si>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</si>
  <si>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</si>
  <si>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</si>
  <si>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</si>
  <si>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</si>
  <si>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</si>
  <si>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</si>
  <si>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</si>
  <si>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</si>
  <si>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</si>
  <si>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</si>
  <si>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</si>
  <si>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</si>
  <si>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</si>
  <si>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</si>
  <si>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</si>
  <si>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</si>
  <si>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</si>
  <si>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</si>
  <si>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</si>
  <si>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</si>
  <si>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</si>
  <si>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</si>
  <si>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</si>
  <si>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</si>
  <si>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</si>
  <si>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</si>
  <si>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</si>
  <si>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</si>
  <si>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</si>
  <si>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</si>
  <si>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</si>
  <si>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</si>
  <si>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</si>
  <si>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</si>
  <si>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</si>
  <si>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</si>
  <si>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</si>
  <si>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</si>
  <si>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</si>
  <si>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</si>
  <si>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</si>
  <si>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</si>
  <si>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</si>
  <si>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</si>
  <si>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</si>
  <si>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</si>
  <si>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</si>
  <si>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</si>
  <si>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</si>
  <si>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</si>
  <si>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</si>
  <si>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</si>
  <si>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</si>
  <si>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</si>
  <si>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</si>
  <si>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</si>
  <si>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</si>
  <si>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</si>
  <si>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</si>
  <si>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</si>
  <si>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</si>
  <si>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</si>
  <si>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</si>
  <si>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</si>
  <si>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</si>
  <si>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</si>
  <si>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</si>
  <si>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</si>
  <si>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</si>
  <si>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</si>
  <si>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</si>
  <si>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</si>
  <si>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</si>
  <si>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</si>
  <si>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</si>
  <si>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</si>
  <si>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</si>
  <si>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</si>
  <si>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</si>
  <si>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</si>
  <si>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</si>
  <si>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</si>
  <si>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</si>
  <si>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</si>
  <si>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</si>
  <si>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</si>
  <si>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</si>
  <si>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</si>
  <si>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</si>
  <si>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</si>
  <si>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</si>
  <si>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</si>
  <si>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</si>
  <si>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</si>
  <si>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</si>
  <si>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</si>
  <si>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</si>
  <si>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</si>
  <si>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</si>
  <si>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</si>
  <si>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</si>
  <si>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</si>
  <si>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</si>
  <si>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</si>
  <si>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</si>
  <si>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</si>
  <si>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</si>
  <si>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</si>
  <si>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</si>
  <si>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</si>
  <si>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</si>
  <si>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</si>
  <si>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</si>
  <si>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</si>
  <si>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</si>
  <si>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</si>
  <si>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</si>
  <si>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</si>
  <si>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</si>
  <si>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</si>
  <si>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</si>
  <si>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</si>
  <si>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</si>
  <si>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</si>
  <si>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</si>
  <si>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</si>
  <si>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</si>
  <si>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</si>
  <si>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</si>
  <si>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</si>
  <si>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</si>
  <si>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</si>
  <si>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</si>
  <si>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</si>
  <si>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</si>
  <si>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</si>
  <si>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</si>
  <si>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</si>
  <si>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</si>
  <si>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</si>
  <si>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</si>
  <si>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</si>
  <si>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</si>
  <si>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</si>
  <si>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</si>
  <si>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</si>
  <si>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</si>
  <si>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</si>
  <si>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</si>
  <si>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</si>
  <si>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</si>
  <si>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</si>
  <si>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</si>
  <si>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</si>
  <si>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</si>
  <si>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</si>
  <si>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</si>
  <si>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</si>
  <si>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</si>
  <si>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</si>
  <si>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</si>
  <si>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</si>
  <si>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</si>
  <si>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</si>
  <si>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</si>
  <si>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</si>
  <si>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</si>
  <si>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</si>
  <si>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</si>
  <si>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</si>
  <si>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</si>
  <si>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</si>
  <si>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</si>
  <si>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</si>
  <si>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</si>
  <si>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</si>
  <si>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</si>
  <si>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</si>
  <si>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</si>
  <si>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</si>
  <si>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</si>
  <si>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</si>
  <si>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</si>
  <si>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</si>
  <si>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</si>
  <si>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</si>
  <si>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</si>
  <si>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</si>
  <si>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</si>
  <si>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</si>
  <si>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</si>
  <si>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</si>
  <si>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</si>
  <si>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</si>
  <si>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</si>
  <si>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</si>
  <si>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</si>
  <si>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</si>
  <si>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</si>
  <si>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</si>
  <si>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</si>
  <si>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</si>
  <si>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</si>
  <si>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</si>
  <si>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</si>
  <si>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</si>
  <si>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</si>
  <si>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</si>
  <si>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</si>
  <si>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</si>
  <si>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</si>
  <si>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</si>
  <si>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</si>
  <si>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</si>
  <si>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</si>
  <si>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</si>
  <si>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</si>
  <si>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</si>
  <si>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</si>
  <si>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</si>
  <si>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</si>
  <si>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</si>
  <si>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</si>
  <si>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</si>
  <si>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</si>
  <si>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</si>
  <si>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</si>
  <si>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</si>
  <si>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</si>
  <si>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</si>
  <si>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</si>
  <si>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</si>
  <si>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</si>
  <si>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</si>
  <si>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</si>
  <si>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</si>
  <si>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</si>
  <si>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</si>
  <si>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</si>
  <si>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</si>
  <si>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</si>
  <si>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</si>
  <si>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</si>
  <si>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</si>
  <si>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</si>
  <si>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</si>
  <si>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</si>
  <si>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</si>
  <si>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</si>
  <si>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</si>
  <si>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</si>
  <si>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</si>
  <si>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</si>
  <si>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</si>
  <si>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</si>
  <si>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</si>
  <si>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</si>
  <si>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</si>
  <si>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</si>
  <si>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</si>
  <si>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</si>
  <si>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</si>
  <si>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</si>
  <si>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</si>
  <si>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</si>
  <si>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</si>
  <si>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</si>
  <si>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</si>
  <si>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</si>
  <si>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</si>
  <si>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</si>
  <si>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</si>
  <si>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</si>
  <si>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</si>
  <si>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</si>
  <si>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</si>
  <si>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</si>
  <si>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</si>
  <si>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</si>
  <si>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</si>
  <si>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</si>
  <si>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</si>
  <si>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</si>
  <si>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</si>
  <si>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</si>
  <si>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</si>
  <si>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</si>
  <si>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</si>
  <si>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</si>
  <si>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</si>
  <si>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</si>
  <si>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</si>
  <si>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</si>
  <si>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</si>
  <si>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</si>
  <si>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</si>
  <si>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</si>
  <si>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</si>
  <si>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</si>
  <si>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</si>
  <si>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</si>
  <si>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</si>
  <si>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</si>
  <si>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</si>
  <si>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</si>
  <si>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</si>
  <si>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</si>
  <si>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</si>
  <si>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</si>
  <si>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</si>
  <si>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</si>
  <si>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</si>
  <si>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</si>
  <si>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</si>
  <si>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</si>
  <si>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</si>
  <si>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</si>
  <si>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</si>
  <si>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</si>
  <si>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</si>
  <si>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</si>
  <si>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</si>
  <si>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</si>
  <si>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</si>
  <si>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</si>
  <si>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</si>
  <si>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</si>
  <si>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</si>
  <si>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</si>
  <si>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</si>
  <si>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</si>
  <si>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</si>
  <si>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</si>
  <si>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</si>
  <si>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</si>
  <si>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</si>
  <si>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</si>
  <si>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</si>
  <si>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</si>
  <si>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</si>
  <si>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</si>
  <si>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</si>
  <si>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</si>
  <si>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</si>
  <si>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</si>
  <si>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</si>
  <si>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</si>
  <si>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</si>
  <si>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</si>
  <si>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</si>
  <si>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</si>
  <si>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</si>
  <si>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</si>
  <si>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</si>
  <si>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</si>
  <si>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</si>
  <si>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</si>
  <si>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</si>
  <si>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</si>
  <si>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</si>
  <si>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</si>
  <si>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</si>
  <si>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</si>
  <si>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</si>
  <si>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</si>
  <si>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</si>
  <si>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</si>
  <si>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</si>
  <si>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</si>
  <si>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</si>
  <si>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</si>
  <si>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</si>
  <si>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</si>
  <si>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</si>
  <si>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</si>
  <si>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</si>
  <si>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</si>
  <si>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</si>
  <si>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</si>
  <si>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</si>
  <si>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</si>
  <si>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</si>
  <si>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</si>
  <si>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</si>
  <si>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</si>
  <si>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</si>
  <si>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</si>
  <si>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</si>
  <si>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</si>
  <si>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</si>
  <si>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</si>
  <si>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</si>
  <si>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</si>
  <si>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医療施設等施設整備費補助金</t>
  </si>
  <si>
    <t>医政局</t>
  </si>
  <si>
    <t>昭和５４年度</t>
  </si>
  <si>
    <t>終了予定なし</t>
  </si>
  <si>
    <t>－</t>
  </si>
  <si>
    <t>へき地保健医療対策等実施要綱等</t>
  </si>
  <si>
    <t>-</t>
  </si>
  <si>
    <t>へき地医療拠点病院数を前年度以上とする。</t>
  </si>
  <si>
    <t>へき地医療拠点病院数</t>
  </si>
  <si>
    <t>箇所</t>
  </si>
  <si>
    <t>「へき地医療現況調査」（厚生労働省）</t>
  </si>
  <si>
    <t>件</t>
  </si>
  <si>
    <t>X／Y
X：へき地医療拠点病院施設整備事業の執行額
Y：補助件数　　　　　　　　　　</t>
    <phoneticPr fontId="5"/>
  </si>
  <si>
    <t>千円</t>
  </si>
  <si>
    <t>執行額/補助件数</t>
    <phoneticPr fontId="5"/>
  </si>
  <si>
    <t>80,953/2</t>
  </si>
  <si>
    <t>0/0</t>
  </si>
  <si>
    <t>X／Y
X:臨床医のための研修病院整備事業執行額
Y:補助件数</t>
    <phoneticPr fontId="5"/>
  </si>
  <si>
    <t>1,923/1</t>
  </si>
  <si>
    <t>X／Y
X：臨床研修病院整備事業の執行額
Y：補助件数　　　　　　　　　　　　</t>
    <phoneticPr fontId="5"/>
  </si>
  <si>
    <t>17,789/3</t>
  </si>
  <si>
    <t>0</t>
  </si>
  <si>
    <t>45</t>
  </si>
  <si>
    <t>42</t>
  </si>
  <si>
    <t>21</t>
  </si>
  <si>
    <t>20</t>
  </si>
  <si>
    <t>18</t>
  </si>
  <si>
    <t>0017</t>
  </si>
  <si>
    <t>○</t>
  </si>
  <si>
    <t>-</t>
    <phoneticPr fontId="5"/>
  </si>
  <si>
    <t>厚労</t>
    <rPh sb="0" eb="2">
      <t>コウロウ</t>
    </rPh>
    <phoneticPr fontId="5"/>
  </si>
  <si>
    <t>A.福岡県</t>
    <rPh sb="2" eb="5">
      <t>フクオカケン</t>
    </rPh>
    <phoneticPr fontId="5"/>
  </si>
  <si>
    <t>スプリンクラー施設整備</t>
    <rPh sb="7" eb="9">
      <t>シセツ</t>
    </rPh>
    <rPh sb="9" eb="11">
      <t>セイビ</t>
    </rPh>
    <phoneticPr fontId="5"/>
  </si>
  <si>
    <t>スプリンクラー以外施設整備</t>
    <rPh sb="7" eb="9">
      <t>イガイ</t>
    </rPh>
    <rPh sb="9" eb="13">
      <t>シセツセイビ</t>
    </rPh>
    <phoneticPr fontId="5"/>
  </si>
  <si>
    <t>ブロック塀施設整備</t>
    <rPh sb="4" eb="5">
      <t>ベイ</t>
    </rPh>
    <rPh sb="5" eb="7">
      <t>シセツ</t>
    </rPh>
    <rPh sb="7" eb="9">
      <t>セイビ</t>
    </rPh>
    <phoneticPr fontId="5"/>
  </si>
  <si>
    <t>医療施設整備費</t>
    <rPh sb="0" eb="2">
      <t>イリョウ</t>
    </rPh>
    <rPh sb="2" eb="4">
      <t>シセツ</t>
    </rPh>
    <rPh sb="4" eb="7">
      <t>セイビヒ</t>
    </rPh>
    <phoneticPr fontId="5"/>
  </si>
  <si>
    <t>福岡県</t>
    <rPh sb="0" eb="3">
      <t>フクオカケン</t>
    </rPh>
    <phoneticPr fontId="5"/>
  </si>
  <si>
    <t>福島県</t>
    <rPh sb="0" eb="3">
      <t>フクシマケン</t>
    </rPh>
    <phoneticPr fontId="5"/>
  </si>
  <si>
    <t>大阪府</t>
    <rPh sb="0" eb="3">
      <t>オオサカフ</t>
    </rPh>
    <phoneticPr fontId="5"/>
  </si>
  <si>
    <t>東京都</t>
    <rPh sb="0" eb="3">
      <t>トウキョウト</t>
    </rPh>
    <phoneticPr fontId="5"/>
  </si>
  <si>
    <t>栃木県</t>
    <rPh sb="0" eb="3">
      <t>トチギケン</t>
    </rPh>
    <phoneticPr fontId="5"/>
  </si>
  <si>
    <t>愛知県</t>
    <rPh sb="0" eb="3">
      <t>アイチケン</t>
    </rPh>
    <phoneticPr fontId="5"/>
  </si>
  <si>
    <t>兵庫県</t>
    <rPh sb="0" eb="3">
      <t>ヒョウゴケン</t>
    </rPh>
    <phoneticPr fontId="5"/>
  </si>
  <si>
    <t>香川県</t>
    <rPh sb="0" eb="3">
      <t>カガワケン</t>
    </rPh>
    <phoneticPr fontId="5"/>
  </si>
  <si>
    <t>埼玉県</t>
    <rPh sb="0" eb="3">
      <t>サイタマケン</t>
    </rPh>
    <phoneticPr fontId="5"/>
  </si>
  <si>
    <t>北海道</t>
    <rPh sb="0" eb="3">
      <t>ホッカイドウ</t>
    </rPh>
    <phoneticPr fontId="5"/>
  </si>
  <si>
    <t>補助金等交付</t>
  </si>
  <si>
    <t>医療施設の施設整備の支援</t>
    <rPh sb="0" eb="2">
      <t>イリョウ</t>
    </rPh>
    <rPh sb="2" eb="4">
      <t>シセツ</t>
    </rPh>
    <rPh sb="5" eb="7">
      <t>シセツ</t>
    </rPh>
    <rPh sb="7" eb="9">
      <t>セイビ</t>
    </rPh>
    <rPh sb="10" eb="12">
      <t>シエン</t>
    </rPh>
    <phoneticPr fontId="5"/>
  </si>
  <si>
    <t>-</t>
    <phoneticPr fontId="5"/>
  </si>
  <si>
    <t>補助件数</t>
    <phoneticPr fontId="5"/>
  </si>
  <si>
    <t>171,366/3</t>
    <phoneticPr fontId="5"/>
  </si>
  <si>
    <t>63,462/2</t>
    <phoneticPr fontId="5"/>
  </si>
  <si>
    <t>115,362/3</t>
    <phoneticPr fontId="5"/>
  </si>
  <si>
    <t>12,615/2</t>
    <phoneticPr fontId="5"/>
  </si>
  <si>
    <t>地域医療計画課医師確保等地域医療対策室</t>
    <rPh sb="7" eb="9">
      <t>イシ</t>
    </rPh>
    <rPh sb="9" eb="11">
      <t>カクホ</t>
    </rPh>
    <rPh sb="11" eb="12">
      <t>トウ</t>
    </rPh>
    <rPh sb="12" eb="14">
      <t>チイキ</t>
    </rPh>
    <rPh sb="14" eb="16">
      <t>イリョウ</t>
    </rPh>
    <rPh sb="16" eb="19">
      <t>タイサクシツ</t>
    </rPh>
    <phoneticPr fontId="5"/>
  </si>
  <si>
    <t>-</t>
    <phoneticPr fontId="5"/>
  </si>
  <si>
    <t>下記の事業等について病院等の建物の整備を行う場合の経費の補助を行う。
・へき地関係：へき地医療拠点病院、へき地診療所、過疎地域等特定診療所、へき地保健指導所、離島等患者宿泊施設
・臨床研修関係 ： 研修医のための研修施設、臨床研修病院、研修医環境整備
・産科 ： 産科医療機関施設整備、分娩取扱施設整備
補助率:1/2,1/3,定額　補助対象：都道府県、市町村等、医療法人、社会福祉法人、全国厚生農業協同組合連合会、その他厚生労働大臣が適当と認める者
・有床診療所等スプリンクラー等施設整備事業
入院患者が安心して医療を受けることができるよう、有床診療所等に対して、火災発生時に初期消火を行うスプリンクラー等の整備を支援する。
補助率：定額</t>
    <phoneticPr fontId="5"/>
  </si>
  <si>
    <t>-</t>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</si>
  <si>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</si>
  <si>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</si>
  <si>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</si>
  <si>
    <t>-</t>
    <phoneticPr fontId="5"/>
  </si>
  <si>
    <t>医療施設関係では多くの課題が山積しており、広く国民のニーズがあり、国費を投入すべき。</t>
  </si>
  <si>
    <t>‐</t>
  </si>
  <si>
    <t>無</t>
  </si>
  <si>
    <t>受益者も応分の負担があり、負担関係は妥当である。</t>
  </si>
  <si>
    <t>当該事業に必要な補助基準額の設定を行っている。</t>
  </si>
  <si>
    <t>資金の流れの中間段階は都道府県への間接補助であるため、不合理なものではない。</t>
  </si>
  <si>
    <t>補助対象が医療施設等の施設整備費であるために、真に必要なものに限られている。</t>
  </si>
  <si>
    <t>医療施設等の補助申請件数は毎年度変動が大きいため。</t>
  </si>
  <si>
    <t>スプリンクラー整備事業について、事業実施者が基本計画の策定に相当の時間を要したこと等から、当該年度内の執行が見込を下回ったため。</t>
  </si>
  <si>
    <t>概ね目標に見合っている。</t>
  </si>
  <si>
    <t>△</t>
  </si>
  <si>
    <t>整備された施設は十分に活用されている。</t>
  </si>
  <si>
    <t>医療施設の設備整備の支援</t>
    <phoneticPr fontId="5"/>
  </si>
  <si>
    <t>医療施設の設備整備の支援（統合補助金分）</t>
    <phoneticPr fontId="5"/>
  </si>
  <si>
    <t>本事業はへき地に所在する医療施設や臨床研修施設の施設整備に対して補助を行うものであるのに対し、医療施設の設備整備の支援はへき地に所在する医療施設や臨床研修病院等の設備整備を補助するものであり、補助内容が異なることから、適切に役割分担を行っているといえる。また、医療施設の設備整備の支援（統合補助金分）は救急医療施設、周産期医療施設等の施設運営及び設備整備費に対して補助を行うものであり、本事業とは補助内容が異なることから、いずれの事業とも適切に役割分担を行っているといえる。</t>
    <rPh sb="24" eb="26">
      <t>シセツ</t>
    </rPh>
    <rPh sb="81" eb="83">
      <t>セツビ</t>
    </rPh>
    <rPh sb="200" eb="202">
      <t>ナイヨウ</t>
    </rPh>
    <phoneticPr fontId="5"/>
  </si>
  <si>
    <t>63,462/2</t>
  </si>
  <si>
    <t>12,615/2</t>
  </si>
  <si>
    <t>日常生活圏の中で良質かつ適切な医療が効率的に提供できる体制整備について財政支援を行う。</t>
    <phoneticPr fontId="5"/>
  </si>
  <si>
    <t>-</t>
    <phoneticPr fontId="5"/>
  </si>
  <si>
    <t>03</t>
    <phoneticPr fontId="5"/>
  </si>
  <si>
    <t>本事業は、へき地医療の確保及び臨床研修医の研修環境の充実等を図ることを目的とする。</t>
    <phoneticPr fontId="5"/>
  </si>
  <si>
    <t>へき地医療の確保及び臨床研修医の研修環境の充実に必要な補助を行う。</t>
    <rPh sb="24" eb="26">
      <t>ヒツヨウ</t>
    </rPh>
    <rPh sb="27" eb="29">
      <t>ホジョ</t>
    </rPh>
    <rPh sb="30" eb="31">
      <t>オコナ</t>
    </rPh>
    <phoneticPr fontId="5"/>
  </si>
  <si>
    <t>へき地医療拠点病院は年々増加しているが、未だ無医地区等が多く存在しているという現状から、へき地に対する医療提供体制の確保は非常に重要な課題である。無医地区を有する全都道府県において、よりへき地医療対策を円滑に実施するために本事業が活用されていることから、引き続き、国の施策として進めていくことが必要であると考える。</t>
    <phoneticPr fontId="5"/>
  </si>
  <si>
    <t>自治体から提出された実績報告書より事業による効果や執行実態を把握しているところである。各都道府県におけるへき地医療の需要は年度毎にある程度増減するものであるが、需要のある事業を把握し補助対象の拡大等も含め、必要な予算を確保した上で、引き続き適切な執行に努めてまいりたい。</t>
    <phoneticPr fontId="5"/>
  </si>
  <si>
    <t>医療施設関係では多くの課題が山積しており、へき地医療拠点病院等の設置という政策目標達成に向けて優先度の高い事業である。</t>
    <phoneticPr fontId="5"/>
  </si>
  <si>
    <t>都道府県・地域間の医療格差是正の観点から、引き続き国が実施すべき事業である。</t>
    <phoneticPr fontId="5"/>
  </si>
  <si>
    <t>令和2年度以降の執行率が低調に推移している理由がCOVID-19関連であればやむを得ないが、そうでない場合には予算積算の適正化を検討する必要がある。
アウトプット指標・アウトカム指標については単に前年度実績によって設定するのではなく、想定される需要やそれに対する割合などを用いて客観的に算出することが望まれる。
一つの事業の内部に大きく性格を異にする内容が含まれていることから、それぞれに対応したアウトプット指標・アウトカム指標を個別に設定し、全体的な状況に関する評価を可能にすることが強く望まれる。（大屋　雄裕）</t>
    <phoneticPr fontId="5"/>
  </si>
  <si>
    <t>へき地医療拠点病院等の設置を行うことは、都道府県・地域間の医療格差是正の観点から重要ではあるが、事業の効果測定を適切に行えるよう、新たな成果指標を設定すること。</t>
    <rPh sb="14" eb="15">
      <t>オコナ</t>
    </rPh>
    <rPh sb="40" eb="42">
      <t>ジュウヨウ</t>
    </rPh>
    <rPh sb="48" eb="50">
      <t>ジギョウ</t>
    </rPh>
    <rPh sb="51" eb="53">
      <t>コウカ</t>
    </rPh>
    <rPh sb="53" eb="55">
      <t>ソクテイ</t>
    </rPh>
    <rPh sb="56" eb="58">
      <t>テキセツ</t>
    </rPh>
    <rPh sb="59" eb="60">
      <t>オコナ</t>
    </rPh>
    <rPh sb="65" eb="66">
      <t>アラ</t>
    </rPh>
    <rPh sb="68" eb="70">
      <t>セイカ</t>
    </rPh>
    <rPh sb="70" eb="72">
      <t>シヒョウ</t>
    </rPh>
    <rPh sb="73" eb="75">
      <t>セッテイ</t>
    </rPh>
    <phoneticPr fontId="5"/>
  </si>
  <si>
    <t>室長：谷口　倫子</t>
    <rPh sb="3" eb="5">
      <t>タニグチ</t>
    </rPh>
    <rPh sb="6" eb="8">
      <t>トモコ</t>
    </rPh>
    <phoneticPr fontId="5"/>
  </si>
  <si>
    <t>どのよう成果指標が適切であるのか、今後の検討課題とさせていただき、引き続き適正な執行に努めてまいりたい。</t>
    <phoneticPr fontId="5"/>
  </si>
  <si>
    <t>「重要政策推進枠」1,416
有床診療所等スプリンクラー等施設整備事業の拡充</t>
    <rPh sb="1" eb="3">
      <t>ジュウヨウ</t>
    </rPh>
    <rPh sb="3" eb="5">
      <t>セイサク</t>
    </rPh>
    <rPh sb="5" eb="7">
      <t>スイシン</t>
    </rPh>
    <rPh sb="7" eb="8">
      <t>ワク</t>
    </rPh>
    <rPh sb="36" eb="38">
      <t>カクジュウ</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</si>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</sst>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164" xfId="0" applyFont="1" applyFill="1" applyBorder="1" applyAlignment="1" applyProtection="1">
      <alignment horizontal="left" vertical="center" wrapText="1"/>
      <protection locked="0"/>
    </xf>
    <xf numFmtId="0" fontId="0" fillId="0" borderId="165" xfId="0" applyFont="1" applyFill="1" applyBorder="1" applyAlignment="1" applyProtection="1">
      <alignment horizontal="left" vertical="center" wrapText="1"/>
      <protection locked="0"/>
    </xf>
    <xf numFmtId="0" fontId="0" fillId="0" borderId="166"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63" xfId="0" applyFont="1" applyFill="1" applyBorder="1" applyAlignment="1" applyProtection="1">
      <alignment horizontal="left" vertical="center" wrapText="1"/>
      <protection locked="0"/>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271</xdr:row>
      <xdr:rowOff>40821</xdr:rowOff>
    </xdr:from>
    <xdr:to>
      <xdr:col>25</xdr:col>
      <xdr:colOff>190500</xdr:colOff>
      <xdr:row>274</xdr:row>
      <xdr:rowOff>40821</xdr:rowOff>
    </xdr:to>
    <xdr:sp macro="" textlink="">
      <xdr:nvSpPr>
        <xdr:cNvPr id="2" name="正方形/長方形 1"/>
        <xdr:cNvSpPr/>
      </xdr:nvSpPr>
      <xdr:spPr>
        <a:xfrm>
          <a:off x="1800225" y="88994796"/>
          <a:ext cx="3190875" cy="105727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厚生労働省</a:t>
          </a:r>
          <a:endParaRPr kumimoji="1" lang="en-US" altLang="ja-JP" sz="1400"/>
        </a:p>
        <a:p>
          <a:pPr algn="ctr"/>
          <a:r>
            <a:rPr kumimoji="1" lang="ja-JP" altLang="en-US" sz="1400"/>
            <a:t>２０９７百万円</a:t>
          </a:r>
        </a:p>
      </xdr:txBody>
    </xdr:sp>
    <xdr:clientData/>
  </xdr:twoCellAnchor>
  <xdr:twoCellAnchor>
    <xdr:from>
      <xdr:col>17</xdr:col>
      <xdr:colOff>197304</xdr:colOff>
      <xdr:row>274</xdr:row>
      <xdr:rowOff>40821</xdr:rowOff>
    </xdr:from>
    <xdr:to>
      <xdr:col>17</xdr:col>
      <xdr:colOff>197304</xdr:colOff>
      <xdr:row>278</xdr:row>
      <xdr:rowOff>0</xdr:rowOff>
    </xdr:to>
    <xdr:cxnSp macro="">
      <xdr:nvCxnSpPr>
        <xdr:cNvPr id="3" name="直線矢印コネクタ 2"/>
        <xdr:cNvCxnSpPr>
          <a:stCxn id="2" idx="2"/>
          <a:endCxn id="5" idx="0"/>
        </xdr:cNvCxnSpPr>
      </xdr:nvCxnSpPr>
      <xdr:spPr>
        <a:xfrm>
          <a:off x="3397704" y="90052071"/>
          <a:ext cx="0" cy="136887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276</xdr:row>
      <xdr:rowOff>326573</xdr:rowOff>
    </xdr:from>
    <xdr:to>
      <xdr:col>17</xdr:col>
      <xdr:colOff>54429</xdr:colOff>
      <xdr:row>277</xdr:row>
      <xdr:rowOff>312965</xdr:rowOff>
    </xdr:to>
    <xdr:sp macro="" textlink="">
      <xdr:nvSpPr>
        <xdr:cNvPr id="4" name="正方形/長方形 3"/>
        <xdr:cNvSpPr/>
      </xdr:nvSpPr>
      <xdr:spPr>
        <a:xfrm>
          <a:off x="1790700" y="91042673"/>
          <a:ext cx="1464129" cy="338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補助金等交付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10</xdr:col>
      <xdr:colOff>0</xdr:colOff>
      <xdr:row>278</xdr:row>
      <xdr:rowOff>0</xdr:rowOff>
    </xdr:from>
    <xdr:to>
      <xdr:col>25</xdr:col>
      <xdr:colOff>190500</xdr:colOff>
      <xdr:row>281</xdr:row>
      <xdr:rowOff>0</xdr:rowOff>
    </xdr:to>
    <xdr:sp macro="" textlink="">
      <xdr:nvSpPr>
        <xdr:cNvPr id="5" name="正方形/長方形 4"/>
        <xdr:cNvSpPr/>
      </xdr:nvSpPr>
      <xdr:spPr>
        <a:xfrm>
          <a:off x="1800225" y="91420950"/>
          <a:ext cx="3190875" cy="105727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t>A.</a:t>
          </a:r>
          <a:r>
            <a:rPr kumimoji="1" lang="ja-JP" altLang="en-US" sz="1200"/>
            <a:t>都道府県（４５）</a:t>
          </a:r>
          <a:endParaRPr kumimoji="1" lang="en-US" altLang="ja-JP" sz="1200"/>
        </a:p>
        <a:p>
          <a:pPr algn="ctr"/>
          <a:r>
            <a:rPr kumimoji="1" lang="ja-JP" altLang="en-US" sz="1200"/>
            <a:t>２０９７百万円</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0" i="0" baseline="0">
              <a:solidFill>
                <a:schemeClr val="dk1"/>
              </a:solidFill>
              <a:effectLst/>
              <a:latin typeface="+mn-lt"/>
              <a:ea typeface="+mn-ea"/>
              <a:cs typeface="+mn-cs"/>
            </a:rPr>
            <a:t>（補助額１位</a:t>
          </a:r>
          <a:r>
            <a:rPr kumimoji="1" lang="ja-JP" altLang="en-US" sz="1200" b="0" i="0" baseline="0">
              <a:solidFill>
                <a:schemeClr val="dk1"/>
              </a:solidFill>
              <a:effectLst/>
              <a:latin typeface="+mn-lt"/>
              <a:ea typeface="+mn-ea"/>
              <a:cs typeface="+mn-cs"/>
            </a:rPr>
            <a:t> 福岡県１９４</a:t>
          </a:r>
          <a:r>
            <a:rPr kumimoji="1" lang="ja-JP" altLang="ja-JP" sz="1200" b="0" i="0" baseline="0">
              <a:solidFill>
                <a:schemeClr val="dk1"/>
              </a:solidFill>
              <a:effectLst/>
              <a:latin typeface="+mn-lt"/>
              <a:ea typeface="+mn-ea"/>
              <a:cs typeface="+mn-cs"/>
            </a:rPr>
            <a:t>百万円）</a:t>
          </a:r>
          <a:endParaRPr lang="ja-JP" altLang="ja-JP" sz="1200">
            <a:effectLst/>
          </a:endParaRPr>
        </a:p>
        <a:p>
          <a:pPr algn="ctr"/>
          <a:endParaRPr kumimoji="1" lang="ja-JP" altLang="en-US" sz="1200"/>
        </a:p>
      </xdr:txBody>
    </xdr:sp>
    <xdr:clientData/>
  </xdr:twoCellAnchor>
  <xdr:twoCellAnchor>
    <xdr:from>
      <xdr:col>27</xdr:col>
      <xdr:colOff>13607</xdr:colOff>
      <xdr:row>277</xdr:row>
      <xdr:rowOff>163285</xdr:rowOff>
    </xdr:from>
    <xdr:to>
      <xdr:col>48</xdr:col>
      <xdr:colOff>67236</xdr:colOff>
      <xdr:row>282</xdr:row>
      <xdr:rowOff>56030</xdr:rowOff>
    </xdr:to>
    <xdr:sp macro="" textlink="">
      <xdr:nvSpPr>
        <xdr:cNvPr id="6" name="大かっこ 5"/>
        <xdr:cNvSpPr/>
      </xdr:nvSpPr>
      <xdr:spPr>
        <a:xfrm>
          <a:off x="5214257" y="91231810"/>
          <a:ext cx="4254154" cy="165487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事業内容</a:t>
          </a:r>
          <a:endParaRPr kumimoji="1" lang="en-US" altLang="ja-JP" sz="1100"/>
        </a:p>
        <a:p>
          <a:pPr algn="l"/>
          <a:r>
            <a:rPr kumimoji="1" lang="ja-JP" altLang="en-US" sz="1100"/>
            <a:t>・スプリンクラー施設に対する補助</a:t>
          </a:r>
          <a:endParaRPr kumimoji="1" lang="en-US" altLang="ja-JP" sz="1100"/>
        </a:p>
        <a:p>
          <a:pPr algn="l"/>
          <a:r>
            <a:rPr kumimoji="1" lang="ja-JP" altLang="en-US" sz="1100"/>
            <a:t>・ブロック塀に対する補助</a:t>
          </a:r>
          <a:endParaRPr kumimoji="1" lang="en-US" altLang="ja-JP" sz="1100"/>
        </a:p>
        <a:p>
          <a:pPr algn="l"/>
          <a:r>
            <a:rPr kumimoji="1" lang="ja-JP" altLang="en-US" sz="1100"/>
            <a:t>・スプリンクラー以外の施設に対する補助</a:t>
          </a:r>
          <a:endParaRPr kumimoji="1" lang="en-US" altLang="ja-JP" sz="1100"/>
        </a:p>
      </xdr:txBody>
    </xdr:sp>
    <xdr:clientData/>
  </xdr:twoCellAnchor>
  <xdr:twoCellAnchor>
    <xdr:from>
      <xdr:col>38</xdr:col>
      <xdr:colOff>107159</xdr:colOff>
      <xdr:row>31</xdr:row>
      <xdr:rowOff>23812</xdr:rowOff>
    </xdr:from>
    <xdr:to>
      <xdr:col>41</xdr:col>
      <xdr:colOff>83345</xdr:colOff>
      <xdr:row>31</xdr:row>
      <xdr:rowOff>297655</xdr:rowOff>
    </xdr:to>
    <xdr:sp macro="" textlink="">
      <xdr:nvSpPr>
        <xdr:cNvPr id="7" name="正方形/長方形 6"/>
        <xdr:cNvSpPr/>
      </xdr:nvSpPr>
      <xdr:spPr>
        <a:xfrm>
          <a:off x="7798597" y="11144250"/>
          <a:ext cx="583404" cy="273843"/>
        </a:xfrm>
        <a:prstGeom prst="rect">
          <a:avLst/>
        </a:prstGeom>
        <a:ln w="31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精査中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4" zoomScale="80" zoomScaleNormal="75" zoomScaleSheetLayoutView="80" zoomScalePageLayoutView="85" workbookViewId="0">
      <selection activeCell="AM37" sqref="AM37:AP3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285</v>
      </c>
      <c r="AJ2" s="835" t="s">
        <v>639</v>
      </c>
      <c r="AK2" s="835"/>
      <c r="AL2" s="835"/>
      <c r="AM2" s="835"/>
      <c r="AN2" s="75" t="s">
        <v>285</v>
      </c>
      <c r="AO2" s="835">
        <v>21</v>
      </c>
      <c r="AP2" s="835"/>
      <c r="AQ2" s="835"/>
      <c r="AR2" s="76" t="s">
        <v>285</v>
      </c>
      <c r="AS2" s="836">
        <v>15</v>
      </c>
      <c r="AT2" s="836"/>
      <c r="AU2" s="836"/>
      <c r="AV2" s="75" t="str">
        <f>IF(AW2="","","-")</f>
        <v/>
      </c>
      <c r="AW2" s="837"/>
      <c r="AX2" s="837"/>
    </row>
    <row r="3" spans="1:50" ht="21" customHeight="1" thickBot="1" x14ac:dyDescent="0.2">
      <c r="A3" s="838" t="s">
        <v>598</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608</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609</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610</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611</v>
      </c>
      <c r="H5" s="826"/>
      <c r="I5" s="826"/>
      <c r="J5" s="826"/>
      <c r="K5" s="826"/>
      <c r="L5" s="826"/>
      <c r="M5" s="827" t="s">
        <v>61</v>
      </c>
      <c r="N5" s="828"/>
      <c r="O5" s="828"/>
      <c r="P5" s="828"/>
      <c r="Q5" s="828"/>
      <c r="R5" s="829"/>
      <c r="S5" s="830" t="s">
        <v>612</v>
      </c>
      <c r="T5" s="826"/>
      <c r="U5" s="826"/>
      <c r="V5" s="826"/>
      <c r="W5" s="826"/>
      <c r="X5" s="831"/>
      <c r="Y5" s="832" t="s">
        <v>3</v>
      </c>
      <c r="Z5" s="833"/>
      <c r="AA5" s="833"/>
      <c r="AB5" s="833"/>
      <c r="AC5" s="833"/>
      <c r="AD5" s="834"/>
      <c r="AE5" s="855" t="s">
        <v>663</v>
      </c>
      <c r="AF5" s="855"/>
      <c r="AG5" s="855"/>
      <c r="AH5" s="855"/>
      <c r="AI5" s="855"/>
      <c r="AJ5" s="855"/>
      <c r="AK5" s="855"/>
      <c r="AL5" s="855"/>
      <c r="AM5" s="855"/>
      <c r="AN5" s="855"/>
      <c r="AO5" s="855"/>
      <c r="AP5" s="856"/>
      <c r="AQ5" s="857" t="s">
        <v>699</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9.5" customHeight="1" x14ac:dyDescent="0.15">
      <c r="A7" s="841" t="s">
        <v>20</v>
      </c>
      <c r="B7" s="842"/>
      <c r="C7" s="842"/>
      <c r="D7" s="842"/>
      <c r="E7" s="842"/>
      <c r="F7" s="843"/>
      <c r="G7" s="865" t="s">
        <v>613</v>
      </c>
      <c r="H7" s="866"/>
      <c r="I7" s="866"/>
      <c r="J7" s="866"/>
      <c r="K7" s="866"/>
      <c r="L7" s="866"/>
      <c r="M7" s="866"/>
      <c r="N7" s="866"/>
      <c r="O7" s="866"/>
      <c r="P7" s="866"/>
      <c r="Q7" s="866"/>
      <c r="R7" s="866"/>
      <c r="S7" s="866"/>
      <c r="T7" s="866"/>
      <c r="U7" s="866"/>
      <c r="V7" s="866"/>
      <c r="W7" s="866"/>
      <c r="X7" s="867"/>
      <c r="Y7" s="868" t="s">
        <v>270</v>
      </c>
      <c r="Z7" s="687"/>
      <c r="AA7" s="687"/>
      <c r="AB7" s="687"/>
      <c r="AC7" s="687"/>
      <c r="AD7" s="869"/>
      <c r="AE7" s="797" t="s">
        <v>614</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691</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138.75" customHeight="1" x14ac:dyDescent="0.15">
      <c r="A10" s="758" t="s">
        <v>27</v>
      </c>
      <c r="B10" s="759"/>
      <c r="C10" s="759"/>
      <c r="D10" s="759"/>
      <c r="E10" s="759"/>
      <c r="F10" s="759"/>
      <c r="G10" s="760" t="s">
        <v>665</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417</v>
      </c>
      <c r="Q12" s="176"/>
      <c r="R12" s="176"/>
      <c r="S12" s="176"/>
      <c r="T12" s="176"/>
      <c r="U12" s="176"/>
      <c r="V12" s="177"/>
      <c r="W12" s="175" t="s">
        <v>569</v>
      </c>
      <c r="X12" s="176"/>
      <c r="Y12" s="176"/>
      <c r="Z12" s="176"/>
      <c r="AA12" s="176"/>
      <c r="AB12" s="176"/>
      <c r="AC12" s="177"/>
      <c r="AD12" s="175" t="s">
        <v>571</v>
      </c>
      <c r="AE12" s="176"/>
      <c r="AF12" s="176"/>
      <c r="AG12" s="176"/>
      <c r="AH12" s="176"/>
      <c r="AI12" s="176"/>
      <c r="AJ12" s="177"/>
      <c r="AK12" s="175" t="s">
        <v>589</v>
      </c>
      <c r="AL12" s="176"/>
      <c r="AM12" s="176"/>
      <c r="AN12" s="176"/>
      <c r="AO12" s="176"/>
      <c r="AP12" s="176"/>
      <c r="AQ12" s="177"/>
      <c r="AR12" s="175" t="s">
        <v>590</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5613</v>
      </c>
      <c r="Q13" s="699"/>
      <c r="R13" s="699"/>
      <c r="S13" s="699"/>
      <c r="T13" s="699"/>
      <c r="U13" s="699"/>
      <c r="V13" s="700"/>
      <c r="W13" s="698">
        <v>8035</v>
      </c>
      <c r="X13" s="699"/>
      <c r="Y13" s="699"/>
      <c r="Z13" s="699"/>
      <c r="AA13" s="699"/>
      <c r="AB13" s="699"/>
      <c r="AC13" s="700"/>
      <c r="AD13" s="698">
        <v>5275</v>
      </c>
      <c r="AE13" s="699"/>
      <c r="AF13" s="699"/>
      <c r="AG13" s="699"/>
      <c r="AH13" s="699"/>
      <c r="AI13" s="699"/>
      <c r="AJ13" s="700"/>
      <c r="AK13" s="698">
        <v>2698</v>
      </c>
      <c r="AL13" s="699"/>
      <c r="AM13" s="699"/>
      <c r="AN13" s="699"/>
      <c r="AO13" s="699"/>
      <c r="AP13" s="699"/>
      <c r="AQ13" s="700"/>
      <c r="AR13" s="735">
        <v>3614</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615</v>
      </c>
      <c r="Q14" s="699"/>
      <c r="R14" s="699"/>
      <c r="S14" s="699"/>
      <c r="T14" s="699"/>
      <c r="U14" s="699"/>
      <c r="V14" s="700"/>
      <c r="W14" s="698" t="s">
        <v>664</v>
      </c>
      <c r="X14" s="699"/>
      <c r="Y14" s="699"/>
      <c r="Z14" s="699"/>
      <c r="AA14" s="699"/>
      <c r="AB14" s="699"/>
      <c r="AC14" s="700"/>
      <c r="AD14" s="698" t="s">
        <v>664</v>
      </c>
      <c r="AE14" s="699"/>
      <c r="AF14" s="699"/>
      <c r="AG14" s="699"/>
      <c r="AH14" s="699"/>
      <c r="AI14" s="699"/>
      <c r="AJ14" s="700"/>
      <c r="AK14" s="698" t="s">
        <v>702</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v>20865</v>
      </c>
      <c r="Q15" s="699"/>
      <c r="R15" s="699"/>
      <c r="S15" s="699"/>
      <c r="T15" s="699"/>
      <c r="U15" s="699"/>
      <c r="V15" s="700"/>
      <c r="W15" s="698">
        <v>5108</v>
      </c>
      <c r="X15" s="699"/>
      <c r="Y15" s="699"/>
      <c r="Z15" s="699"/>
      <c r="AA15" s="699"/>
      <c r="AB15" s="699"/>
      <c r="AC15" s="700"/>
      <c r="AD15" s="698">
        <v>5301</v>
      </c>
      <c r="AE15" s="699"/>
      <c r="AF15" s="699"/>
      <c r="AG15" s="699"/>
      <c r="AH15" s="699"/>
      <c r="AI15" s="699"/>
      <c r="AJ15" s="700"/>
      <c r="AK15" s="698">
        <v>2663</v>
      </c>
      <c r="AL15" s="699"/>
      <c r="AM15" s="699"/>
      <c r="AN15" s="699"/>
      <c r="AO15" s="699"/>
      <c r="AP15" s="699"/>
      <c r="AQ15" s="700"/>
      <c r="AR15" s="698" t="s">
        <v>703</v>
      </c>
      <c r="AS15" s="699"/>
      <c r="AT15" s="699"/>
      <c r="AU15" s="699"/>
      <c r="AV15" s="699"/>
      <c r="AW15" s="699"/>
      <c r="AX15" s="808"/>
    </row>
    <row r="16" spans="1:50" ht="21" customHeight="1" x14ac:dyDescent="0.15">
      <c r="A16" s="307"/>
      <c r="B16" s="308"/>
      <c r="C16" s="308"/>
      <c r="D16" s="308"/>
      <c r="E16" s="308"/>
      <c r="F16" s="309"/>
      <c r="G16" s="789"/>
      <c r="H16" s="790"/>
      <c r="I16" s="782" t="s">
        <v>48</v>
      </c>
      <c r="J16" s="795"/>
      <c r="K16" s="795"/>
      <c r="L16" s="795"/>
      <c r="M16" s="795"/>
      <c r="N16" s="795"/>
      <c r="O16" s="796"/>
      <c r="P16" s="698">
        <v>-5108</v>
      </c>
      <c r="Q16" s="699"/>
      <c r="R16" s="699"/>
      <c r="S16" s="699"/>
      <c r="T16" s="699"/>
      <c r="U16" s="699"/>
      <c r="V16" s="700"/>
      <c r="W16" s="698">
        <v>-5301</v>
      </c>
      <c r="X16" s="699"/>
      <c r="Y16" s="699"/>
      <c r="Z16" s="699"/>
      <c r="AA16" s="699"/>
      <c r="AB16" s="699"/>
      <c r="AC16" s="700"/>
      <c r="AD16" s="698">
        <v>-2673</v>
      </c>
      <c r="AE16" s="699"/>
      <c r="AF16" s="699"/>
      <c r="AG16" s="699"/>
      <c r="AH16" s="699"/>
      <c r="AI16" s="699"/>
      <c r="AJ16" s="700"/>
      <c r="AK16" s="698" t="s">
        <v>702</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615</v>
      </c>
      <c r="Q17" s="699"/>
      <c r="R17" s="699"/>
      <c r="S17" s="699"/>
      <c r="T17" s="699"/>
      <c r="U17" s="699"/>
      <c r="V17" s="700"/>
      <c r="W17" s="698">
        <v>-1562</v>
      </c>
      <c r="X17" s="699"/>
      <c r="Y17" s="699"/>
      <c r="Z17" s="699"/>
      <c r="AA17" s="699"/>
      <c r="AB17" s="699"/>
      <c r="AC17" s="700"/>
      <c r="AD17" s="698" t="s">
        <v>638</v>
      </c>
      <c r="AE17" s="699"/>
      <c r="AF17" s="699"/>
      <c r="AG17" s="699"/>
      <c r="AH17" s="699"/>
      <c r="AI17" s="699"/>
      <c r="AJ17" s="700"/>
      <c r="AK17" s="698" t="s">
        <v>638</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21370</v>
      </c>
      <c r="Q18" s="779"/>
      <c r="R18" s="779"/>
      <c r="S18" s="779"/>
      <c r="T18" s="779"/>
      <c r="U18" s="779"/>
      <c r="V18" s="780"/>
      <c r="W18" s="778">
        <f>SUM(W13:AC17)</f>
        <v>6280</v>
      </c>
      <c r="X18" s="779"/>
      <c r="Y18" s="779"/>
      <c r="Z18" s="779"/>
      <c r="AA18" s="779"/>
      <c r="AB18" s="779"/>
      <c r="AC18" s="780"/>
      <c r="AD18" s="778">
        <f>SUM(AD13:AJ17)</f>
        <v>7903</v>
      </c>
      <c r="AE18" s="779"/>
      <c r="AF18" s="779"/>
      <c r="AG18" s="779"/>
      <c r="AH18" s="779"/>
      <c r="AI18" s="779"/>
      <c r="AJ18" s="780"/>
      <c r="AK18" s="778">
        <f>SUM(AK13:AQ17)</f>
        <v>5361</v>
      </c>
      <c r="AL18" s="779"/>
      <c r="AM18" s="779"/>
      <c r="AN18" s="779"/>
      <c r="AO18" s="779"/>
      <c r="AP18" s="779"/>
      <c r="AQ18" s="780"/>
      <c r="AR18" s="778">
        <f>SUM(AR13:AX17)</f>
        <v>3614</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7285</v>
      </c>
      <c r="Q19" s="699"/>
      <c r="R19" s="699"/>
      <c r="S19" s="699"/>
      <c r="T19" s="699"/>
      <c r="U19" s="699"/>
      <c r="V19" s="700"/>
      <c r="W19" s="698">
        <v>2503</v>
      </c>
      <c r="X19" s="699"/>
      <c r="Y19" s="699"/>
      <c r="Z19" s="699"/>
      <c r="AA19" s="699"/>
      <c r="AB19" s="699"/>
      <c r="AC19" s="700"/>
      <c r="AD19" s="698">
        <v>1884.1</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0.34089845577912964</v>
      </c>
      <c r="Q20" s="746"/>
      <c r="R20" s="746"/>
      <c r="S20" s="746"/>
      <c r="T20" s="746"/>
      <c r="U20" s="746"/>
      <c r="V20" s="746"/>
      <c r="W20" s="746">
        <f>IF(W18=0, "-", SUM(W19)/W18)</f>
        <v>0.39856687898089171</v>
      </c>
      <c r="X20" s="746"/>
      <c r="Y20" s="746"/>
      <c r="Z20" s="746"/>
      <c r="AA20" s="746"/>
      <c r="AB20" s="746"/>
      <c r="AC20" s="746"/>
      <c r="AD20" s="746">
        <f>IF(AD18=0, "-", SUM(AD19)/AD18)</f>
        <v>0.23840313804884219</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239</v>
      </c>
      <c r="H21" s="745"/>
      <c r="I21" s="745"/>
      <c r="J21" s="745"/>
      <c r="K21" s="745"/>
      <c r="L21" s="745"/>
      <c r="M21" s="745"/>
      <c r="N21" s="745"/>
      <c r="O21" s="745"/>
      <c r="P21" s="746">
        <f>IF(P19=0, "-", SUM(P19)/SUM(P13,P14))</f>
        <v>1.297879921610547</v>
      </c>
      <c r="Q21" s="746"/>
      <c r="R21" s="746"/>
      <c r="S21" s="746"/>
      <c r="T21" s="746"/>
      <c r="U21" s="746"/>
      <c r="V21" s="746"/>
      <c r="W21" s="746">
        <f>IF(W19=0, "-", SUM(W19)/SUM(W13,W14))</f>
        <v>0.31151213441194775</v>
      </c>
      <c r="X21" s="746"/>
      <c r="Y21" s="746"/>
      <c r="Z21" s="746"/>
      <c r="AA21" s="746"/>
      <c r="AB21" s="746"/>
      <c r="AC21" s="746"/>
      <c r="AD21" s="746">
        <f>IF(AD19=0, "-", SUM(AD19)/SUM(AD13,AD14))</f>
        <v>0.35717535545023693</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593</v>
      </c>
      <c r="B22" s="705"/>
      <c r="C22" s="705"/>
      <c r="D22" s="705"/>
      <c r="E22" s="705"/>
      <c r="F22" s="706"/>
      <c r="G22" s="710" t="s">
        <v>229</v>
      </c>
      <c r="H22" s="550"/>
      <c r="I22" s="550"/>
      <c r="J22" s="550"/>
      <c r="K22" s="550"/>
      <c r="L22" s="550"/>
      <c r="M22" s="550"/>
      <c r="N22" s="550"/>
      <c r="O22" s="551"/>
      <c r="P22" s="711" t="s">
        <v>591</v>
      </c>
      <c r="Q22" s="550"/>
      <c r="R22" s="550"/>
      <c r="S22" s="550"/>
      <c r="T22" s="550"/>
      <c r="U22" s="550"/>
      <c r="V22" s="551"/>
      <c r="W22" s="711" t="s">
        <v>592</v>
      </c>
      <c r="X22" s="550"/>
      <c r="Y22" s="550"/>
      <c r="Z22" s="550"/>
      <c r="AA22" s="550"/>
      <c r="AB22" s="550"/>
      <c r="AC22" s="551"/>
      <c r="AD22" s="711" t="s">
        <v>228</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609</v>
      </c>
      <c r="H23" s="733"/>
      <c r="I23" s="733"/>
      <c r="J23" s="733"/>
      <c r="K23" s="733"/>
      <c r="L23" s="733"/>
      <c r="M23" s="733"/>
      <c r="N23" s="733"/>
      <c r="O23" s="734"/>
      <c r="P23" s="735">
        <v>2698</v>
      </c>
      <c r="Q23" s="736"/>
      <c r="R23" s="736"/>
      <c r="S23" s="736"/>
      <c r="T23" s="736"/>
      <c r="U23" s="736"/>
      <c r="V23" s="737"/>
      <c r="W23" s="735">
        <v>3614</v>
      </c>
      <c r="X23" s="736"/>
      <c r="Y23" s="736"/>
      <c r="Z23" s="736"/>
      <c r="AA23" s="736"/>
      <c r="AB23" s="736"/>
      <c r="AC23" s="737"/>
      <c r="AD23" s="738" t="s">
        <v>701</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hidden="1" customHeight="1" x14ac:dyDescent="0.15">
      <c r="A24" s="707"/>
      <c r="B24" s="708"/>
      <c r="C24" s="708"/>
      <c r="D24" s="708"/>
      <c r="E24" s="708"/>
      <c r="F24" s="709"/>
      <c r="G24" s="701"/>
      <c r="H24" s="702"/>
      <c r="I24" s="702"/>
      <c r="J24" s="702"/>
      <c r="K24" s="702"/>
      <c r="L24" s="702"/>
      <c r="M24" s="702"/>
      <c r="N24" s="702"/>
      <c r="O24" s="703"/>
      <c r="P24" s="698"/>
      <c r="Q24" s="699"/>
      <c r="R24" s="699"/>
      <c r="S24" s="699"/>
      <c r="T24" s="699"/>
      <c r="U24" s="699"/>
      <c r="V24" s="700"/>
      <c r="W24" s="698"/>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2698</v>
      </c>
      <c r="Q29" s="721"/>
      <c r="R29" s="721"/>
      <c r="S29" s="721"/>
      <c r="T29" s="721"/>
      <c r="U29" s="721"/>
      <c r="V29" s="722"/>
      <c r="W29" s="723">
        <f>AR13</f>
        <v>3614</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6" t="s">
        <v>580</v>
      </c>
      <c r="B30" s="727"/>
      <c r="C30" s="727"/>
      <c r="D30" s="727"/>
      <c r="E30" s="727"/>
      <c r="F30" s="728"/>
      <c r="G30" s="729" t="s">
        <v>688</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581</v>
      </c>
      <c r="B31" s="153"/>
      <c r="C31" s="153"/>
      <c r="D31" s="153"/>
      <c r="E31" s="153"/>
      <c r="F31" s="154"/>
      <c r="G31" s="689" t="s">
        <v>573</v>
      </c>
      <c r="H31" s="690"/>
      <c r="I31" s="690"/>
      <c r="J31" s="690"/>
      <c r="K31" s="690"/>
      <c r="L31" s="690"/>
      <c r="M31" s="690"/>
      <c r="N31" s="690"/>
      <c r="O31" s="690"/>
      <c r="P31" s="691" t="s">
        <v>572</v>
      </c>
      <c r="Q31" s="690"/>
      <c r="R31" s="690"/>
      <c r="S31" s="690"/>
      <c r="T31" s="690"/>
      <c r="U31" s="690"/>
      <c r="V31" s="690"/>
      <c r="W31" s="690"/>
      <c r="X31" s="692"/>
      <c r="Y31" s="693"/>
      <c r="Z31" s="694"/>
      <c r="AA31" s="695"/>
      <c r="AB31" s="626" t="s">
        <v>11</v>
      </c>
      <c r="AC31" s="626"/>
      <c r="AD31" s="626"/>
      <c r="AE31" s="116" t="s">
        <v>417</v>
      </c>
      <c r="AF31" s="696"/>
      <c r="AG31" s="696"/>
      <c r="AH31" s="697"/>
      <c r="AI31" s="116" t="s">
        <v>569</v>
      </c>
      <c r="AJ31" s="696"/>
      <c r="AK31" s="696"/>
      <c r="AL31" s="697"/>
      <c r="AM31" s="116" t="s">
        <v>385</v>
      </c>
      <c r="AN31" s="696"/>
      <c r="AO31" s="696"/>
      <c r="AP31" s="697"/>
      <c r="AQ31" s="623" t="s">
        <v>416</v>
      </c>
      <c r="AR31" s="624"/>
      <c r="AS31" s="624"/>
      <c r="AT31" s="625"/>
      <c r="AU31" s="623" t="s">
        <v>594</v>
      </c>
      <c r="AV31" s="624"/>
      <c r="AW31" s="624"/>
      <c r="AX31" s="633"/>
    </row>
    <row r="32" spans="1:50" ht="23.25" customHeight="1" x14ac:dyDescent="0.15">
      <c r="A32" s="648"/>
      <c r="B32" s="153"/>
      <c r="C32" s="153"/>
      <c r="D32" s="153"/>
      <c r="E32" s="153"/>
      <c r="F32" s="154"/>
      <c r="G32" s="730" t="s">
        <v>692</v>
      </c>
      <c r="H32" s="635"/>
      <c r="I32" s="635"/>
      <c r="J32" s="635"/>
      <c r="K32" s="635"/>
      <c r="L32" s="635"/>
      <c r="M32" s="635"/>
      <c r="N32" s="635"/>
      <c r="O32" s="635"/>
      <c r="P32" s="385" t="s">
        <v>658</v>
      </c>
      <c r="Q32" s="639"/>
      <c r="R32" s="639"/>
      <c r="S32" s="639"/>
      <c r="T32" s="639"/>
      <c r="U32" s="639"/>
      <c r="V32" s="639"/>
      <c r="W32" s="639"/>
      <c r="X32" s="640"/>
      <c r="Y32" s="644" t="s">
        <v>51</v>
      </c>
      <c r="Z32" s="645"/>
      <c r="AA32" s="646"/>
      <c r="AB32" s="647" t="s">
        <v>620</v>
      </c>
      <c r="AC32" s="647"/>
      <c r="AD32" s="647"/>
      <c r="AE32" s="616">
        <v>546</v>
      </c>
      <c r="AF32" s="616"/>
      <c r="AG32" s="616"/>
      <c r="AH32" s="616"/>
      <c r="AI32" s="616">
        <v>532</v>
      </c>
      <c r="AJ32" s="616"/>
      <c r="AK32" s="616"/>
      <c r="AL32" s="616"/>
      <c r="AM32" s="662" t="s">
        <v>689</v>
      </c>
      <c r="AN32" s="616"/>
      <c r="AO32" s="616"/>
      <c r="AP32" s="616"/>
      <c r="AQ32" s="662" t="s">
        <v>285</v>
      </c>
      <c r="AR32" s="616"/>
      <c r="AS32" s="616"/>
      <c r="AT32" s="616"/>
      <c r="AU32" s="93" t="s">
        <v>666</v>
      </c>
      <c r="AV32" s="618"/>
      <c r="AW32" s="618"/>
      <c r="AX32" s="619"/>
    </row>
    <row r="33" spans="1:51" ht="23.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620</v>
      </c>
      <c r="AC33" s="647"/>
      <c r="AD33" s="647"/>
      <c r="AE33" s="616">
        <v>745</v>
      </c>
      <c r="AF33" s="616"/>
      <c r="AG33" s="616"/>
      <c r="AH33" s="616"/>
      <c r="AI33" s="616">
        <v>546</v>
      </c>
      <c r="AJ33" s="616"/>
      <c r="AK33" s="616"/>
      <c r="AL33" s="616"/>
      <c r="AM33" s="616">
        <f>30+106+37+7+4+9</f>
        <v>193</v>
      </c>
      <c r="AN33" s="616"/>
      <c r="AO33" s="616"/>
      <c r="AP33" s="616"/>
      <c r="AQ33" s="662">
        <v>193</v>
      </c>
      <c r="AR33" s="616"/>
      <c r="AS33" s="616"/>
      <c r="AT33" s="616"/>
      <c r="AU33" s="93">
        <v>193</v>
      </c>
      <c r="AV33" s="618"/>
      <c r="AW33" s="618"/>
      <c r="AX33" s="619"/>
    </row>
    <row r="34" spans="1:51" ht="23.25" customHeight="1" x14ac:dyDescent="0.15">
      <c r="A34" s="680" t="s">
        <v>582</v>
      </c>
      <c r="B34" s="681"/>
      <c r="C34" s="681"/>
      <c r="D34" s="681"/>
      <c r="E34" s="681"/>
      <c r="F34" s="682"/>
      <c r="G34" s="176" t="s">
        <v>583</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417</v>
      </c>
      <c r="AF34" s="176"/>
      <c r="AG34" s="176"/>
      <c r="AH34" s="177"/>
      <c r="AI34" s="175" t="s">
        <v>569</v>
      </c>
      <c r="AJ34" s="176"/>
      <c r="AK34" s="176"/>
      <c r="AL34" s="177"/>
      <c r="AM34" s="175" t="s">
        <v>385</v>
      </c>
      <c r="AN34" s="176"/>
      <c r="AO34" s="176"/>
      <c r="AP34" s="177"/>
      <c r="AQ34" s="627" t="s">
        <v>595</v>
      </c>
      <c r="AR34" s="628"/>
      <c r="AS34" s="628"/>
      <c r="AT34" s="628"/>
      <c r="AU34" s="628"/>
      <c r="AV34" s="628"/>
      <c r="AW34" s="628"/>
      <c r="AX34" s="629"/>
    </row>
    <row r="35" spans="1:51" ht="23.25" customHeight="1" x14ac:dyDescent="0.15">
      <c r="A35" s="683"/>
      <c r="B35" s="684"/>
      <c r="C35" s="684"/>
      <c r="D35" s="684"/>
      <c r="E35" s="684"/>
      <c r="F35" s="685"/>
      <c r="G35" s="652" t="s">
        <v>621</v>
      </c>
      <c r="H35" s="653"/>
      <c r="I35" s="653"/>
      <c r="J35" s="653"/>
      <c r="K35" s="653"/>
      <c r="L35" s="653"/>
      <c r="M35" s="653"/>
      <c r="N35" s="653"/>
      <c r="O35" s="653"/>
      <c r="P35" s="653"/>
      <c r="Q35" s="653"/>
      <c r="R35" s="653"/>
      <c r="S35" s="653"/>
      <c r="T35" s="653"/>
      <c r="U35" s="653"/>
      <c r="V35" s="653"/>
      <c r="W35" s="653"/>
      <c r="X35" s="653"/>
      <c r="Y35" s="656" t="s">
        <v>582</v>
      </c>
      <c r="Z35" s="657"/>
      <c r="AA35" s="658"/>
      <c r="AB35" s="659" t="s">
        <v>622</v>
      </c>
      <c r="AC35" s="660"/>
      <c r="AD35" s="661"/>
      <c r="AE35" s="662">
        <v>40477</v>
      </c>
      <c r="AF35" s="662"/>
      <c r="AG35" s="662"/>
      <c r="AH35" s="662"/>
      <c r="AI35" s="662">
        <v>0</v>
      </c>
      <c r="AJ35" s="662"/>
      <c r="AK35" s="662"/>
      <c r="AL35" s="662"/>
      <c r="AM35" s="662">
        <v>0</v>
      </c>
      <c r="AN35" s="662"/>
      <c r="AO35" s="662"/>
      <c r="AP35" s="662"/>
      <c r="AQ35" s="93">
        <v>40477</v>
      </c>
      <c r="AR35" s="87"/>
      <c r="AS35" s="87"/>
      <c r="AT35" s="87"/>
      <c r="AU35" s="87">
        <v>40477</v>
      </c>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585</v>
      </c>
      <c r="Z36" s="649"/>
      <c r="AA36" s="650"/>
      <c r="AB36" s="612" t="s">
        <v>623</v>
      </c>
      <c r="AC36" s="613"/>
      <c r="AD36" s="614"/>
      <c r="AE36" s="615" t="s">
        <v>624</v>
      </c>
      <c r="AF36" s="615"/>
      <c r="AG36" s="615"/>
      <c r="AH36" s="615"/>
      <c r="AI36" s="615" t="s">
        <v>625</v>
      </c>
      <c r="AJ36" s="615"/>
      <c r="AK36" s="615"/>
      <c r="AL36" s="615"/>
      <c r="AM36" s="615" t="s">
        <v>625</v>
      </c>
      <c r="AN36" s="615"/>
      <c r="AO36" s="615"/>
      <c r="AP36" s="615"/>
      <c r="AQ36" s="615" t="s">
        <v>624</v>
      </c>
      <c r="AR36" s="615"/>
      <c r="AS36" s="615"/>
      <c r="AT36" s="615"/>
      <c r="AU36" s="615" t="s">
        <v>624</v>
      </c>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417</v>
      </c>
      <c r="AF37" s="610"/>
      <c r="AG37" s="610"/>
      <c r="AH37" s="611"/>
      <c r="AI37" s="678" t="s">
        <v>569</v>
      </c>
      <c r="AJ37" s="678"/>
      <c r="AK37" s="678"/>
      <c r="AL37" s="609"/>
      <c r="AM37" s="678" t="s">
        <v>385</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615</v>
      </c>
      <c r="AR38" s="508"/>
      <c r="AS38" s="127" t="s">
        <v>175</v>
      </c>
      <c r="AT38" s="128"/>
      <c r="AU38" s="126">
        <v>4</v>
      </c>
      <c r="AV38" s="126"/>
      <c r="AW38" s="108" t="s">
        <v>166</v>
      </c>
      <c r="AX38" s="129"/>
    </row>
    <row r="39" spans="1:51" ht="23.25" customHeight="1" x14ac:dyDescent="0.15">
      <c r="A39" s="674"/>
      <c r="B39" s="672"/>
      <c r="C39" s="672"/>
      <c r="D39" s="672"/>
      <c r="E39" s="672"/>
      <c r="F39" s="673"/>
      <c r="G39" s="178" t="s">
        <v>616</v>
      </c>
      <c r="H39" s="179"/>
      <c r="I39" s="179"/>
      <c r="J39" s="179"/>
      <c r="K39" s="179"/>
      <c r="L39" s="179"/>
      <c r="M39" s="179"/>
      <c r="N39" s="179"/>
      <c r="O39" s="180"/>
      <c r="P39" s="131" t="s">
        <v>617</v>
      </c>
      <c r="Q39" s="131"/>
      <c r="R39" s="131"/>
      <c r="S39" s="131"/>
      <c r="T39" s="131"/>
      <c r="U39" s="131"/>
      <c r="V39" s="131"/>
      <c r="W39" s="131"/>
      <c r="X39" s="132"/>
      <c r="Y39" s="219" t="s">
        <v>12</v>
      </c>
      <c r="Z39" s="220"/>
      <c r="AA39" s="221"/>
      <c r="AB39" s="148" t="s">
        <v>618</v>
      </c>
      <c r="AC39" s="148"/>
      <c r="AD39" s="148"/>
      <c r="AE39" s="93">
        <v>323</v>
      </c>
      <c r="AF39" s="87"/>
      <c r="AG39" s="87"/>
      <c r="AH39" s="87"/>
      <c r="AI39" s="93">
        <v>331</v>
      </c>
      <c r="AJ39" s="87"/>
      <c r="AK39" s="87"/>
      <c r="AL39" s="87"/>
      <c r="AM39" s="93">
        <v>341</v>
      </c>
      <c r="AN39" s="87"/>
      <c r="AO39" s="87"/>
      <c r="AP39" s="87"/>
      <c r="AQ39" s="94" t="s">
        <v>615</v>
      </c>
      <c r="AR39" s="95"/>
      <c r="AS39" s="95"/>
      <c r="AT39" s="96"/>
      <c r="AU39" s="87" t="s">
        <v>615</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618</v>
      </c>
      <c r="AC40" s="92"/>
      <c r="AD40" s="92"/>
      <c r="AE40" s="93">
        <v>322</v>
      </c>
      <c r="AF40" s="87"/>
      <c r="AG40" s="87"/>
      <c r="AH40" s="87"/>
      <c r="AI40" s="93">
        <v>323</v>
      </c>
      <c r="AJ40" s="87"/>
      <c r="AK40" s="87"/>
      <c r="AL40" s="87"/>
      <c r="AM40" s="93">
        <v>331</v>
      </c>
      <c r="AN40" s="87"/>
      <c r="AO40" s="87"/>
      <c r="AP40" s="87"/>
      <c r="AQ40" s="94" t="s">
        <v>615</v>
      </c>
      <c r="AR40" s="95"/>
      <c r="AS40" s="95"/>
      <c r="AT40" s="96"/>
      <c r="AU40" s="87">
        <v>341</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100.31055900621099</v>
      </c>
      <c r="AF41" s="87"/>
      <c r="AG41" s="87"/>
      <c r="AH41" s="87"/>
      <c r="AI41" s="93">
        <v>102</v>
      </c>
      <c r="AJ41" s="87"/>
      <c r="AK41" s="87"/>
      <c r="AL41" s="87"/>
      <c r="AM41" s="93">
        <v>103</v>
      </c>
      <c r="AN41" s="87"/>
      <c r="AO41" s="87"/>
      <c r="AP41" s="87"/>
      <c r="AQ41" s="94" t="s">
        <v>615</v>
      </c>
      <c r="AR41" s="95"/>
      <c r="AS41" s="95"/>
      <c r="AT41" s="96"/>
      <c r="AU41" s="87" t="s">
        <v>615</v>
      </c>
      <c r="AV41" s="87"/>
      <c r="AW41" s="87"/>
      <c r="AX41" s="88"/>
    </row>
    <row r="42" spans="1:51" ht="23.25" customHeight="1" x14ac:dyDescent="0.15">
      <c r="A42" s="187" t="s">
        <v>261</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574</v>
      </c>
      <c r="B44" s="152" t="s">
        <v>575</v>
      </c>
      <c r="C44" s="153"/>
      <c r="D44" s="153"/>
      <c r="E44" s="153"/>
      <c r="F44" s="154"/>
      <c r="G44" s="197" t="s">
        <v>576</v>
      </c>
      <c r="H44" s="197"/>
      <c r="I44" s="197"/>
      <c r="J44" s="197"/>
      <c r="K44" s="197"/>
      <c r="L44" s="197"/>
      <c r="M44" s="197"/>
      <c r="N44" s="197"/>
      <c r="O44" s="197"/>
      <c r="P44" s="197"/>
      <c r="Q44" s="197"/>
      <c r="R44" s="197"/>
      <c r="S44" s="197"/>
      <c r="T44" s="197"/>
      <c r="U44" s="197"/>
      <c r="V44" s="197"/>
      <c r="W44" s="197"/>
      <c r="X44" s="197"/>
      <c r="Y44" s="197"/>
      <c r="Z44" s="197"/>
      <c r="AA44" s="198"/>
      <c r="AB44" s="199" t="s">
        <v>596</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417</v>
      </c>
      <c r="AF49" s="119"/>
      <c r="AG49" s="119"/>
      <c r="AH49" s="119"/>
      <c r="AI49" s="119" t="s">
        <v>569</v>
      </c>
      <c r="AJ49" s="119"/>
      <c r="AK49" s="119"/>
      <c r="AL49" s="119"/>
      <c r="AM49" s="119" t="s">
        <v>385</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417</v>
      </c>
      <c r="AF54" s="119"/>
      <c r="AG54" s="119"/>
      <c r="AH54" s="119"/>
      <c r="AI54" s="119" t="s">
        <v>569</v>
      </c>
      <c r="AJ54" s="119"/>
      <c r="AK54" s="119"/>
      <c r="AL54" s="119"/>
      <c r="AM54" s="119" t="s">
        <v>385</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417</v>
      </c>
      <c r="AF59" s="119"/>
      <c r="AG59" s="119"/>
      <c r="AH59" s="119"/>
      <c r="AI59" s="119" t="s">
        <v>569</v>
      </c>
      <c r="AJ59" s="119"/>
      <c r="AK59" s="119"/>
      <c r="AL59" s="119"/>
      <c r="AM59" s="119" t="s">
        <v>385</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580</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581</v>
      </c>
      <c r="B65" s="153"/>
      <c r="C65" s="153"/>
      <c r="D65" s="153"/>
      <c r="E65" s="153"/>
      <c r="F65" s="154"/>
      <c r="G65" s="689" t="s">
        <v>573</v>
      </c>
      <c r="H65" s="690"/>
      <c r="I65" s="690"/>
      <c r="J65" s="690"/>
      <c r="K65" s="690"/>
      <c r="L65" s="690"/>
      <c r="M65" s="690"/>
      <c r="N65" s="690"/>
      <c r="O65" s="690"/>
      <c r="P65" s="691" t="s">
        <v>572</v>
      </c>
      <c r="Q65" s="690"/>
      <c r="R65" s="690"/>
      <c r="S65" s="690"/>
      <c r="T65" s="690"/>
      <c r="U65" s="690"/>
      <c r="V65" s="690"/>
      <c r="W65" s="690"/>
      <c r="X65" s="692"/>
      <c r="Y65" s="693"/>
      <c r="Z65" s="694"/>
      <c r="AA65" s="695"/>
      <c r="AB65" s="626" t="s">
        <v>11</v>
      </c>
      <c r="AC65" s="626"/>
      <c r="AD65" s="626"/>
      <c r="AE65" s="116" t="s">
        <v>417</v>
      </c>
      <c r="AF65" s="696"/>
      <c r="AG65" s="696"/>
      <c r="AH65" s="697"/>
      <c r="AI65" s="116" t="s">
        <v>569</v>
      </c>
      <c r="AJ65" s="696"/>
      <c r="AK65" s="696"/>
      <c r="AL65" s="697"/>
      <c r="AM65" s="116" t="s">
        <v>385</v>
      </c>
      <c r="AN65" s="696"/>
      <c r="AO65" s="696"/>
      <c r="AP65" s="697"/>
      <c r="AQ65" s="623" t="s">
        <v>416</v>
      </c>
      <c r="AR65" s="624"/>
      <c r="AS65" s="624"/>
      <c r="AT65" s="625"/>
      <c r="AU65" s="623" t="s">
        <v>594</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customHeight="1" x14ac:dyDescent="0.15">
      <c r="A68" s="680" t="s">
        <v>582</v>
      </c>
      <c r="B68" s="681"/>
      <c r="C68" s="681"/>
      <c r="D68" s="681"/>
      <c r="E68" s="681"/>
      <c r="F68" s="682"/>
      <c r="G68" s="176" t="s">
        <v>583</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417</v>
      </c>
      <c r="AF68" s="119"/>
      <c r="AG68" s="119"/>
      <c r="AH68" s="119"/>
      <c r="AI68" s="119" t="s">
        <v>569</v>
      </c>
      <c r="AJ68" s="119"/>
      <c r="AK68" s="119"/>
      <c r="AL68" s="119"/>
      <c r="AM68" s="119" t="s">
        <v>385</v>
      </c>
      <c r="AN68" s="119"/>
      <c r="AO68" s="119"/>
      <c r="AP68" s="119"/>
      <c r="AQ68" s="627" t="s">
        <v>595</v>
      </c>
      <c r="AR68" s="628"/>
      <c r="AS68" s="628"/>
      <c r="AT68" s="628"/>
      <c r="AU68" s="628"/>
      <c r="AV68" s="628"/>
      <c r="AW68" s="628"/>
      <c r="AX68" s="629"/>
      <c r="AY68">
        <f>IF(SUBSTITUTE(SUBSTITUTE($G$69,"／",""),"　","")="",0,1)</f>
        <v>1</v>
      </c>
    </row>
    <row r="69" spans="1:51" ht="23.25" customHeight="1" x14ac:dyDescent="0.15">
      <c r="A69" s="683"/>
      <c r="B69" s="684"/>
      <c r="C69" s="684"/>
      <c r="D69" s="684"/>
      <c r="E69" s="684"/>
      <c r="F69" s="685"/>
      <c r="G69" s="652" t="s">
        <v>626</v>
      </c>
      <c r="H69" s="653"/>
      <c r="I69" s="653"/>
      <c r="J69" s="653"/>
      <c r="K69" s="653"/>
      <c r="L69" s="653"/>
      <c r="M69" s="653"/>
      <c r="N69" s="653"/>
      <c r="O69" s="653"/>
      <c r="P69" s="653"/>
      <c r="Q69" s="653"/>
      <c r="R69" s="653"/>
      <c r="S69" s="653"/>
      <c r="T69" s="653"/>
      <c r="U69" s="653"/>
      <c r="V69" s="653"/>
      <c r="W69" s="653"/>
      <c r="X69" s="653"/>
      <c r="Y69" s="656" t="s">
        <v>582</v>
      </c>
      <c r="Z69" s="657"/>
      <c r="AA69" s="658"/>
      <c r="AB69" s="659" t="s">
        <v>622</v>
      </c>
      <c r="AC69" s="660"/>
      <c r="AD69" s="661"/>
      <c r="AE69" s="662">
        <v>1923</v>
      </c>
      <c r="AF69" s="662"/>
      <c r="AG69" s="662"/>
      <c r="AH69" s="662"/>
      <c r="AI69" s="662">
        <v>57122</v>
      </c>
      <c r="AJ69" s="662"/>
      <c r="AK69" s="662"/>
      <c r="AL69" s="662"/>
      <c r="AM69" s="662">
        <v>31731</v>
      </c>
      <c r="AN69" s="662"/>
      <c r="AO69" s="662"/>
      <c r="AP69" s="662"/>
      <c r="AQ69" s="93">
        <v>31731</v>
      </c>
      <c r="AR69" s="87"/>
      <c r="AS69" s="87"/>
      <c r="AT69" s="87"/>
      <c r="AU69" s="87">
        <v>31731</v>
      </c>
      <c r="AV69" s="87"/>
      <c r="AW69" s="87"/>
      <c r="AX69" s="88"/>
      <c r="AY69">
        <f>$AY$68</f>
        <v>1</v>
      </c>
    </row>
    <row r="70" spans="1:51" ht="46.5"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585</v>
      </c>
      <c r="Z70" s="649"/>
      <c r="AA70" s="650"/>
      <c r="AB70" s="612" t="s">
        <v>623</v>
      </c>
      <c r="AC70" s="613"/>
      <c r="AD70" s="614"/>
      <c r="AE70" s="615" t="s">
        <v>627</v>
      </c>
      <c r="AF70" s="615"/>
      <c r="AG70" s="615"/>
      <c r="AH70" s="615"/>
      <c r="AI70" s="615" t="s">
        <v>659</v>
      </c>
      <c r="AJ70" s="615"/>
      <c r="AK70" s="615"/>
      <c r="AL70" s="615"/>
      <c r="AM70" s="615" t="s">
        <v>660</v>
      </c>
      <c r="AN70" s="615"/>
      <c r="AO70" s="615"/>
      <c r="AP70" s="615"/>
      <c r="AQ70" s="615" t="s">
        <v>686</v>
      </c>
      <c r="AR70" s="615"/>
      <c r="AS70" s="615"/>
      <c r="AT70" s="615"/>
      <c r="AU70" s="615" t="s">
        <v>686</v>
      </c>
      <c r="AV70" s="615"/>
      <c r="AW70" s="615"/>
      <c r="AX70" s="651"/>
      <c r="AY70">
        <f>$AY$68</f>
        <v>1</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417</v>
      </c>
      <c r="AF71" s="119"/>
      <c r="AG71" s="119"/>
      <c r="AH71" s="119"/>
      <c r="AI71" s="119" t="s">
        <v>569</v>
      </c>
      <c r="AJ71" s="119"/>
      <c r="AK71" s="119"/>
      <c r="AL71" s="119"/>
      <c r="AM71" s="119" t="s">
        <v>385</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261</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574</v>
      </c>
      <c r="B78" s="152" t="s">
        <v>575</v>
      </c>
      <c r="C78" s="153"/>
      <c r="D78" s="153"/>
      <c r="E78" s="153"/>
      <c r="F78" s="154"/>
      <c r="G78" s="197" t="s">
        <v>576</v>
      </c>
      <c r="H78" s="197"/>
      <c r="I78" s="197"/>
      <c r="J78" s="197"/>
      <c r="K78" s="197"/>
      <c r="L78" s="197"/>
      <c r="M78" s="197"/>
      <c r="N78" s="197"/>
      <c r="O78" s="197"/>
      <c r="P78" s="197"/>
      <c r="Q78" s="197"/>
      <c r="R78" s="197"/>
      <c r="S78" s="197"/>
      <c r="T78" s="197"/>
      <c r="U78" s="197"/>
      <c r="V78" s="197"/>
      <c r="W78" s="197"/>
      <c r="X78" s="197"/>
      <c r="Y78" s="197"/>
      <c r="Z78" s="197"/>
      <c r="AA78" s="198"/>
      <c r="AB78" s="199" t="s">
        <v>596</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417</v>
      </c>
      <c r="AF83" s="119"/>
      <c r="AG83" s="119"/>
      <c r="AH83" s="119"/>
      <c r="AI83" s="119" t="s">
        <v>569</v>
      </c>
      <c r="AJ83" s="119"/>
      <c r="AK83" s="119"/>
      <c r="AL83" s="119"/>
      <c r="AM83" s="119" t="s">
        <v>385</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417</v>
      </c>
      <c r="AF88" s="119"/>
      <c r="AG88" s="119"/>
      <c r="AH88" s="119"/>
      <c r="AI88" s="119" t="s">
        <v>569</v>
      </c>
      <c r="AJ88" s="119"/>
      <c r="AK88" s="119"/>
      <c r="AL88" s="119"/>
      <c r="AM88" s="119" t="s">
        <v>385</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417</v>
      </c>
      <c r="AF93" s="119"/>
      <c r="AG93" s="119"/>
      <c r="AH93" s="119"/>
      <c r="AI93" s="119" t="s">
        <v>569</v>
      </c>
      <c r="AJ93" s="119"/>
      <c r="AK93" s="119"/>
      <c r="AL93" s="119"/>
      <c r="AM93" s="119" t="s">
        <v>385</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580</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581</v>
      </c>
      <c r="B99" s="153"/>
      <c r="C99" s="153"/>
      <c r="D99" s="153"/>
      <c r="E99" s="153"/>
      <c r="F99" s="154"/>
      <c r="G99" s="689" t="s">
        <v>573</v>
      </c>
      <c r="H99" s="690"/>
      <c r="I99" s="690"/>
      <c r="J99" s="690"/>
      <c r="K99" s="690"/>
      <c r="L99" s="690"/>
      <c r="M99" s="690"/>
      <c r="N99" s="690"/>
      <c r="O99" s="690"/>
      <c r="P99" s="691" t="s">
        <v>572</v>
      </c>
      <c r="Q99" s="690"/>
      <c r="R99" s="690"/>
      <c r="S99" s="690"/>
      <c r="T99" s="690"/>
      <c r="U99" s="690"/>
      <c r="V99" s="690"/>
      <c r="W99" s="690"/>
      <c r="X99" s="692"/>
      <c r="Y99" s="693"/>
      <c r="Z99" s="694"/>
      <c r="AA99" s="695"/>
      <c r="AB99" s="626" t="s">
        <v>11</v>
      </c>
      <c r="AC99" s="626"/>
      <c r="AD99" s="626"/>
      <c r="AE99" s="119" t="s">
        <v>417</v>
      </c>
      <c r="AF99" s="119"/>
      <c r="AG99" s="119"/>
      <c r="AH99" s="119"/>
      <c r="AI99" s="119" t="s">
        <v>569</v>
      </c>
      <c r="AJ99" s="119"/>
      <c r="AK99" s="119"/>
      <c r="AL99" s="119"/>
      <c r="AM99" s="119" t="s">
        <v>385</v>
      </c>
      <c r="AN99" s="119"/>
      <c r="AO99" s="119"/>
      <c r="AP99" s="119"/>
      <c r="AQ99" s="623" t="s">
        <v>416</v>
      </c>
      <c r="AR99" s="624"/>
      <c r="AS99" s="624"/>
      <c r="AT99" s="625"/>
      <c r="AU99" s="623" t="s">
        <v>594</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customHeight="1" x14ac:dyDescent="0.15">
      <c r="A102" s="187" t="s">
        <v>582</v>
      </c>
      <c r="B102" s="105"/>
      <c r="C102" s="105"/>
      <c r="D102" s="105"/>
      <c r="E102" s="105"/>
      <c r="F102" s="663"/>
      <c r="G102" s="176" t="s">
        <v>583</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417</v>
      </c>
      <c r="AF102" s="119"/>
      <c r="AG102" s="119"/>
      <c r="AH102" s="119"/>
      <c r="AI102" s="119" t="s">
        <v>569</v>
      </c>
      <c r="AJ102" s="119"/>
      <c r="AK102" s="119"/>
      <c r="AL102" s="119"/>
      <c r="AM102" s="119" t="s">
        <v>385</v>
      </c>
      <c r="AN102" s="119"/>
      <c r="AO102" s="119"/>
      <c r="AP102" s="119"/>
      <c r="AQ102" s="627" t="s">
        <v>595</v>
      </c>
      <c r="AR102" s="628"/>
      <c r="AS102" s="628"/>
      <c r="AT102" s="628"/>
      <c r="AU102" s="628"/>
      <c r="AV102" s="628"/>
      <c r="AW102" s="628"/>
      <c r="AX102" s="629"/>
      <c r="AY102">
        <f>IF(SUBSTITUTE(SUBSTITUTE($G$103,"／",""),"　","")="",0,1)</f>
        <v>1</v>
      </c>
    </row>
    <row r="103" spans="1:60" ht="23.25" customHeight="1" x14ac:dyDescent="0.15">
      <c r="A103" s="664"/>
      <c r="B103" s="197"/>
      <c r="C103" s="197"/>
      <c r="D103" s="197"/>
      <c r="E103" s="197"/>
      <c r="F103" s="665"/>
      <c r="G103" s="652" t="s">
        <v>628</v>
      </c>
      <c r="H103" s="653"/>
      <c r="I103" s="653"/>
      <c r="J103" s="653"/>
      <c r="K103" s="653"/>
      <c r="L103" s="653"/>
      <c r="M103" s="653"/>
      <c r="N103" s="653"/>
      <c r="O103" s="653"/>
      <c r="P103" s="653"/>
      <c r="Q103" s="653"/>
      <c r="R103" s="653"/>
      <c r="S103" s="653"/>
      <c r="T103" s="653"/>
      <c r="U103" s="653"/>
      <c r="V103" s="653"/>
      <c r="W103" s="653"/>
      <c r="X103" s="653"/>
      <c r="Y103" s="656" t="s">
        <v>582</v>
      </c>
      <c r="Z103" s="657"/>
      <c r="AA103" s="658"/>
      <c r="AB103" s="659" t="s">
        <v>622</v>
      </c>
      <c r="AC103" s="660"/>
      <c r="AD103" s="661"/>
      <c r="AE103" s="662">
        <v>5930</v>
      </c>
      <c r="AF103" s="662"/>
      <c r="AG103" s="662"/>
      <c r="AH103" s="662"/>
      <c r="AI103" s="662">
        <v>38454</v>
      </c>
      <c r="AJ103" s="662"/>
      <c r="AK103" s="662"/>
      <c r="AL103" s="662"/>
      <c r="AM103" s="662">
        <v>6308</v>
      </c>
      <c r="AN103" s="662"/>
      <c r="AO103" s="662"/>
      <c r="AP103" s="662"/>
      <c r="AQ103" s="93">
        <v>6308</v>
      </c>
      <c r="AR103" s="87"/>
      <c r="AS103" s="87"/>
      <c r="AT103" s="87"/>
      <c r="AU103" s="87">
        <v>6308</v>
      </c>
      <c r="AV103" s="87"/>
      <c r="AW103" s="87"/>
      <c r="AX103" s="88"/>
      <c r="AY103">
        <f>$AY$102</f>
        <v>1</v>
      </c>
    </row>
    <row r="104" spans="1:60" ht="46.5" customHeight="1" thickBot="1" x14ac:dyDescent="0.2">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585</v>
      </c>
      <c r="Z104" s="649"/>
      <c r="AA104" s="650"/>
      <c r="AB104" s="612" t="s">
        <v>623</v>
      </c>
      <c r="AC104" s="613"/>
      <c r="AD104" s="614"/>
      <c r="AE104" s="615" t="s">
        <v>629</v>
      </c>
      <c r="AF104" s="615"/>
      <c r="AG104" s="615"/>
      <c r="AH104" s="615"/>
      <c r="AI104" s="615" t="s">
        <v>661</v>
      </c>
      <c r="AJ104" s="615"/>
      <c r="AK104" s="615"/>
      <c r="AL104" s="615"/>
      <c r="AM104" s="615" t="s">
        <v>662</v>
      </c>
      <c r="AN104" s="615"/>
      <c r="AO104" s="615"/>
      <c r="AP104" s="615"/>
      <c r="AQ104" s="615" t="s">
        <v>687</v>
      </c>
      <c r="AR104" s="615"/>
      <c r="AS104" s="615"/>
      <c r="AT104" s="615"/>
      <c r="AU104" s="615" t="s">
        <v>687</v>
      </c>
      <c r="AV104" s="615"/>
      <c r="AW104" s="615"/>
      <c r="AX104" s="651"/>
      <c r="AY104">
        <f>$AY$102</f>
        <v>1</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417</v>
      </c>
      <c r="AF105" s="119"/>
      <c r="AG105" s="119"/>
      <c r="AH105" s="119"/>
      <c r="AI105" s="119" t="s">
        <v>569</v>
      </c>
      <c r="AJ105" s="119"/>
      <c r="AK105" s="119"/>
      <c r="AL105" s="119"/>
      <c r="AM105" s="119" t="s">
        <v>385</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261</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574</v>
      </c>
      <c r="B112" s="152" t="s">
        <v>575</v>
      </c>
      <c r="C112" s="153"/>
      <c r="D112" s="153"/>
      <c r="E112" s="153"/>
      <c r="F112" s="154"/>
      <c r="G112" s="197" t="s">
        <v>576</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596</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417</v>
      </c>
      <c r="AF117" s="119"/>
      <c r="AG117" s="119"/>
      <c r="AH117" s="119"/>
      <c r="AI117" s="119" t="s">
        <v>569</v>
      </c>
      <c r="AJ117" s="119"/>
      <c r="AK117" s="119"/>
      <c r="AL117" s="119"/>
      <c r="AM117" s="119" t="s">
        <v>385</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417</v>
      </c>
      <c r="AF122" s="119"/>
      <c r="AG122" s="119"/>
      <c r="AH122" s="119"/>
      <c r="AI122" s="119" t="s">
        <v>569</v>
      </c>
      <c r="AJ122" s="119"/>
      <c r="AK122" s="119"/>
      <c r="AL122" s="119"/>
      <c r="AM122" s="119" t="s">
        <v>385</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417</v>
      </c>
      <c r="AF127" s="119"/>
      <c r="AG127" s="119"/>
      <c r="AH127" s="119"/>
      <c r="AI127" s="119" t="s">
        <v>569</v>
      </c>
      <c r="AJ127" s="119"/>
      <c r="AK127" s="119"/>
      <c r="AL127" s="119"/>
      <c r="AM127" s="119" t="s">
        <v>385</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580</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581</v>
      </c>
      <c r="B133" s="153"/>
      <c r="C133" s="153"/>
      <c r="D133" s="153"/>
      <c r="E133" s="153"/>
      <c r="F133" s="154"/>
      <c r="G133" s="689" t="s">
        <v>573</v>
      </c>
      <c r="H133" s="690"/>
      <c r="I133" s="690"/>
      <c r="J133" s="690"/>
      <c r="K133" s="690"/>
      <c r="L133" s="690"/>
      <c r="M133" s="690"/>
      <c r="N133" s="690"/>
      <c r="O133" s="690"/>
      <c r="P133" s="691" t="s">
        <v>572</v>
      </c>
      <c r="Q133" s="690"/>
      <c r="R133" s="690"/>
      <c r="S133" s="690"/>
      <c r="T133" s="690"/>
      <c r="U133" s="690"/>
      <c r="V133" s="690"/>
      <c r="W133" s="690"/>
      <c r="X133" s="692"/>
      <c r="Y133" s="693"/>
      <c r="Z133" s="694"/>
      <c r="AA133" s="695"/>
      <c r="AB133" s="626" t="s">
        <v>11</v>
      </c>
      <c r="AC133" s="626"/>
      <c r="AD133" s="626"/>
      <c r="AE133" s="119" t="s">
        <v>417</v>
      </c>
      <c r="AF133" s="119"/>
      <c r="AG133" s="119"/>
      <c r="AH133" s="119"/>
      <c r="AI133" s="119" t="s">
        <v>569</v>
      </c>
      <c r="AJ133" s="119"/>
      <c r="AK133" s="119"/>
      <c r="AL133" s="119"/>
      <c r="AM133" s="119" t="s">
        <v>385</v>
      </c>
      <c r="AN133" s="119"/>
      <c r="AO133" s="119"/>
      <c r="AP133" s="119"/>
      <c r="AQ133" s="623" t="s">
        <v>416</v>
      </c>
      <c r="AR133" s="624"/>
      <c r="AS133" s="624"/>
      <c r="AT133" s="625"/>
      <c r="AU133" s="623" t="s">
        <v>594</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582</v>
      </c>
      <c r="B136" s="105"/>
      <c r="C136" s="105"/>
      <c r="D136" s="105"/>
      <c r="E136" s="105"/>
      <c r="F136" s="663"/>
      <c r="G136" s="176" t="s">
        <v>583</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417</v>
      </c>
      <c r="AF136" s="119"/>
      <c r="AG136" s="119"/>
      <c r="AH136" s="119"/>
      <c r="AI136" s="119" t="s">
        <v>569</v>
      </c>
      <c r="AJ136" s="119"/>
      <c r="AK136" s="119"/>
      <c r="AL136" s="119"/>
      <c r="AM136" s="119" t="s">
        <v>385</v>
      </c>
      <c r="AN136" s="119"/>
      <c r="AO136" s="119"/>
      <c r="AP136" s="119"/>
      <c r="AQ136" s="627" t="s">
        <v>595</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584</v>
      </c>
      <c r="H137" s="653"/>
      <c r="I137" s="653"/>
      <c r="J137" s="653"/>
      <c r="K137" s="653"/>
      <c r="L137" s="653"/>
      <c r="M137" s="653"/>
      <c r="N137" s="653"/>
      <c r="O137" s="653"/>
      <c r="P137" s="653"/>
      <c r="Q137" s="653"/>
      <c r="R137" s="653"/>
      <c r="S137" s="653"/>
      <c r="T137" s="653"/>
      <c r="U137" s="653"/>
      <c r="V137" s="653"/>
      <c r="W137" s="653"/>
      <c r="X137" s="653"/>
      <c r="Y137" s="656" t="s">
        <v>582</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585</v>
      </c>
      <c r="Z138" s="649"/>
      <c r="AA138" s="650"/>
      <c r="AB138" s="612" t="s">
        <v>586</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417</v>
      </c>
      <c r="AF139" s="119"/>
      <c r="AG139" s="119"/>
      <c r="AH139" s="119"/>
      <c r="AI139" s="119" t="s">
        <v>569</v>
      </c>
      <c r="AJ139" s="119"/>
      <c r="AK139" s="119"/>
      <c r="AL139" s="119"/>
      <c r="AM139" s="119" t="s">
        <v>385</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261</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574</v>
      </c>
      <c r="B146" s="152" t="s">
        <v>575</v>
      </c>
      <c r="C146" s="153"/>
      <c r="D146" s="153"/>
      <c r="E146" s="153"/>
      <c r="F146" s="154"/>
      <c r="G146" s="197" t="s">
        <v>576</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596</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417</v>
      </c>
      <c r="AF151" s="119"/>
      <c r="AG151" s="119"/>
      <c r="AH151" s="119"/>
      <c r="AI151" s="119" t="s">
        <v>569</v>
      </c>
      <c r="AJ151" s="119"/>
      <c r="AK151" s="119"/>
      <c r="AL151" s="119"/>
      <c r="AM151" s="119" t="s">
        <v>385</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417</v>
      </c>
      <c r="AF156" s="119"/>
      <c r="AG156" s="119"/>
      <c r="AH156" s="119"/>
      <c r="AI156" s="119" t="s">
        <v>569</v>
      </c>
      <c r="AJ156" s="119"/>
      <c r="AK156" s="119"/>
      <c r="AL156" s="119"/>
      <c r="AM156" s="119" t="s">
        <v>385</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417</v>
      </c>
      <c r="AF161" s="119"/>
      <c r="AG161" s="119"/>
      <c r="AH161" s="119"/>
      <c r="AI161" s="119" t="s">
        <v>569</v>
      </c>
      <c r="AJ161" s="119"/>
      <c r="AK161" s="119"/>
      <c r="AL161" s="119"/>
      <c r="AM161" s="119" t="s">
        <v>385</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580</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581</v>
      </c>
      <c r="B167" s="153"/>
      <c r="C167" s="153"/>
      <c r="D167" s="153"/>
      <c r="E167" s="153"/>
      <c r="F167" s="154"/>
      <c r="G167" s="689" t="s">
        <v>573</v>
      </c>
      <c r="H167" s="690"/>
      <c r="I167" s="690"/>
      <c r="J167" s="690"/>
      <c r="K167" s="690"/>
      <c r="L167" s="690"/>
      <c r="M167" s="690"/>
      <c r="N167" s="690"/>
      <c r="O167" s="690"/>
      <c r="P167" s="691" t="s">
        <v>572</v>
      </c>
      <c r="Q167" s="690"/>
      <c r="R167" s="690"/>
      <c r="S167" s="690"/>
      <c r="T167" s="690"/>
      <c r="U167" s="690"/>
      <c r="V167" s="690"/>
      <c r="W167" s="690"/>
      <c r="X167" s="692"/>
      <c r="Y167" s="693"/>
      <c r="Z167" s="694"/>
      <c r="AA167" s="695"/>
      <c r="AB167" s="626" t="s">
        <v>11</v>
      </c>
      <c r="AC167" s="626"/>
      <c r="AD167" s="626"/>
      <c r="AE167" s="119" t="s">
        <v>417</v>
      </c>
      <c r="AF167" s="119"/>
      <c r="AG167" s="119"/>
      <c r="AH167" s="119"/>
      <c r="AI167" s="119" t="s">
        <v>569</v>
      </c>
      <c r="AJ167" s="119"/>
      <c r="AK167" s="119"/>
      <c r="AL167" s="119"/>
      <c r="AM167" s="119" t="s">
        <v>385</v>
      </c>
      <c r="AN167" s="119"/>
      <c r="AO167" s="119"/>
      <c r="AP167" s="119"/>
      <c r="AQ167" s="623" t="s">
        <v>416</v>
      </c>
      <c r="AR167" s="624"/>
      <c r="AS167" s="624"/>
      <c r="AT167" s="625"/>
      <c r="AU167" s="623" t="s">
        <v>594</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582</v>
      </c>
      <c r="B170" s="105"/>
      <c r="C170" s="105"/>
      <c r="D170" s="105"/>
      <c r="E170" s="105"/>
      <c r="F170" s="663"/>
      <c r="G170" s="176" t="s">
        <v>583</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417</v>
      </c>
      <c r="AF170" s="119"/>
      <c r="AG170" s="119"/>
      <c r="AH170" s="119"/>
      <c r="AI170" s="119" t="s">
        <v>569</v>
      </c>
      <c r="AJ170" s="119"/>
      <c r="AK170" s="119"/>
      <c r="AL170" s="119"/>
      <c r="AM170" s="119" t="s">
        <v>385</v>
      </c>
      <c r="AN170" s="119"/>
      <c r="AO170" s="119"/>
      <c r="AP170" s="119"/>
      <c r="AQ170" s="627" t="s">
        <v>595</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584</v>
      </c>
      <c r="H171" s="653"/>
      <c r="I171" s="653"/>
      <c r="J171" s="653"/>
      <c r="K171" s="653"/>
      <c r="L171" s="653"/>
      <c r="M171" s="653"/>
      <c r="N171" s="653"/>
      <c r="O171" s="653"/>
      <c r="P171" s="653"/>
      <c r="Q171" s="653"/>
      <c r="R171" s="653"/>
      <c r="S171" s="653"/>
      <c r="T171" s="653"/>
      <c r="U171" s="653"/>
      <c r="V171" s="653"/>
      <c r="W171" s="653"/>
      <c r="X171" s="653"/>
      <c r="Y171" s="656" t="s">
        <v>582</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585</v>
      </c>
      <c r="Z172" s="649"/>
      <c r="AA172" s="650"/>
      <c r="AB172" s="612" t="s">
        <v>586</v>
      </c>
      <c r="AC172" s="613"/>
      <c r="AD172" s="614"/>
      <c r="AE172" s="615" t="s">
        <v>630</v>
      </c>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417</v>
      </c>
      <c r="AF173" s="119"/>
      <c r="AG173" s="119"/>
      <c r="AH173" s="119"/>
      <c r="AI173" s="119" t="s">
        <v>569</v>
      </c>
      <c r="AJ173" s="119"/>
      <c r="AK173" s="119"/>
      <c r="AL173" s="119"/>
      <c r="AM173" s="119" t="s">
        <v>385</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261</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574</v>
      </c>
      <c r="B180" s="152" t="s">
        <v>575</v>
      </c>
      <c r="C180" s="153"/>
      <c r="D180" s="153"/>
      <c r="E180" s="153"/>
      <c r="F180" s="154"/>
      <c r="G180" s="197" t="s">
        <v>576</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596</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417</v>
      </c>
      <c r="AF185" s="119"/>
      <c r="AG185" s="119"/>
      <c r="AH185" s="119"/>
      <c r="AI185" s="119" t="s">
        <v>569</v>
      </c>
      <c r="AJ185" s="119"/>
      <c r="AK185" s="119"/>
      <c r="AL185" s="119"/>
      <c r="AM185" s="119" t="s">
        <v>385</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417</v>
      </c>
      <c r="AF190" s="119"/>
      <c r="AG190" s="119"/>
      <c r="AH190" s="119"/>
      <c r="AI190" s="119" t="s">
        <v>569</v>
      </c>
      <c r="AJ190" s="119"/>
      <c r="AK190" s="119"/>
      <c r="AL190" s="119"/>
      <c r="AM190" s="119" t="s">
        <v>385</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417</v>
      </c>
      <c r="AF195" s="119"/>
      <c r="AG195" s="119"/>
      <c r="AH195" s="119"/>
      <c r="AI195" s="119" t="s">
        <v>569</v>
      </c>
      <c r="AJ195" s="119"/>
      <c r="AK195" s="119"/>
      <c r="AL195" s="119"/>
      <c r="AM195" s="119" t="s">
        <v>385</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417</v>
      </c>
      <c r="AF200" s="119"/>
      <c r="AG200" s="119"/>
      <c r="AH200" s="119"/>
      <c r="AI200" s="119" t="s">
        <v>569</v>
      </c>
      <c r="AJ200" s="119"/>
      <c r="AK200" s="119"/>
      <c r="AL200" s="119"/>
      <c r="AM200" s="119" t="s">
        <v>385</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251</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251</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252</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250</v>
      </c>
      <c r="X205" s="543"/>
      <c r="Y205" s="548" t="s">
        <v>12</v>
      </c>
      <c r="Z205" s="548"/>
      <c r="AA205" s="549"/>
      <c r="AB205" s="558" t="s">
        <v>251</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251</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252</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417</v>
      </c>
      <c r="AF208" s="256"/>
      <c r="AG208" s="256"/>
      <c r="AH208" s="256"/>
      <c r="AI208" s="119" t="s">
        <v>569</v>
      </c>
      <c r="AJ208" s="119"/>
      <c r="AK208" s="119"/>
      <c r="AL208" s="119"/>
      <c r="AM208" s="119" t="s">
        <v>385</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264</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577</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45" customHeight="1" x14ac:dyDescent="0.15">
      <c r="A215" s="406" t="s">
        <v>284</v>
      </c>
      <c r="B215" s="407"/>
      <c r="C215" s="410" t="s">
        <v>178</v>
      </c>
      <c r="D215" s="407"/>
      <c r="E215" s="412" t="s">
        <v>194</v>
      </c>
      <c r="F215" s="413"/>
      <c r="G215" s="414" t="s">
        <v>667</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668</v>
      </c>
      <c r="H216" s="131"/>
      <c r="I216" s="131"/>
      <c r="J216" s="131"/>
      <c r="K216" s="131"/>
      <c r="L216" s="131"/>
      <c r="M216" s="131"/>
      <c r="N216" s="131"/>
      <c r="O216" s="131"/>
      <c r="P216" s="131"/>
      <c r="Q216" s="131"/>
      <c r="R216" s="131"/>
      <c r="S216" s="131"/>
      <c r="T216" s="131"/>
      <c r="U216" s="131"/>
      <c r="V216" s="132"/>
      <c r="W216" s="482" t="s">
        <v>587</v>
      </c>
      <c r="X216" s="483"/>
      <c r="Y216" s="483"/>
      <c r="Z216" s="483"/>
      <c r="AA216" s="484"/>
      <c r="AB216" s="485" t="s">
        <v>669</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588</v>
      </c>
      <c r="X217" s="489"/>
      <c r="Y217" s="489"/>
      <c r="Z217" s="489"/>
      <c r="AA217" s="490"/>
      <c r="AB217" s="485" t="s">
        <v>615</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600</v>
      </c>
      <c r="D218" s="492"/>
      <c r="E218" s="149" t="s">
        <v>280</v>
      </c>
      <c r="F218" s="151"/>
      <c r="G218" s="472" t="s">
        <v>181</v>
      </c>
      <c r="H218" s="473"/>
      <c r="I218" s="473"/>
      <c r="J218" s="493" t="s">
        <v>670</v>
      </c>
      <c r="K218" s="494"/>
      <c r="L218" s="494"/>
      <c r="M218" s="494"/>
      <c r="N218" s="494"/>
      <c r="O218" s="494"/>
      <c r="P218" s="494"/>
      <c r="Q218" s="494"/>
      <c r="R218" s="494"/>
      <c r="S218" s="494"/>
      <c r="T218" s="495"/>
      <c r="U218" s="470"/>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601</v>
      </c>
      <c r="H219" s="473"/>
      <c r="I219" s="473"/>
      <c r="J219" s="473"/>
      <c r="K219" s="473"/>
      <c r="L219" s="473"/>
      <c r="M219" s="473"/>
      <c r="N219" s="473"/>
      <c r="O219" s="473"/>
      <c r="P219" s="473"/>
      <c r="Q219" s="473"/>
      <c r="R219" s="473"/>
      <c r="S219" s="473"/>
      <c r="T219" s="473"/>
      <c r="U219" s="469" t="s">
        <v>670</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588</v>
      </c>
      <c r="H220" s="473"/>
      <c r="I220" s="473"/>
      <c r="J220" s="473"/>
      <c r="K220" s="473"/>
      <c r="L220" s="473"/>
      <c r="M220" s="473"/>
      <c r="N220" s="473"/>
      <c r="O220" s="473"/>
      <c r="P220" s="473"/>
      <c r="Q220" s="473"/>
      <c r="R220" s="473"/>
      <c r="S220" s="473"/>
      <c r="T220" s="473"/>
      <c r="U220" s="809" t="s">
        <v>670</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637</v>
      </c>
      <c r="AE223" s="452"/>
      <c r="AF223" s="452"/>
      <c r="AG223" s="453" t="s">
        <v>671</v>
      </c>
      <c r="AH223" s="454"/>
      <c r="AI223" s="454"/>
      <c r="AJ223" s="454"/>
      <c r="AK223" s="454"/>
      <c r="AL223" s="454"/>
      <c r="AM223" s="454"/>
      <c r="AN223" s="454"/>
      <c r="AO223" s="454"/>
      <c r="AP223" s="454"/>
      <c r="AQ223" s="454"/>
      <c r="AR223" s="454"/>
      <c r="AS223" s="454"/>
      <c r="AT223" s="454"/>
      <c r="AU223" s="454"/>
      <c r="AV223" s="454"/>
      <c r="AW223" s="454"/>
      <c r="AX223" s="455"/>
    </row>
    <row r="224" spans="1:51" ht="27"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637</v>
      </c>
      <c r="AE224" s="365"/>
      <c r="AF224" s="365"/>
      <c r="AG224" s="359" t="s">
        <v>696</v>
      </c>
      <c r="AH224" s="360"/>
      <c r="AI224" s="360"/>
      <c r="AJ224" s="360"/>
      <c r="AK224" s="360"/>
      <c r="AL224" s="360"/>
      <c r="AM224" s="360"/>
      <c r="AN224" s="360"/>
      <c r="AO224" s="360"/>
      <c r="AP224" s="360"/>
      <c r="AQ224" s="360"/>
      <c r="AR224" s="360"/>
      <c r="AS224" s="360"/>
      <c r="AT224" s="360"/>
      <c r="AU224" s="360"/>
      <c r="AV224" s="360"/>
      <c r="AW224" s="360"/>
      <c r="AX224" s="361"/>
    </row>
    <row r="225" spans="1:50" ht="44.2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637</v>
      </c>
      <c r="AE225" s="402"/>
      <c r="AF225" s="402"/>
      <c r="AG225" s="387" t="s">
        <v>695</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672</v>
      </c>
      <c r="AE226" s="383"/>
      <c r="AF226" s="383"/>
      <c r="AG226" s="385" t="s">
        <v>613</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262</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673</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673</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637</v>
      </c>
      <c r="AE229" s="349"/>
      <c r="AF229" s="349"/>
      <c r="AG229" s="351" t="s">
        <v>674</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637</v>
      </c>
      <c r="AE230" s="365"/>
      <c r="AF230" s="365"/>
      <c r="AG230" s="359" t="s">
        <v>675</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637</v>
      </c>
      <c r="AE231" s="365"/>
      <c r="AF231" s="365"/>
      <c r="AG231" s="359" t="s">
        <v>676</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637</v>
      </c>
      <c r="AE232" s="365"/>
      <c r="AF232" s="365"/>
      <c r="AG232" s="359" t="s">
        <v>677</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637</v>
      </c>
      <c r="AE233" s="402"/>
      <c r="AF233" s="402"/>
      <c r="AG233" s="403" t="s">
        <v>678</v>
      </c>
      <c r="AH233" s="404"/>
      <c r="AI233" s="404"/>
      <c r="AJ233" s="404"/>
      <c r="AK233" s="404"/>
      <c r="AL233" s="404"/>
      <c r="AM233" s="404"/>
      <c r="AN233" s="404"/>
      <c r="AO233" s="404"/>
      <c r="AP233" s="404"/>
      <c r="AQ233" s="404"/>
      <c r="AR233" s="404"/>
      <c r="AS233" s="404"/>
      <c r="AT233" s="404"/>
      <c r="AU233" s="404"/>
      <c r="AV233" s="404"/>
      <c r="AW233" s="404"/>
      <c r="AX233" s="405"/>
    </row>
    <row r="234" spans="1:50" ht="4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637</v>
      </c>
      <c r="AE234" s="365"/>
      <c r="AF234" s="434"/>
      <c r="AG234" s="359" t="s">
        <v>679</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672</v>
      </c>
      <c r="AE235" s="395"/>
      <c r="AF235" s="396"/>
      <c r="AG235" s="397" t="s">
        <v>613</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637</v>
      </c>
      <c r="AE236" s="349"/>
      <c r="AF236" s="350"/>
      <c r="AG236" s="351" t="s">
        <v>680</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672</v>
      </c>
      <c r="AE237" s="358"/>
      <c r="AF237" s="358"/>
      <c r="AG237" s="359" t="s">
        <v>613</v>
      </c>
      <c r="AH237" s="360"/>
      <c r="AI237" s="360"/>
      <c r="AJ237" s="360"/>
      <c r="AK237" s="360"/>
      <c r="AL237" s="360"/>
      <c r="AM237" s="360"/>
      <c r="AN237" s="360"/>
      <c r="AO237" s="360"/>
      <c r="AP237" s="360"/>
      <c r="AQ237" s="360"/>
      <c r="AR237" s="360"/>
      <c r="AS237" s="360"/>
      <c r="AT237" s="360"/>
      <c r="AU237" s="360"/>
      <c r="AV237" s="360"/>
      <c r="AW237" s="360"/>
      <c r="AX237" s="361"/>
    </row>
    <row r="238" spans="1:50" ht="27"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681</v>
      </c>
      <c r="AE238" s="365"/>
      <c r="AF238" s="365"/>
      <c r="AG238" s="359" t="s">
        <v>678</v>
      </c>
      <c r="AH238" s="360"/>
      <c r="AI238" s="360"/>
      <c r="AJ238" s="360"/>
      <c r="AK238" s="360"/>
      <c r="AL238" s="360"/>
      <c r="AM238" s="360"/>
      <c r="AN238" s="360"/>
      <c r="AO238" s="360"/>
      <c r="AP238" s="360"/>
      <c r="AQ238" s="360"/>
      <c r="AR238" s="360"/>
      <c r="AS238" s="360"/>
      <c r="AT238" s="360"/>
      <c r="AU238" s="360"/>
      <c r="AV238" s="360"/>
      <c r="AW238" s="360"/>
      <c r="AX238" s="361"/>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637</v>
      </c>
      <c r="AE239" s="365"/>
      <c r="AF239" s="365"/>
      <c r="AG239" s="389" t="s">
        <v>682</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637</v>
      </c>
      <c r="AE240" s="383"/>
      <c r="AF240" s="384"/>
      <c r="AG240" s="385" t="s">
        <v>685</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8" t="s">
        <v>0</v>
      </c>
      <c r="D241" s="889"/>
      <c r="E241" s="889"/>
      <c r="F241" s="889"/>
      <c r="G241" s="889"/>
      <c r="H241" s="889"/>
      <c r="I241" s="889"/>
      <c r="J241" s="889"/>
      <c r="K241" s="889"/>
      <c r="L241" s="889"/>
      <c r="M241" s="889"/>
      <c r="N241" s="889"/>
      <c r="O241" s="885" t="s">
        <v>606</v>
      </c>
      <c r="P241" s="886"/>
      <c r="Q241" s="886"/>
      <c r="R241" s="886"/>
      <c r="S241" s="886"/>
      <c r="T241" s="886"/>
      <c r="U241" s="886"/>
      <c r="V241" s="886"/>
      <c r="W241" s="886"/>
      <c r="X241" s="886"/>
      <c r="Y241" s="886"/>
      <c r="Z241" s="886"/>
      <c r="AA241" s="886"/>
      <c r="AB241" s="886"/>
      <c r="AC241" s="886"/>
      <c r="AD241" s="886"/>
      <c r="AE241" s="886"/>
      <c r="AF241" s="887"/>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2">
        <v>2022</v>
      </c>
      <c r="D242" s="873"/>
      <c r="E242" s="368" t="s">
        <v>608</v>
      </c>
      <c r="F242" s="368"/>
      <c r="G242" s="368"/>
      <c r="H242" s="369">
        <v>21</v>
      </c>
      <c r="I242" s="369"/>
      <c r="J242" s="874">
        <v>14</v>
      </c>
      <c r="K242" s="874"/>
      <c r="L242" s="874"/>
      <c r="M242" s="369"/>
      <c r="N242" s="875"/>
      <c r="O242" s="876" t="s">
        <v>683</v>
      </c>
      <c r="P242" s="877"/>
      <c r="Q242" s="877"/>
      <c r="R242" s="877"/>
      <c r="S242" s="877"/>
      <c r="T242" s="877"/>
      <c r="U242" s="877"/>
      <c r="V242" s="877"/>
      <c r="W242" s="877"/>
      <c r="X242" s="877"/>
      <c r="Y242" s="877"/>
      <c r="Z242" s="877"/>
      <c r="AA242" s="877"/>
      <c r="AB242" s="877"/>
      <c r="AC242" s="877"/>
      <c r="AD242" s="877"/>
      <c r="AE242" s="877"/>
      <c r="AF242" s="878"/>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v>2022</v>
      </c>
      <c r="D243" s="367"/>
      <c r="E243" s="368" t="s">
        <v>608</v>
      </c>
      <c r="F243" s="368"/>
      <c r="G243" s="368"/>
      <c r="H243" s="369">
        <v>21</v>
      </c>
      <c r="I243" s="369"/>
      <c r="J243" s="370">
        <v>3</v>
      </c>
      <c r="K243" s="370"/>
      <c r="L243" s="370"/>
      <c r="M243" s="371" t="s">
        <v>690</v>
      </c>
      <c r="N243" s="372"/>
      <c r="O243" s="879" t="s">
        <v>684</v>
      </c>
      <c r="P243" s="880"/>
      <c r="Q243" s="880"/>
      <c r="R243" s="880"/>
      <c r="S243" s="880"/>
      <c r="T243" s="880"/>
      <c r="U243" s="880"/>
      <c r="V243" s="880"/>
      <c r="W243" s="880"/>
      <c r="X243" s="880"/>
      <c r="Y243" s="880"/>
      <c r="Z243" s="880"/>
      <c r="AA243" s="880"/>
      <c r="AB243" s="880"/>
      <c r="AC243" s="880"/>
      <c r="AD243" s="880"/>
      <c r="AE243" s="880"/>
      <c r="AF243" s="881"/>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customHeight="1" x14ac:dyDescent="0.15">
      <c r="A244" s="375"/>
      <c r="B244" s="376"/>
      <c r="C244" s="366"/>
      <c r="D244" s="367"/>
      <c r="E244" s="368"/>
      <c r="F244" s="368"/>
      <c r="G244" s="368"/>
      <c r="H244" s="369"/>
      <c r="I244" s="369"/>
      <c r="J244" s="370"/>
      <c r="K244" s="370"/>
      <c r="L244" s="370"/>
      <c r="M244" s="371"/>
      <c r="N244" s="372"/>
      <c r="O244" s="879"/>
      <c r="P244" s="880"/>
      <c r="Q244" s="880"/>
      <c r="R244" s="880"/>
      <c r="S244" s="880"/>
      <c r="T244" s="880"/>
      <c r="U244" s="880"/>
      <c r="V244" s="880"/>
      <c r="W244" s="880"/>
      <c r="X244" s="880"/>
      <c r="Y244" s="880"/>
      <c r="Z244" s="880"/>
      <c r="AA244" s="880"/>
      <c r="AB244" s="880"/>
      <c r="AC244" s="880"/>
      <c r="AD244" s="880"/>
      <c r="AE244" s="880"/>
      <c r="AF244" s="881"/>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customHeight="1" x14ac:dyDescent="0.15">
      <c r="A245" s="375"/>
      <c r="B245" s="376"/>
      <c r="C245" s="366"/>
      <c r="D245" s="367"/>
      <c r="E245" s="368"/>
      <c r="F245" s="368"/>
      <c r="G245" s="368"/>
      <c r="H245" s="369"/>
      <c r="I245" s="369"/>
      <c r="J245" s="370"/>
      <c r="K245" s="370"/>
      <c r="L245" s="370"/>
      <c r="M245" s="371"/>
      <c r="N245" s="372"/>
      <c r="O245" s="879"/>
      <c r="P245" s="880"/>
      <c r="Q245" s="880"/>
      <c r="R245" s="880"/>
      <c r="S245" s="880"/>
      <c r="T245" s="880"/>
      <c r="U245" s="880"/>
      <c r="V245" s="880"/>
      <c r="W245" s="880"/>
      <c r="X245" s="880"/>
      <c r="Y245" s="880"/>
      <c r="Z245" s="880"/>
      <c r="AA245" s="880"/>
      <c r="AB245" s="880"/>
      <c r="AC245" s="880"/>
      <c r="AD245" s="880"/>
      <c r="AE245" s="880"/>
      <c r="AF245" s="881"/>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0"/>
      <c r="N246" s="871"/>
      <c r="O246" s="882"/>
      <c r="P246" s="883"/>
      <c r="Q246" s="883"/>
      <c r="R246" s="883"/>
      <c r="S246" s="883"/>
      <c r="T246" s="883"/>
      <c r="U246" s="883"/>
      <c r="V246" s="883"/>
      <c r="W246" s="883"/>
      <c r="X246" s="883"/>
      <c r="Y246" s="883"/>
      <c r="Z246" s="883"/>
      <c r="AA246" s="883"/>
      <c r="AB246" s="883"/>
      <c r="AC246" s="883"/>
      <c r="AD246" s="883"/>
      <c r="AE246" s="883"/>
      <c r="AF246" s="884"/>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0"/>
      <c r="C247" s="298" t="s">
        <v>49</v>
      </c>
      <c r="D247" s="718"/>
      <c r="E247" s="718"/>
      <c r="F247" s="719"/>
      <c r="G247" s="903" t="s">
        <v>693</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1"/>
      <c r="B248" s="902"/>
      <c r="C248" s="906" t="s">
        <v>53</v>
      </c>
      <c r="D248" s="907"/>
      <c r="E248" s="907"/>
      <c r="F248" s="908"/>
      <c r="G248" s="909" t="s">
        <v>694</v>
      </c>
      <c r="H248" s="910"/>
      <c r="I248" s="910"/>
      <c r="J248" s="910"/>
      <c r="K248" s="910"/>
      <c r="L248" s="910"/>
      <c r="M248" s="910"/>
      <c r="N248" s="910"/>
      <c r="O248" s="910"/>
      <c r="P248" s="910"/>
      <c r="Q248" s="910"/>
      <c r="R248" s="910"/>
      <c r="S248" s="910"/>
      <c r="T248" s="910"/>
      <c r="U248" s="910"/>
      <c r="V248" s="910"/>
      <c r="W248" s="910"/>
      <c r="X248" s="910"/>
      <c r="Y248" s="910"/>
      <c r="Z248" s="910"/>
      <c r="AA248" s="910"/>
      <c r="AB248" s="910"/>
      <c r="AC248" s="910"/>
      <c r="AD248" s="910"/>
      <c r="AE248" s="910"/>
      <c r="AF248" s="910"/>
      <c r="AG248" s="910"/>
      <c r="AH248" s="910"/>
      <c r="AI248" s="910"/>
      <c r="AJ248" s="910"/>
      <c r="AK248" s="910"/>
      <c r="AL248" s="910"/>
      <c r="AM248" s="910"/>
      <c r="AN248" s="910"/>
      <c r="AO248" s="910"/>
      <c r="AP248" s="910"/>
      <c r="AQ248" s="910"/>
      <c r="AR248" s="910"/>
      <c r="AS248" s="910"/>
      <c r="AT248" s="910"/>
      <c r="AU248" s="910"/>
      <c r="AV248" s="910"/>
      <c r="AW248" s="910"/>
      <c r="AX248" s="911"/>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84.75" customHeight="1" thickBot="1" x14ac:dyDescent="0.2">
      <c r="A250" s="893" t="s">
        <v>697</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35.1" customHeight="1" thickBot="1" x14ac:dyDescent="0.2">
      <c r="A252" s="323" t="s">
        <v>131</v>
      </c>
      <c r="B252" s="324"/>
      <c r="C252" s="324"/>
      <c r="D252" s="324"/>
      <c r="E252" s="325"/>
      <c r="F252" s="899" t="s">
        <v>698</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35.1" customHeight="1" thickBot="1" x14ac:dyDescent="0.2">
      <c r="A254" s="323" t="s">
        <v>266</v>
      </c>
      <c r="B254" s="324"/>
      <c r="C254" s="324"/>
      <c r="D254" s="324"/>
      <c r="E254" s="325"/>
      <c r="F254" s="326" t="s">
        <v>700</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5.1"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278</v>
      </c>
      <c r="B258" s="90"/>
      <c r="C258" s="90"/>
      <c r="D258" s="91"/>
      <c r="E258" s="319" t="s">
        <v>631</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277</v>
      </c>
      <c r="B259" s="256"/>
      <c r="C259" s="256"/>
      <c r="D259" s="256"/>
      <c r="E259" s="319" t="s">
        <v>632</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276</v>
      </c>
      <c r="B260" s="256"/>
      <c r="C260" s="256"/>
      <c r="D260" s="256"/>
      <c r="E260" s="319" t="s">
        <v>633</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275</v>
      </c>
      <c r="B261" s="256"/>
      <c r="C261" s="256"/>
      <c r="D261" s="256"/>
      <c r="E261" s="319" t="s">
        <v>634</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274</v>
      </c>
      <c r="B262" s="256"/>
      <c r="C262" s="256"/>
      <c r="D262" s="256"/>
      <c r="E262" s="319" t="s">
        <v>635</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273</v>
      </c>
      <c r="B263" s="256"/>
      <c r="C263" s="256"/>
      <c r="D263" s="256"/>
      <c r="E263" s="319" t="s">
        <v>635</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272</v>
      </c>
      <c r="B264" s="256"/>
      <c r="C264" s="256"/>
      <c r="D264" s="256"/>
      <c r="E264" s="319" t="s">
        <v>636</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271</v>
      </c>
      <c r="B265" s="256"/>
      <c r="C265" s="256"/>
      <c r="D265" s="256"/>
      <c r="E265" s="319" t="s">
        <v>636</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417</v>
      </c>
      <c r="B266" s="256"/>
      <c r="C266" s="256"/>
      <c r="D266" s="256"/>
      <c r="E266" s="100" t="s">
        <v>608</v>
      </c>
      <c r="F266" s="86"/>
      <c r="G266" s="86"/>
      <c r="H266" s="77" t="str">
        <f>IF(E266="","","-")</f>
        <v>-</v>
      </c>
      <c r="I266" s="86"/>
      <c r="J266" s="86"/>
      <c r="K266" s="77" t="str">
        <f>IF(I266="","","-")</f>
        <v/>
      </c>
      <c r="L266" s="101">
        <v>15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597</v>
      </c>
      <c r="B267" s="256"/>
      <c r="C267" s="256"/>
      <c r="D267" s="256"/>
      <c r="E267" s="100" t="s">
        <v>608</v>
      </c>
      <c r="F267" s="86"/>
      <c r="G267" s="86"/>
      <c r="H267" s="77"/>
      <c r="I267" s="86"/>
      <c r="J267" s="86"/>
      <c r="K267" s="77"/>
      <c r="L267" s="101">
        <v>15</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385</v>
      </c>
      <c r="B268" s="256"/>
      <c r="C268" s="256"/>
      <c r="D268" s="256"/>
      <c r="E268" s="84">
        <v>2021</v>
      </c>
      <c r="F268" s="85"/>
      <c r="G268" s="86" t="s">
        <v>639</v>
      </c>
      <c r="H268" s="86"/>
      <c r="I268" s="86"/>
      <c r="J268" s="85">
        <v>20</v>
      </c>
      <c r="K268" s="85"/>
      <c r="L268" s="101">
        <v>15</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265</v>
      </c>
      <c r="B269" s="308"/>
      <c r="C269" s="308"/>
      <c r="D269" s="308"/>
      <c r="E269" s="308"/>
      <c r="F269" s="309"/>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row>
    <row r="283" spans="1:50" ht="28.35" customHeight="1" thickBot="1" x14ac:dyDescent="0.2">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row>
    <row r="284" spans="1:50" ht="28.35" hidden="1"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row>
    <row r="285" spans="1:50" ht="28.35" hidden="1"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267</v>
      </c>
      <c r="B308" s="314"/>
      <c r="C308" s="314"/>
      <c r="D308" s="314"/>
      <c r="E308" s="314"/>
      <c r="F308" s="315"/>
      <c r="G308" s="294" t="s">
        <v>640</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244</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644</v>
      </c>
      <c r="H310" s="285"/>
      <c r="I310" s="285"/>
      <c r="J310" s="285"/>
      <c r="K310" s="286"/>
      <c r="L310" s="287" t="s">
        <v>641</v>
      </c>
      <c r="M310" s="288"/>
      <c r="N310" s="288"/>
      <c r="O310" s="288"/>
      <c r="P310" s="288"/>
      <c r="Q310" s="288"/>
      <c r="R310" s="288"/>
      <c r="S310" s="288"/>
      <c r="T310" s="288"/>
      <c r="U310" s="288"/>
      <c r="V310" s="288"/>
      <c r="W310" s="288"/>
      <c r="X310" s="289"/>
      <c r="Y310" s="290">
        <v>137</v>
      </c>
      <c r="Z310" s="291"/>
      <c r="AA310" s="291"/>
      <c r="AB310" s="292"/>
      <c r="AC310" s="284"/>
      <c r="AD310" s="285"/>
      <c r="AE310" s="285"/>
      <c r="AF310" s="285"/>
      <c r="AG310" s="286"/>
      <c r="AH310" s="287"/>
      <c r="AI310" s="288"/>
      <c r="AJ310" s="288"/>
      <c r="AK310" s="288"/>
      <c r="AL310" s="288"/>
      <c r="AM310" s="288"/>
      <c r="AN310" s="288"/>
      <c r="AO310" s="288"/>
      <c r="AP310" s="288"/>
      <c r="AQ310" s="288"/>
      <c r="AR310" s="288"/>
      <c r="AS310" s="288"/>
      <c r="AT310" s="289"/>
      <c r="AU310" s="290"/>
      <c r="AV310" s="291"/>
      <c r="AW310" s="291"/>
      <c r="AX310" s="293"/>
    </row>
    <row r="311" spans="1:50" ht="24.75" customHeight="1" x14ac:dyDescent="0.15">
      <c r="A311" s="316"/>
      <c r="B311" s="317"/>
      <c r="C311" s="317"/>
      <c r="D311" s="317"/>
      <c r="E311" s="317"/>
      <c r="F311" s="318"/>
      <c r="G311" s="284" t="s">
        <v>644</v>
      </c>
      <c r="H311" s="285"/>
      <c r="I311" s="285"/>
      <c r="J311" s="285"/>
      <c r="K311" s="286"/>
      <c r="L311" s="277" t="s">
        <v>642</v>
      </c>
      <c r="M311" s="278"/>
      <c r="N311" s="278"/>
      <c r="O311" s="278"/>
      <c r="P311" s="278"/>
      <c r="Q311" s="278"/>
      <c r="R311" s="278"/>
      <c r="S311" s="278"/>
      <c r="T311" s="278"/>
      <c r="U311" s="278"/>
      <c r="V311" s="278"/>
      <c r="W311" s="278"/>
      <c r="X311" s="279"/>
      <c r="Y311" s="280">
        <v>55</v>
      </c>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84" t="s">
        <v>644</v>
      </c>
      <c r="H312" s="285"/>
      <c r="I312" s="285"/>
      <c r="J312" s="285"/>
      <c r="K312" s="286"/>
      <c r="L312" s="277" t="s">
        <v>643</v>
      </c>
      <c r="M312" s="278"/>
      <c r="N312" s="278"/>
      <c r="O312" s="278"/>
      <c r="P312" s="278"/>
      <c r="Q312" s="278"/>
      <c r="R312" s="278"/>
      <c r="S312" s="278"/>
      <c r="T312" s="278"/>
      <c r="U312" s="278"/>
      <c r="V312" s="278"/>
      <c r="W312" s="278"/>
      <c r="X312" s="279"/>
      <c r="Y312" s="280">
        <v>2</v>
      </c>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194</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0</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578</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249</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645</v>
      </c>
      <c r="D366" s="251"/>
      <c r="E366" s="251"/>
      <c r="F366" s="251"/>
      <c r="G366" s="251"/>
      <c r="H366" s="251"/>
      <c r="I366" s="251"/>
      <c r="J366" s="233">
        <v>6000020400009</v>
      </c>
      <c r="K366" s="234"/>
      <c r="L366" s="234"/>
      <c r="M366" s="234"/>
      <c r="N366" s="234"/>
      <c r="O366" s="234"/>
      <c r="P366" s="245" t="s">
        <v>656</v>
      </c>
      <c r="Q366" s="235"/>
      <c r="R366" s="235"/>
      <c r="S366" s="235"/>
      <c r="T366" s="235"/>
      <c r="U366" s="235"/>
      <c r="V366" s="235"/>
      <c r="W366" s="235"/>
      <c r="X366" s="235"/>
      <c r="Y366" s="236">
        <v>194</v>
      </c>
      <c r="Z366" s="237"/>
      <c r="AA366" s="237"/>
      <c r="AB366" s="238"/>
      <c r="AC366" s="222" t="s">
        <v>655</v>
      </c>
      <c r="AD366" s="223"/>
      <c r="AE366" s="223"/>
      <c r="AF366" s="223"/>
      <c r="AG366" s="223"/>
      <c r="AH366" s="253" t="s">
        <v>615</v>
      </c>
      <c r="AI366" s="254"/>
      <c r="AJ366" s="254"/>
      <c r="AK366" s="254"/>
      <c r="AL366" s="226" t="s">
        <v>615</v>
      </c>
      <c r="AM366" s="227"/>
      <c r="AN366" s="227"/>
      <c r="AO366" s="228"/>
      <c r="AP366" s="229" t="s">
        <v>615</v>
      </c>
      <c r="AQ366" s="229"/>
      <c r="AR366" s="229"/>
      <c r="AS366" s="229"/>
      <c r="AT366" s="229"/>
      <c r="AU366" s="229"/>
      <c r="AV366" s="229"/>
      <c r="AW366" s="229"/>
      <c r="AX366" s="229"/>
    </row>
    <row r="367" spans="1:51" ht="30" customHeight="1" x14ac:dyDescent="0.15">
      <c r="A367" s="230">
        <v>2</v>
      </c>
      <c r="B367" s="230">
        <v>1</v>
      </c>
      <c r="C367" s="252" t="s">
        <v>646</v>
      </c>
      <c r="D367" s="251"/>
      <c r="E367" s="251"/>
      <c r="F367" s="251"/>
      <c r="G367" s="251"/>
      <c r="H367" s="251"/>
      <c r="I367" s="251"/>
      <c r="J367" s="233">
        <v>7000020070009</v>
      </c>
      <c r="K367" s="234"/>
      <c r="L367" s="234"/>
      <c r="M367" s="234"/>
      <c r="N367" s="234"/>
      <c r="O367" s="234"/>
      <c r="P367" s="245" t="s">
        <v>656</v>
      </c>
      <c r="Q367" s="235"/>
      <c r="R367" s="235"/>
      <c r="S367" s="235"/>
      <c r="T367" s="235"/>
      <c r="U367" s="235"/>
      <c r="V367" s="235"/>
      <c r="W367" s="235"/>
      <c r="X367" s="235"/>
      <c r="Y367" s="236">
        <v>185</v>
      </c>
      <c r="Z367" s="237"/>
      <c r="AA367" s="237"/>
      <c r="AB367" s="238"/>
      <c r="AC367" s="222" t="s">
        <v>655</v>
      </c>
      <c r="AD367" s="223"/>
      <c r="AE367" s="223"/>
      <c r="AF367" s="223"/>
      <c r="AG367" s="223"/>
      <c r="AH367" s="253" t="s">
        <v>615</v>
      </c>
      <c r="AI367" s="254"/>
      <c r="AJ367" s="254"/>
      <c r="AK367" s="254"/>
      <c r="AL367" s="226" t="s">
        <v>615</v>
      </c>
      <c r="AM367" s="227"/>
      <c r="AN367" s="227"/>
      <c r="AO367" s="228"/>
      <c r="AP367" s="229" t="s">
        <v>615</v>
      </c>
      <c r="AQ367" s="229"/>
      <c r="AR367" s="229"/>
      <c r="AS367" s="229"/>
      <c r="AT367" s="229"/>
      <c r="AU367" s="229"/>
      <c r="AV367" s="229"/>
      <c r="AW367" s="229"/>
      <c r="AX367" s="229"/>
      <c r="AY367">
        <f>COUNTA($C$367)</f>
        <v>1</v>
      </c>
    </row>
    <row r="368" spans="1:51" ht="30" customHeight="1" x14ac:dyDescent="0.15">
      <c r="A368" s="230">
        <v>3</v>
      </c>
      <c r="B368" s="230">
        <v>1</v>
      </c>
      <c r="C368" s="252" t="s">
        <v>647</v>
      </c>
      <c r="D368" s="251"/>
      <c r="E368" s="251"/>
      <c r="F368" s="251"/>
      <c r="G368" s="251"/>
      <c r="H368" s="251"/>
      <c r="I368" s="251"/>
      <c r="J368" s="233">
        <v>4000020270008</v>
      </c>
      <c r="K368" s="234"/>
      <c r="L368" s="234"/>
      <c r="M368" s="234"/>
      <c r="N368" s="234"/>
      <c r="O368" s="234"/>
      <c r="P368" s="245" t="s">
        <v>656</v>
      </c>
      <c r="Q368" s="235"/>
      <c r="R368" s="235"/>
      <c r="S368" s="235"/>
      <c r="T368" s="235"/>
      <c r="U368" s="235"/>
      <c r="V368" s="235"/>
      <c r="W368" s="235"/>
      <c r="X368" s="235"/>
      <c r="Y368" s="236">
        <v>137</v>
      </c>
      <c r="Z368" s="237"/>
      <c r="AA368" s="237"/>
      <c r="AB368" s="238"/>
      <c r="AC368" s="222" t="s">
        <v>655</v>
      </c>
      <c r="AD368" s="223"/>
      <c r="AE368" s="223"/>
      <c r="AF368" s="223"/>
      <c r="AG368" s="223"/>
      <c r="AH368" s="224" t="s">
        <v>615</v>
      </c>
      <c r="AI368" s="225"/>
      <c r="AJ368" s="225"/>
      <c r="AK368" s="225"/>
      <c r="AL368" s="226" t="s">
        <v>615</v>
      </c>
      <c r="AM368" s="227"/>
      <c r="AN368" s="227"/>
      <c r="AO368" s="228"/>
      <c r="AP368" s="229" t="s">
        <v>615</v>
      </c>
      <c r="AQ368" s="229"/>
      <c r="AR368" s="229"/>
      <c r="AS368" s="229"/>
      <c r="AT368" s="229"/>
      <c r="AU368" s="229"/>
      <c r="AV368" s="229"/>
      <c r="AW368" s="229"/>
      <c r="AX368" s="229"/>
      <c r="AY368">
        <f>COUNTA($C$368)</f>
        <v>1</v>
      </c>
    </row>
    <row r="369" spans="1:51" ht="30" customHeight="1" x14ac:dyDescent="0.15">
      <c r="A369" s="230">
        <v>4</v>
      </c>
      <c r="B369" s="230">
        <v>1</v>
      </c>
      <c r="C369" s="252" t="s">
        <v>648</v>
      </c>
      <c r="D369" s="251"/>
      <c r="E369" s="251"/>
      <c r="F369" s="251"/>
      <c r="G369" s="251"/>
      <c r="H369" s="251"/>
      <c r="I369" s="251"/>
      <c r="J369" s="233">
        <v>8000020130001</v>
      </c>
      <c r="K369" s="234"/>
      <c r="L369" s="234"/>
      <c r="M369" s="234"/>
      <c r="N369" s="234"/>
      <c r="O369" s="234"/>
      <c r="P369" s="245" t="s">
        <v>656</v>
      </c>
      <c r="Q369" s="235"/>
      <c r="R369" s="235"/>
      <c r="S369" s="235"/>
      <c r="T369" s="235"/>
      <c r="U369" s="235"/>
      <c r="V369" s="235"/>
      <c r="W369" s="235"/>
      <c r="X369" s="235"/>
      <c r="Y369" s="236">
        <v>136</v>
      </c>
      <c r="Z369" s="237"/>
      <c r="AA369" s="237"/>
      <c r="AB369" s="238"/>
      <c r="AC369" s="222" t="s">
        <v>655</v>
      </c>
      <c r="AD369" s="223"/>
      <c r="AE369" s="223"/>
      <c r="AF369" s="223"/>
      <c r="AG369" s="223"/>
      <c r="AH369" s="224" t="s">
        <v>615</v>
      </c>
      <c r="AI369" s="225"/>
      <c r="AJ369" s="225"/>
      <c r="AK369" s="225"/>
      <c r="AL369" s="226" t="s">
        <v>615</v>
      </c>
      <c r="AM369" s="227"/>
      <c r="AN369" s="227"/>
      <c r="AO369" s="228"/>
      <c r="AP369" s="229" t="s">
        <v>615</v>
      </c>
      <c r="AQ369" s="229"/>
      <c r="AR369" s="229"/>
      <c r="AS369" s="229"/>
      <c r="AT369" s="229"/>
      <c r="AU369" s="229"/>
      <c r="AV369" s="229"/>
      <c r="AW369" s="229"/>
      <c r="AX369" s="229"/>
      <c r="AY369">
        <f>COUNTA($C$369)</f>
        <v>1</v>
      </c>
    </row>
    <row r="370" spans="1:51" ht="30" customHeight="1" x14ac:dyDescent="0.15">
      <c r="A370" s="230">
        <v>5</v>
      </c>
      <c r="B370" s="230">
        <v>1</v>
      </c>
      <c r="C370" s="252" t="s">
        <v>650</v>
      </c>
      <c r="D370" s="251"/>
      <c r="E370" s="251"/>
      <c r="F370" s="251"/>
      <c r="G370" s="251"/>
      <c r="H370" s="251"/>
      <c r="I370" s="251"/>
      <c r="J370" s="233">
        <v>1000020230006</v>
      </c>
      <c r="K370" s="234"/>
      <c r="L370" s="234"/>
      <c r="M370" s="234"/>
      <c r="N370" s="234"/>
      <c r="O370" s="234"/>
      <c r="P370" s="245" t="s">
        <v>656</v>
      </c>
      <c r="Q370" s="235"/>
      <c r="R370" s="235"/>
      <c r="S370" s="235"/>
      <c r="T370" s="235"/>
      <c r="U370" s="235"/>
      <c r="V370" s="235"/>
      <c r="W370" s="235"/>
      <c r="X370" s="235"/>
      <c r="Y370" s="236">
        <v>99</v>
      </c>
      <c r="Z370" s="237"/>
      <c r="AA370" s="237"/>
      <c r="AB370" s="238"/>
      <c r="AC370" s="222" t="s">
        <v>655</v>
      </c>
      <c r="AD370" s="223"/>
      <c r="AE370" s="223"/>
      <c r="AF370" s="223"/>
      <c r="AG370" s="223"/>
      <c r="AH370" s="224" t="s">
        <v>615</v>
      </c>
      <c r="AI370" s="225"/>
      <c r="AJ370" s="225"/>
      <c r="AK370" s="225"/>
      <c r="AL370" s="226" t="s">
        <v>615</v>
      </c>
      <c r="AM370" s="227"/>
      <c r="AN370" s="227"/>
      <c r="AO370" s="228"/>
      <c r="AP370" s="229" t="s">
        <v>615</v>
      </c>
      <c r="AQ370" s="229"/>
      <c r="AR370" s="229"/>
      <c r="AS370" s="229"/>
      <c r="AT370" s="229"/>
      <c r="AU370" s="229"/>
      <c r="AV370" s="229"/>
      <c r="AW370" s="229"/>
      <c r="AX370" s="229"/>
      <c r="AY370">
        <f>COUNTA($C$370)</f>
        <v>1</v>
      </c>
    </row>
    <row r="371" spans="1:51" ht="30" customHeight="1" x14ac:dyDescent="0.15">
      <c r="A371" s="230">
        <v>6</v>
      </c>
      <c r="B371" s="230">
        <v>1</v>
      </c>
      <c r="C371" s="252" t="s">
        <v>649</v>
      </c>
      <c r="D371" s="251"/>
      <c r="E371" s="251"/>
      <c r="F371" s="251"/>
      <c r="G371" s="251"/>
      <c r="H371" s="251"/>
      <c r="I371" s="251"/>
      <c r="J371" s="233">
        <v>5000020090000</v>
      </c>
      <c r="K371" s="234"/>
      <c r="L371" s="234"/>
      <c r="M371" s="234"/>
      <c r="N371" s="234"/>
      <c r="O371" s="234"/>
      <c r="P371" s="245" t="s">
        <v>656</v>
      </c>
      <c r="Q371" s="235"/>
      <c r="R371" s="235"/>
      <c r="S371" s="235"/>
      <c r="T371" s="235"/>
      <c r="U371" s="235"/>
      <c r="V371" s="235"/>
      <c r="W371" s="235"/>
      <c r="X371" s="235"/>
      <c r="Y371" s="236">
        <v>92</v>
      </c>
      <c r="Z371" s="237"/>
      <c r="AA371" s="237"/>
      <c r="AB371" s="238"/>
      <c r="AC371" s="222" t="s">
        <v>655</v>
      </c>
      <c r="AD371" s="223"/>
      <c r="AE371" s="223"/>
      <c r="AF371" s="223"/>
      <c r="AG371" s="223"/>
      <c r="AH371" s="224" t="s">
        <v>615</v>
      </c>
      <c r="AI371" s="225"/>
      <c r="AJ371" s="225"/>
      <c r="AK371" s="225"/>
      <c r="AL371" s="226" t="s">
        <v>615</v>
      </c>
      <c r="AM371" s="227"/>
      <c r="AN371" s="227"/>
      <c r="AO371" s="228"/>
      <c r="AP371" s="229" t="s">
        <v>615</v>
      </c>
      <c r="AQ371" s="229"/>
      <c r="AR371" s="229"/>
      <c r="AS371" s="229"/>
      <c r="AT371" s="229"/>
      <c r="AU371" s="229"/>
      <c r="AV371" s="229"/>
      <c r="AW371" s="229"/>
      <c r="AX371" s="229"/>
      <c r="AY371">
        <f>COUNTA($C$371)</f>
        <v>1</v>
      </c>
    </row>
    <row r="372" spans="1:51" ht="30" customHeight="1" x14ac:dyDescent="0.15">
      <c r="A372" s="230">
        <v>7</v>
      </c>
      <c r="B372" s="230">
        <v>1</v>
      </c>
      <c r="C372" s="252" t="s">
        <v>651</v>
      </c>
      <c r="D372" s="251"/>
      <c r="E372" s="251"/>
      <c r="F372" s="251"/>
      <c r="G372" s="251"/>
      <c r="H372" s="251"/>
      <c r="I372" s="251"/>
      <c r="J372" s="233">
        <v>8000020280003</v>
      </c>
      <c r="K372" s="234"/>
      <c r="L372" s="234"/>
      <c r="M372" s="234"/>
      <c r="N372" s="234"/>
      <c r="O372" s="234"/>
      <c r="P372" s="245" t="s">
        <v>656</v>
      </c>
      <c r="Q372" s="235"/>
      <c r="R372" s="235"/>
      <c r="S372" s="235"/>
      <c r="T372" s="235"/>
      <c r="U372" s="235"/>
      <c r="V372" s="235"/>
      <c r="W372" s="235"/>
      <c r="X372" s="235"/>
      <c r="Y372" s="236">
        <v>88</v>
      </c>
      <c r="Z372" s="237"/>
      <c r="AA372" s="237"/>
      <c r="AB372" s="238"/>
      <c r="AC372" s="222" t="s">
        <v>655</v>
      </c>
      <c r="AD372" s="223"/>
      <c r="AE372" s="223"/>
      <c r="AF372" s="223"/>
      <c r="AG372" s="223"/>
      <c r="AH372" s="224" t="s">
        <v>615</v>
      </c>
      <c r="AI372" s="225"/>
      <c r="AJ372" s="225"/>
      <c r="AK372" s="225"/>
      <c r="AL372" s="226" t="s">
        <v>615</v>
      </c>
      <c r="AM372" s="227"/>
      <c r="AN372" s="227"/>
      <c r="AO372" s="228"/>
      <c r="AP372" s="229" t="s">
        <v>615</v>
      </c>
      <c r="AQ372" s="229"/>
      <c r="AR372" s="229"/>
      <c r="AS372" s="229"/>
      <c r="AT372" s="229"/>
      <c r="AU372" s="229"/>
      <c r="AV372" s="229"/>
      <c r="AW372" s="229"/>
      <c r="AX372" s="229"/>
      <c r="AY372">
        <f>COUNTA($C$372)</f>
        <v>1</v>
      </c>
    </row>
    <row r="373" spans="1:51" ht="30" customHeight="1" x14ac:dyDescent="0.15">
      <c r="A373" s="230">
        <v>8</v>
      </c>
      <c r="B373" s="230">
        <v>1</v>
      </c>
      <c r="C373" s="252" t="s">
        <v>652</v>
      </c>
      <c r="D373" s="251"/>
      <c r="E373" s="251"/>
      <c r="F373" s="251"/>
      <c r="G373" s="251"/>
      <c r="H373" s="251"/>
      <c r="I373" s="251"/>
      <c r="J373" s="233">
        <v>8000020370002</v>
      </c>
      <c r="K373" s="234"/>
      <c r="L373" s="234"/>
      <c r="M373" s="234"/>
      <c r="N373" s="234"/>
      <c r="O373" s="234"/>
      <c r="P373" s="245" t="s">
        <v>656</v>
      </c>
      <c r="Q373" s="235"/>
      <c r="R373" s="235"/>
      <c r="S373" s="235"/>
      <c r="T373" s="235"/>
      <c r="U373" s="235"/>
      <c r="V373" s="235"/>
      <c r="W373" s="235"/>
      <c r="X373" s="235"/>
      <c r="Y373" s="236">
        <v>83</v>
      </c>
      <c r="Z373" s="237"/>
      <c r="AA373" s="237"/>
      <c r="AB373" s="238"/>
      <c r="AC373" s="222" t="s">
        <v>655</v>
      </c>
      <c r="AD373" s="223"/>
      <c r="AE373" s="223"/>
      <c r="AF373" s="223"/>
      <c r="AG373" s="223"/>
      <c r="AH373" s="224" t="s">
        <v>615</v>
      </c>
      <c r="AI373" s="225"/>
      <c r="AJ373" s="225"/>
      <c r="AK373" s="225"/>
      <c r="AL373" s="226" t="s">
        <v>615</v>
      </c>
      <c r="AM373" s="227"/>
      <c r="AN373" s="227"/>
      <c r="AO373" s="228"/>
      <c r="AP373" s="229" t="s">
        <v>615</v>
      </c>
      <c r="AQ373" s="229"/>
      <c r="AR373" s="229"/>
      <c r="AS373" s="229"/>
      <c r="AT373" s="229"/>
      <c r="AU373" s="229"/>
      <c r="AV373" s="229"/>
      <c r="AW373" s="229"/>
      <c r="AX373" s="229"/>
      <c r="AY373">
        <f>COUNTA($C$373)</f>
        <v>1</v>
      </c>
    </row>
    <row r="374" spans="1:51" ht="30" customHeight="1" x14ac:dyDescent="0.15">
      <c r="A374" s="230">
        <v>9</v>
      </c>
      <c r="B374" s="230">
        <v>1</v>
      </c>
      <c r="C374" s="252" t="s">
        <v>653</v>
      </c>
      <c r="D374" s="251"/>
      <c r="E374" s="251"/>
      <c r="F374" s="251"/>
      <c r="G374" s="251"/>
      <c r="H374" s="251"/>
      <c r="I374" s="251"/>
      <c r="J374" s="233">
        <v>1000020110001</v>
      </c>
      <c r="K374" s="234"/>
      <c r="L374" s="234"/>
      <c r="M374" s="234"/>
      <c r="N374" s="234"/>
      <c r="O374" s="234"/>
      <c r="P374" s="245" t="s">
        <v>656</v>
      </c>
      <c r="Q374" s="235"/>
      <c r="R374" s="235"/>
      <c r="S374" s="235"/>
      <c r="T374" s="235"/>
      <c r="U374" s="235"/>
      <c r="V374" s="235"/>
      <c r="W374" s="235"/>
      <c r="X374" s="235"/>
      <c r="Y374" s="236">
        <v>79.341999999999999</v>
      </c>
      <c r="Z374" s="237"/>
      <c r="AA374" s="237"/>
      <c r="AB374" s="238"/>
      <c r="AC374" s="222" t="s">
        <v>655</v>
      </c>
      <c r="AD374" s="223"/>
      <c r="AE374" s="223"/>
      <c r="AF374" s="223"/>
      <c r="AG374" s="223"/>
      <c r="AH374" s="224" t="s">
        <v>615</v>
      </c>
      <c r="AI374" s="225"/>
      <c r="AJ374" s="225"/>
      <c r="AK374" s="225"/>
      <c r="AL374" s="226" t="s">
        <v>615</v>
      </c>
      <c r="AM374" s="227"/>
      <c r="AN374" s="227"/>
      <c r="AO374" s="228"/>
      <c r="AP374" s="229" t="s">
        <v>615</v>
      </c>
      <c r="AQ374" s="229"/>
      <c r="AR374" s="229"/>
      <c r="AS374" s="229"/>
      <c r="AT374" s="229"/>
      <c r="AU374" s="229"/>
      <c r="AV374" s="229"/>
      <c r="AW374" s="229"/>
      <c r="AX374" s="229"/>
      <c r="AY374">
        <f>COUNTA($C$374)</f>
        <v>1</v>
      </c>
    </row>
    <row r="375" spans="1:51" ht="30" customHeight="1" x14ac:dyDescent="0.15">
      <c r="A375" s="230">
        <v>10</v>
      </c>
      <c r="B375" s="230">
        <v>1</v>
      </c>
      <c r="C375" s="252" t="s">
        <v>654</v>
      </c>
      <c r="D375" s="251"/>
      <c r="E375" s="251"/>
      <c r="F375" s="251"/>
      <c r="G375" s="251"/>
      <c r="H375" s="251"/>
      <c r="I375" s="251"/>
      <c r="J375" s="233">
        <v>7000020010006</v>
      </c>
      <c r="K375" s="234"/>
      <c r="L375" s="234"/>
      <c r="M375" s="234"/>
      <c r="N375" s="234"/>
      <c r="O375" s="234"/>
      <c r="P375" s="245" t="s">
        <v>656</v>
      </c>
      <c r="Q375" s="235"/>
      <c r="R375" s="235"/>
      <c r="S375" s="235"/>
      <c r="T375" s="235"/>
      <c r="U375" s="235"/>
      <c r="V375" s="235"/>
      <c r="W375" s="235"/>
      <c r="X375" s="235"/>
      <c r="Y375" s="236">
        <v>76</v>
      </c>
      <c r="Z375" s="237"/>
      <c r="AA375" s="237"/>
      <c r="AB375" s="238"/>
      <c r="AC375" s="222" t="s">
        <v>655</v>
      </c>
      <c r="AD375" s="223"/>
      <c r="AE375" s="223"/>
      <c r="AF375" s="223"/>
      <c r="AG375" s="223"/>
      <c r="AH375" s="224" t="s">
        <v>615</v>
      </c>
      <c r="AI375" s="225"/>
      <c r="AJ375" s="225"/>
      <c r="AK375" s="225"/>
      <c r="AL375" s="226" t="s">
        <v>615</v>
      </c>
      <c r="AM375" s="227"/>
      <c r="AN375" s="227"/>
      <c r="AO375" s="228"/>
      <c r="AP375" s="229" t="s">
        <v>615</v>
      </c>
      <c r="AQ375" s="229"/>
      <c r="AR375" s="229"/>
      <c r="AS375" s="229"/>
      <c r="AT375" s="229"/>
      <c r="AU375" s="229"/>
      <c r="AV375" s="229"/>
      <c r="AW375" s="229"/>
      <c r="AX375" s="229"/>
      <c r="AY375">
        <f>COUNTA($C$375)</f>
        <v>1</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249</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30" hidden="1" customHeight="1" x14ac:dyDescent="0.15">
      <c r="A399" s="230">
        <v>1</v>
      </c>
      <c r="B399" s="230">
        <v>1</v>
      </c>
      <c r="C399" s="251"/>
      <c r="D399" s="251"/>
      <c r="E399" s="251"/>
      <c r="F399" s="251"/>
      <c r="G399" s="251"/>
      <c r="H399" s="251"/>
      <c r="I399" s="251"/>
      <c r="J399" s="233"/>
      <c r="K399" s="234"/>
      <c r="L399" s="234"/>
      <c r="M399" s="234"/>
      <c r="N399" s="234"/>
      <c r="O399" s="234"/>
      <c r="P399" s="235"/>
      <c r="Q399" s="235"/>
      <c r="R399" s="235"/>
      <c r="S399" s="235"/>
      <c r="T399" s="235"/>
      <c r="U399" s="235"/>
      <c r="V399" s="235"/>
      <c r="W399" s="235"/>
      <c r="X399" s="235"/>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249</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249</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249</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249</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249</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249</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579</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657</v>
      </c>
      <c r="F631" s="232"/>
      <c r="G631" s="232"/>
      <c r="H631" s="232"/>
      <c r="I631" s="232"/>
      <c r="J631" s="233" t="s">
        <v>657</v>
      </c>
      <c r="K631" s="234"/>
      <c r="L631" s="234"/>
      <c r="M631" s="234"/>
      <c r="N631" s="234"/>
      <c r="O631" s="234"/>
      <c r="P631" s="245" t="s">
        <v>657</v>
      </c>
      <c r="Q631" s="235"/>
      <c r="R631" s="235"/>
      <c r="S631" s="235"/>
      <c r="T631" s="235"/>
      <c r="U631" s="235"/>
      <c r="V631" s="235"/>
      <c r="W631" s="235"/>
      <c r="X631" s="235"/>
      <c r="Y631" s="236" t="s">
        <v>657</v>
      </c>
      <c r="Z631" s="237"/>
      <c r="AA631" s="237"/>
      <c r="AB631" s="238"/>
      <c r="AC631" s="222"/>
      <c r="AD631" s="223"/>
      <c r="AE631" s="223"/>
      <c r="AF631" s="223"/>
      <c r="AG631" s="223"/>
      <c r="AH631" s="224" t="s">
        <v>657</v>
      </c>
      <c r="AI631" s="225"/>
      <c r="AJ631" s="225"/>
      <c r="AK631" s="225"/>
      <c r="AL631" s="226" t="s">
        <v>657</v>
      </c>
      <c r="AM631" s="227"/>
      <c r="AN631" s="227"/>
      <c r="AO631" s="228"/>
      <c r="AP631" s="229" t="s">
        <v>657</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E14" sqref="E1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637</v>
      </c>
      <c r="H2" s="13" t="str">
        <f>IF(G2="","",F2)</f>
        <v>一般会計</v>
      </c>
      <c r="I2" s="13" t="str">
        <f>IF(H2="","",IF(I1&lt;&gt;"",CONCATENATE(I1,"、",H2),H2))</f>
        <v>一般会計</v>
      </c>
      <c r="K2" s="14" t="s">
        <v>97</v>
      </c>
      <c r="L2" s="15" t="s">
        <v>637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637</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2022-08-31T06:20:18Z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