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37" i="11"/>
  <c r="AY338" i="11"/>
  <c r="AY340" i="11"/>
  <c r="AY336" i="11"/>
  <c r="AY341" i="11"/>
  <c r="AY322" i="11"/>
  <c r="AY323" i="11"/>
  <c r="AY328" i="11"/>
  <c r="AY324" i="11"/>
  <c r="AY330" i="11"/>
  <c r="AY326" i="11"/>
  <c r="AY331" i="11"/>
  <c r="AY327" i="11"/>
  <c r="AY332" i="11"/>
  <c r="AY325" i="11"/>
  <c r="AY329"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5" i="11"/>
  <c r="AY173" i="11"/>
  <c r="AY177" i="11" s="1"/>
  <c r="AY170" i="11"/>
  <c r="AY171" i="11" s="1"/>
  <c r="AY167" i="11"/>
  <c r="AY169" i="11" s="1"/>
  <c r="AY136" i="11"/>
  <c r="AY137" i="11" s="1"/>
  <c r="AY133" i="11"/>
  <c r="AY135" i="11" s="1"/>
  <c r="AY132" i="11"/>
  <c r="AY139" i="11"/>
  <c r="AY143" i="11" s="1"/>
  <c r="AY166" i="11"/>
  <c r="AY161" i="11"/>
  <c r="AY162" i="11" s="1"/>
  <c r="AY156" i="11"/>
  <c r="AY158" i="11" s="1"/>
  <c r="AY146" i="11"/>
  <c r="AY150" i="11" s="1"/>
  <c r="AY130" i="11"/>
  <c r="AY128" i="11"/>
  <c r="AY127" i="11"/>
  <c r="AY131" i="11" s="1"/>
  <c r="AY122" i="11"/>
  <c r="AY125" i="11" s="1"/>
  <c r="AY112" i="11"/>
  <c r="AY120" i="11" s="1"/>
  <c r="AY99" i="11"/>
  <c r="AY101" i="11" s="1"/>
  <c r="AY98" i="11"/>
  <c r="AY102" i="11"/>
  <c r="AY104" i="11" s="1"/>
  <c r="AY151" i="11" l="1"/>
  <c r="AY134" i="11"/>
  <c r="AY204" i="11"/>
  <c r="AY212" i="11"/>
  <c r="AY198" i="11"/>
  <c r="AY155" i="11"/>
  <c r="AY174" i="11"/>
  <c r="AY201" i="11"/>
  <c r="AY209" i="11"/>
  <c r="AY179" i="11"/>
  <c r="AY114" i="11"/>
  <c r="AY164" i="11"/>
  <c r="AY141" i="11"/>
  <c r="AY100" i="11"/>
  <c r="AY117" i="11"/>
  <c r="AY142" i="11"/>
  <c r="AY118" i="11"/>
  <c r="AY144" i="11"/>
  <c r="AY113" i="11"/>
  <c r="AY121" i="11"/>
  <c r="AY129" i="11"/>
  <c r="AY152" i="11"/>
  <c r="AY163" i="11"/>
  <c r="AY140" i="11"/>
  <c r="AY145" i="11"/>
  <c r="AY178" i="11"/>
  <c r="AY115" i="11"/>
  <c r="AY119" i="11"/>
  <c r="AY123" i="11"/>
  <c r="AY153" i="11"/>
  <c r="AY138" i="11"/>
  <c r="AY126" i="11"/>
  <c r="AY172" i="11"/>
  <c r="AY116" i="11"/>
  <c r="AY124" i="11"/>
  <c r="AY15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7" i="11" s="1"/>
  <c r="AY44" i="11"/>
  <c r="AY52" i="11" s="1"/>
  <c r="AY96" i="11" l="1"/>
  <c r="AY91" i="11"/>
  <c r="AY94" i="11"/>
  <c r="AY90" i="11"/>
  <c r="AY95" i="11"/>
  <c r="AY49" i="11"/>
  <c r="AY92" i="11"/>
  <c r="AY55" i="11"/>
  <c r="AY63" i="11"/>
  <c r="AY85" i="11"/>
  <c r="AY82" i="11"/>
  <c r="AY86" i="11"/>
  <c r="AY80" i="11"/>
  <c r="AY84" i="11"/>
  <c r="AY81"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<sst xmlns="http://schemas.openxmlformats.org/spreadsheetml/2006/main" count="2190" uniqueCount="805">
  <si>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</si>
  <si>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</si>
  <si>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</si>
  <si>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</si>
  <si>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</si>
  <si>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</si>
  <si>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</si>
  <si>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</si>
  <si>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</si>
  <si>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</si>
  <si>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</si>
  <si>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</si>
  <si>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</si>
  <si>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</si>
  <si>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</si>
  <si>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</si>
  <si>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</si>
  <si>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</si>
  <si>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</si>
  <si>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</si>
  <si>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</si>
  <si>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</si>
  <si>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</si>
  <si>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</si>
  <si>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</si>
  <si>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</si>
  <si>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</si>
  <si>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</si>
  <si>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</si>
  <si>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</si>
  <si>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</si>
  <si>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</si>
  <si>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</si>
  <si>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</si>
  <si>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</si>
  <si>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</si>
  <si>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</si>
  <si>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</si>
  <si>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</si>
  <si>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</si>
  <si>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</si>
  <si>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</si>
  <si>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</si>
  <si>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</si>
  <si>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</si>
  <si>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</si>
  <si>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</si>
  <si>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</si>
  <si>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</si>
  <si>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</si>
  <si>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</si>
  <si>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</si>
  <si>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</si>
  <si>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</si>
  <si>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</si>
  <si>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</si>
  <si>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</si>
  <si>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</si>
  <si>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</si>
  <si>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</si>
  <si>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</si>
  <si>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</si>
  <si>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</si>
  <si>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</si>
  <si>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</si>
  <si>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</si>
  <si>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</si>
  <si>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</si>
  <si>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</si>
  <si>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</si>
  <si>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</si>
  <si>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</si>
  <si>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</si>
  <si>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</si>
  <si>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</si>
  <si>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</si>
  <si>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</si>
  <si>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</si>
  <si>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</si>
  <si>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</si>
  <si>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</si>
  <si>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</si>
  <si>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</si>
  <si>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</si>
  <si>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</si>
  <si>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</si>
  <si>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</si>
  <si>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</si>
  <si>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</si>
  <si>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</si>
  <si>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</si>
  <si>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</si>
  <si>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</si>
  <si>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</si>
  <si>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</si>
  <si>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</si>
  <si>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</si>
  <si>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</si>
  <si>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</si>
  <si>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</si>
  <si>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</si>
  <si>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</si>
  <si>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</si>
  <si>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</si>
  <si>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</si>
  <si>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</si>
  <si>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</si>
  <si>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</si>
  <si>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</si>
  <si>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</si>
  <si>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</si>
  <si>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</si>
  <si>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</si>
  <si>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</si>
  <si>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</si>
  <si>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</si>
  <si>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</si>
  <si>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</si>
  <si>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</si>
  <si>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</si>
  <si>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</si>
  <si>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</si>
  <si>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</si>
  <si>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</si>
  <si>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</si>
  <si>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</si>
  <si>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</si>
  <si>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</si>
  <si>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</si>
  <si>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</si>
  <si>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</si>
  <si>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</si>
  <si>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</si>
  <si>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</si>
  <si>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</si>
  <si>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</si>
  <si>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</si>
  <si>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</si>
  <si>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</si>
  <si>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</si>
  <si>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</si>
  <si>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</si>
  <si>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</si>
  <si>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</si>
  <si>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</si>
  <si>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</si>
  <si>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</si>
  <si>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</si>
  <si>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</si>
  <si>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</si>
  <si>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</si>
  <si>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</si>
  <si>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</si>
  <si>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</si>
  <si>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</si>
  <si>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</si>
  <si>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</si>
  <si>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</si>
  <si>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</si>
  <si>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</si>
  <si>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</si>
  <si>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</si>
  <si>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</si>
  <si>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</si>
  <si>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</si>
  <si>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</si>
  <si>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</si>
  <si>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</si>
  <si>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</si>
  <si>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</si>
  <si>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</si>
  <si>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</si>
  <si>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</si>
  <si>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</si>
  <si>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</si>
  <si>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</si>
  <si>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</si>
  <si>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</si>
  <si>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</si>
  <si>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</si>
  <si>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</si>
  <si>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</si>
  <si>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</si>
  <si>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</si>
  <si>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</si>
  <si>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</si>
  <si>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</si>
  <si>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</si>
  <si>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</si>
  <si>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</si>
  <si>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</si>
  <si>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</si>
  <si>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</si>
  <si>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</si>
  <si>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</si>
  <si>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</si>
  <si>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</si>
  <si>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</si>
  <si>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</si>
  <si>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</si>
  <si>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</si>
  <si>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</si>
  <si>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</si>
  <si>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</si>
  <si>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</si>
  <si>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</si>
  <si>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</si>
  <si>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</si>
  <si>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</si>
  <si>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</si>
  <si>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</si>
  <si>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</si>
  <si>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</si>
  <si>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</si>
  <si>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</si>
  <si>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</si>
  <si>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</si>
  <si>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</si>
  <si>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</si>
  <si>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</si>
  <si>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</si>
  <si>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</si>
  <si>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</si>
  <si>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</si>
  <si>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</si>
  <si>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</si>
  <si>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</si>
  <si>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</si>
  <si>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</si>
  <si>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</si>
  <si>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</si>
  <si>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</si>
  <si>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</si>
  <si>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</si>
  <si>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</si>
  <si>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</si>
  <si>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</si>
  <si>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</si>
  <si>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</si>
  <si>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</si>
  <si>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</si>
  <si>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</si>
  <si>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</si>
  <si>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</si>
  <si>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</si>
  <si>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</si>
  <si>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</si>
  <si>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</si>
  <si>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</si>
  <si>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</si>
  <si>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</si>
  <si>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</si>
  <si>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</si>
  <si>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</si>
  <si>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</si>
  <si>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</si>
  <si>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</si>
  <si>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</si>
  <si>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</si>
  <si>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</si>
  <si>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</si>
  <si>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</si>
  <si>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</si>
  <si>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</si>
  <si>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</si>
  <si>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</si>
  <si>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</si>
  <si>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</si>
  <si>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</si>
  <si>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</si>
  <si>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</si>
  <si>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</si>
  <si>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</si>
  <si>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</si>
  <si>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</si>
  <si>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</si>
  <si>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</si>
  <si>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</si>
  <si>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</si>
  <si>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</si>
  <si>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</si>
  <si>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</si>
  <si>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</si>
  <si>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</si>
  <si>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</si>
  <si>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</si>
  <si>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</si>
  <si>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</si>
  <si>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</si>
  <si>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</si>
  <si>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</si>
  <si>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</si>
  <si>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</si>
  <si>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</si>
  <si>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</si>
  <si>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</si>
  <si>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</si>
  <si>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</si>
  <si>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</si>
  <si>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</si>
  <si>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</si>
  <si>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</si>
  <si>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</si>
  <si>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</si>
  <si>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</si>
  <si>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</si>
  <si>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</si>
  <si>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</si>
  <si>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</si>
  <si>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</si>
  <si>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</si>
  <si>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</si>
  <si>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</si>
  <si>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</si>
  <si>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</si>
  <si>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</si>
  <si>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</si>
  <si>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</si>
  <si>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</si>
  <si>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</si>
  <si>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</si>
  <si>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</si>
  <si>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</si>
  <si>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</si>
  <si>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</si>
  <si>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</si>
  <si>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</si>
  <si>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</si>
  <si>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</si>
  <si>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</si>
  <si>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</si>
  <si>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</si>
  <si>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</si>
  <si>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</si>
  <si>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</si>
  <si>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</si>
  <si>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</si>
  <si>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</si>
  <si>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</si>
  <si>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</si>
  <si>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</si>
  <si>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</si>
  <si>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</si>
  <si>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</si>
  <si>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</si>
  <si>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</si>
  <si>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</si>
  <si>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</si>
  <si>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</si>
  <si>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</si>
  <si>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</si>
  <si>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</si>
  <si>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</si>
  <si>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</si>
  <si>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</si>
  <si>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</si>
  <si>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</si>
  <si>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</si>
  <si>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</si>
  <si>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</si>
  <si>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</si>
  <si>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</si>
  <si>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</si>
  <si>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</si>
  <si>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</si>
  <si>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</si>
  <si>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</si>
  <si>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</si>
  <si>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</si>
  <si>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</si>
  <si>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</si>
  <si>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</si>
  <si>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</si>
  <si>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</si>
  <si>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</si>
  <si>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</si>
  <si>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</si>
  <si>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</si>
  <si>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</si>
  <si>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</si>
  <si>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</si>
  <si>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</si>
  <si>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</si>
  <si>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</si>
  <si>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</si>
  <si>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</si>
  <si>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</si>
  <si>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</si>
  <si>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</si>
  <si>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</si>
  <si>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</si>
  <si>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</si>
  <si>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</si>
  <si>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</si>
  <si>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</si>
  <si>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</si>
  <si>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</si>
  <si>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</si>
  <si>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</si>
  <si>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</si>
  <si>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</si>
  <si>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</si>
  <si>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</si>
  <si>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</si>
  <si>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</si>
  <si>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</si>
  <si>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</si>
  <si>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</si>
  <si>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</si>
  <si>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</si>
  <si>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</si>
  <si>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</si>
  <si>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</si>
  <si>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</si>
  <si>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</si>
  <si>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</si>
  <si>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</si>
  <si>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</si>
  <si>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</si>
  <si>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</si>
  <si>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</si>
  <si>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</si>
  <si>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</si>
  <si>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</si>
  <si>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</si>
  <si>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</si>
  <si>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</si>
  <si>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</si>
  <si>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</si>
  <si>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</si>
  <si>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</si>
  <si>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</si>
  <si>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</si>
  <si>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</si>
  <si>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</si>
  <si>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</si>
  <si>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</si>
  <si>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</si>
  <si>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</si>
  <si>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</si>
  <si>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</si>
  <si>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</si>
  <si>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</si>
  <si>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</si>
  <si>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</si>
  <si>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</si>
  <si>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</si>
  <si>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</si>
  <si>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</si>
  <si>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</si>
  <si>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</si>
  <si>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</si>
  <si>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</si>
  <si>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</si>
  <si>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</si>
  <si>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</si>
  <si>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</si>
  <si>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</si>
  <si>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</si>
  <si>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</si>
  <si>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</si>
  <si>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</si>
  <si>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</si>
  <si>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</si>
  <si>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</si>
  <si>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</si>
  <si>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</si>
  <si>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</si>
  <si>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</si>
  <si>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</si>
  <si>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</si>
  <si>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</si>
  <si>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</si>
  <si>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</si>
  <si>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</si>
  <si>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</si>
  <si>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</si>
  <si>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</si>
  <si>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</si>
  <si>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</si>
  <si>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</si>
  <si>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</si>
  <si>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</si>
  <si>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</si>
  <si>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</si>
  <si>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</si>
  <si>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</si>
  <si>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</si>
  <si>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</si>
  <si>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</si>
  <si>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</si>
  <si>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</si>
  <si>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</si>
  <si>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</si>
  <si>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</si>
  <si>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</si>
  <si>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</si>
  <si>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</si>
  <si>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</si>
  <si>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</si>
  <si>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</si>
  <si>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</si>
  <si>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</si>
  <si>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</si>
  <si>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</si>
  <si>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</si>
  <si>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</si>
  <si>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</si>
  <si>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</si>
  <si>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</si>
  <si>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</si>
  <si>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</si>
  <si>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</si>
  <si>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</si>
  <si>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</si>
  <si>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</si>
  <si>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</si>
  <si>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</si>
  <si>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</si>
  <si>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</si>
  <si>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</si>
  <si>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</si>
  <si>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</si>
  <si>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</si>
  <si>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</si>
  <si>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</si>
  <si>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</si>
  <si>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</si>
  <si>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</si>
  <si>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</si>
  <si>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</si>
  <si>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</si>
  <si>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</si>
  <si>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</si>
  <si>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</si>
  <si>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</si>
  <si>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</si>
  <si>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</si>
  <si>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</si>
  <si>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</si>
  <si>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</si>
  <si>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</si>
  <si>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</si>
  <si>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</si>
  <si>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</si>
  <si>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</si>
  <si>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</si>
  <si>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</si>
  <si>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</si>
  <si>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</si>
  <si>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</si>
  <si>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</si>
  <si>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</si>
  <si>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</si>
  <si>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</si>
  <si>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</si>
  <si>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</si>
  <si>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</si>
  <si>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</si>
  <si>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</si>
  <si>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</si>
  <si>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</si>
  <si>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</si>
  <si>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</si>
  <si>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</si>
  <si>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</si>
  <si>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</si>
  <si>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</si>
  <si>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</si>
  <si>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</si>
  <si>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</si>
  <si>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</si>
  <si>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</si>
  <si>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</si>
  <si>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</si>
  <si>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</si>
  <si>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</si>
  <si>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</si>
  <si>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</si>
  <si>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</si>
  <si>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</si>
  <si>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</si>
  <si>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</si>
  <si>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</si>
  <si>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</si>
  <si>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</si>
  <si>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</si>
  <si>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</si>
  <si>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</si>
  <si>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</si>
  <si>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</si>
  <si>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</si>
  <si>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</si>
  <si>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</si>
  <si>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</si>
  <si>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</si>
  <si>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</si>
  <si>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</si>
  <si>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</si>
  <si>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</si>
  <si>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</si>
  <si>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</si>
  <si>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</si>
  <si>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</si>
  <si>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</si>
  <si>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</si>
  <si>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</si>
  <si>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</si>
  <si>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</si>
  <si>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</si>
  <si>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</si>
  <si>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</si>
  <si>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</si>
  <si>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</si>
  <si>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</si>
  <si>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</si>
  <si>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</si>
  <si>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</si>
  <si>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</si>
  <si>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</si>
  <si>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</si>
  <si>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</si>
  <si>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</si>
  <si>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</si>
  <si>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</si>
  <si>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</si>
  <si>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</si>
  <si>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</si>
  <si>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</si>
  <si>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</si>
  <si>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</si>
  <si>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</si>
  <si>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</si>
  <si>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</si>
  <si>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</si>
  <si>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</si>
  <si>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</si>
  <si>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</si>
  <si>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</si>
  <si>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</si>
  <si>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</si>
  <si>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</si>
  <si>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</si>
  <si>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</si>
  <si>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</si>
  <si>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</si>
  <si>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</si>
  <si>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</si>
  <si>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</si>
  <si>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</si>
  <si>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</si>
  <si>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</si>
  <si>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</si>
  <si>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</si>
  <si>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</si>
  <si>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</si>
  <si>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</si>
  <si>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</si>
  <si>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</si>
  <si>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</si>
  <si>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</si>
  <si>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</si>
  <si>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</si>
  <si>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</si>
  <si>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</si>
  <si>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</si>
  <si>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</si>
  <si>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</si>
  <si>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</si>
  <si>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</si>
  <si>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</si>
  <si>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</si>
  <si>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</si>
  <si>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</si>
  <si>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</si>
  <si>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</si>
  <si>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</si>
  <si>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</si>
  <si>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</si>
  <si>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</si>
  <si>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</si>
  <si>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</si>
  <si>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</si>
  <si>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</si>
  <si>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</si>
  <si>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</si>
  <si>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平成11年度</t>
  </si>
  <si>
    <t>終了予定なし</t>
  </si>
  <si>
    <t>医療経営支援課</t>
  </si>
  <si>
    <t>-</t>
  </si>
  <si>
    <t>委託事業者からの報告データ</t>
  </si>
  <si>
    <t>件</t>
  </si>
  <si>
    <t>執行額（Ｘ）／報告書送付件数（Ｙ）</t>
    <phoneticPr fontId="5"/>
  </si>
  <si>
    <t>円</t>
  </si>
  <si>
    <t>X／Y</t>
    <phoneticPr fontId="5"/>
  </si>
  <si>
    <t>39</t>
  </si>
  <si>
    <t>18</t>
  </si>
  <si>
    <t>17</t>
  </si>
  <si>
    <t>15</t>
  </si>
  <si>
    <t>14</t>
  </si>
  <si>
    <t>○</t>
  </si>
  <si>
    <t>-</t>
    <phoneticPr fontId="5"/>
  </si>
  <si>
    <t>アンケートにより昨年度中に病院経営管理指標を利用したことがあると回答した病院の割合（利用したと回答した施設数/回答施設数）×100
（Ｈ30年度実績：（297/752）×100）</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</si>
  <si>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</si>
  <si>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</si>
  <si>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課長：和田　昌弘</t>
    <rPh sb="3" eb="5">
      <t>ワダ</t>
    </rPh>
    <rPh sb="6" eb="8">
      <t>マサヒロ</t>
    </rPh>
    <phoneticPr fontId="5"/>
  </si>
  <si>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t>
    <phoneticPr fontId="5"/>
  </si>
  <si>
    <t>https://www.mhlw.go.jp/wp/seisaku/hyouka/dl/r03_jizenbunseki/I-1-1.pdf</t>
    <phoneticPr fontId="5"/>
  </si>
  <si>
    <t>一者応札の改善にあたっては、周知期間をより長く確保するために、公告期間の延長、調達時期の前倒し等の調達スケジュールの見直しを検討する。</t>
    <phoneticPr fontId="5"/>
  </si>
  <si>
    <t>有</t>
  </si>
  <si>
    <t>無</t>
  </si>
  <si>
    <t>‐</t>
  </si>
  <si>
    <t>調査研究等に係る必要最小限なものに限定されている。</t>
    <phoneticPr fontId="5"/>
  </si>
  <si>
    <t>次年度の検討に活用している。</t>
    <phoneticPr fontId="5"/>
  </si>
  <si>
    <t>コスト削減に努めており、水準は妥当である。</t>
    <phoneticPr fontId="5"/>
  </si>
  <si>
    <t>‐</t>
    <phoneticPr fontId="5"/>
  </si>
  <si>
    <t>病院、都道府県、医療法人に対するアンケートを効率的に行うことができた。</t>
    <rPh sb="0" eb="2">
      <t>ビョウイン</t>
    </rPh>
    <phoneticPr fontId="5"/>
  </si>
  <si>
    <t>医療施設等関係機関に情報提供することにより、医療施設の経営改善にかかる健全な経営の安定化を図る。</t>
    <phoneticPr fontId="5"/>
  </si>
  <si>
    <t>医療施設等関係機関における周知拡大</t>
    <rPh sb="13" eb="15">
      <t>シュウチ</t>
    </rPh>
    <rPh sb="15" eb="17">
      <t>カクダイ</t>
    </rPh>
    <phoneticPr fontId="5"/>
  </si>
  <si>
    <t>３．医療・福祉サービス改革</t>
    <phoneticPr fontId="5"/>
  </si>
  <si>
    <t>https://www5.cao.go.jp/keizai-shimon/kaigi/special/reform/report_211223_2.pdf</t>
    <phoneticPr fontId="5"/>
  </si>
  <si>
    <t>医療施設等関係機関に対し、本事業による調査研究結果を周知する。</t>
    <rPh sb="10" eb="11">
      <t>タイ</t>
    </rPh>
    <rPh sb="13" eb="14">
      <t>ホン</t>
    </rPh>
    <rPh sb="14" eb="16">
      <t>ジギョウ</t>
    </rPh>
    <rPh sb="19" eb="21">
      <t>チョウサ</t>
    </rPh>
    <rPh sb="21" eb="23">
      <t>ケンキュウ</t>
    </rPh>
    <rPh sb="23" eb="25">
      <t>ケッカ</t>
    </rPh>
    <rPh sb="26" eb="28">
      <t>シュウチ</t>
    </rPh>
    <phoneticPr fontId="5"/>
  </si>
  <si>
    <t>「医療法人の事業報告書等に係るデータベース構築のための調査研究事業」についてPwCコンサルティング合同会社に委託。</t>
    <rPh sb="54" eb="56">
      <t>イタク</t>
    </rPh>
    <phoneticPr fontId="5"/>
  </si>
  <si>
    <t>-</t>
    <phoneticPr fontId="5"/>
  </si>
  <si>
    <t>医療法人の経営情報を収集して政策課題のエビデンスとして活用することを検討する。</t>
    <rPh sb="0" eb="2">
      <t>イリョウ</t>
    </rPh>
    <rPh sb="2" eb="4">
      <t>ホウジン</t>
    </rPh>
    <rPh sb="5" eb="7">
      <t>ケイエイ</t>
    </rPh>
    <rPh sb="7" eb="9">
      <t>ジョウホウ</t>
    </rPh>
    <rPh sb="10" eb="12">
      <t>シュウシュウ</t>
    </rPh>
    <rPh sb="14" eb="16">
      <t>セイサク</t>
    </rPh>
    <rPh sb="16" eb="18">
      <t>カダイ</t>
    </rPh>
    <rPh sb="27" eb="29">
      <t>カツヨウ</t>
    </rPh>
    <rPh sb="34" eb="36">
      <t>ケントウ</t>
    </rPh>
    <phoneticPr fontId="5"/>
  </si>
  <si>
    <t>医療施設経営に影響を与える諸制度や環境に関して、調査課題を設定した上で、民間シンクタンクの調査ノウハウ等を活用して調査研究を行う。令和３年度においては病院の経営状況や未収金の実態を把握するための病院経営管理指標及び医療施設における未収金の実態に関する調査、地域医療連携推進法人の業務実施状況や制度面・運用面での課題等を把握するための地域医療連携推進法人制度に関するアンケート調査を実施するとともに、エビデンスに基づいた政策決定に資するための医療法人の事業報告書等に係るデータベースの構築にかかる調査研究を実施した。</t>
    <rPh sb="83" eb="86">
      <t>ミシュウキン</t>
    </rPh>
    <rPh sb="87" eb="89">
      <t>ジッタイ</t>
    </rPh>
    <rPh sb="128" eb="130">
      <t>チイキ</t>
    </rPh>
    <rPh sb="130" eb="132">
      <t>イリョウ</t>
    </rPh>
    <rPh sb="134" eb="136">
      <t>スイシン</t>
    </rPh>
    <rPh sb="166" eb="168">
      <t>チイキ</t>
    </rPh>
    <rPh sb="168" eb="170">
      <t>イリョウ</t>
    </rPh>
    <rPh sb="170" eb="172">
      <t>レンケイ</t>
    </rPh>
    <rPh sb="172" eb="174">
      <t>スイシン</t>
    </rPh>
    <rPh sb="174" eb="176">
      <t>ホウジン</t>
    </rPh>
    <rPh sb="176" eb="178">
      <t>セイド</t>
    </rPh>
    <rPh sb="179" eb="180">
      <t>カン</t>
    </rPh>
    <rPh sb="187" eb="189">
      <t>チョウサ</t>
    </rPh>
    <rPh sb="190" eb="192">
      <t>ジッシ</t>
    </rPh>
    <rPh sb="205" eb="206">
      <t>モト</t>
    </rPh>
    <rPh sb="209" eb="211">
      <t>セイサク</t>
    </rPh>
    <rPh sb="211" eb="213">
      <t>ケッテイ</t>
    </rPh>
    <rPh sb="249" eb="251">
      <t>ケンキュウ</t>
    </rPh>
    <phoneticPr fontId="5"/>
  </si>
  <si>
    <t>医療機関や地域医療連携推進法人の実態把握や、エビデンスに基づいた政策決定について検討を行うことは適切である。</t>
    <rPh sb="0" eb="2">
      <t>イリョウ</t>
    </rPh>
    <rPh sb="2" eb="4">
      <t>キカン</t>
    </rPh>
    <rPh sb="5" eb="15">
      <t>チイキイリョウレンケイスイシンホウジン</t>
    </rPh>
    <rPh sb="16" eb="18">
      <t>ジッタイ</t>
    </rPh>
    <rPh sb="18" eb="20">
      <t>ハアク</t>
    </rPh>
    <rPh sb="28" eb="29">
      <t>モト</t>
    </rPh>
    <rPh sb="32" eb="34">
      <t>セイサク</t>
    </rPh>
    <rPh sb="34" eb="36">
      <t>ケッテイ</t>
    </rPh>
    <rPh sb="40" eb="42">
      <t>ケントウ</t>
    </rPh>
    <rPh sb="43" eb="44">
      <t>オコナ</t>
    </rPh>
    <rPh sb="48" eb="50">
      <t>テキセツ</t>
    </rPh>
    <phoneticPr fontId="5"/>
  </si>
  <si>
    <t>全国の病院を対象とした調査であることや、政策決定のあり方を検討するため、国として実施すべき事業である。</t>
    <rPh sb="0" eb="2">
      <t>ゼンコク</t>
    </rPh>
    <rPh sb="3" eb="5">
      <t>ビョウイン</t>
    </rPh>
    <rPh sb="6" eb="8">
      <t>タイショウ</t>
    </rPh>
    <rPh sb="11" eb="13">
      <t>チョウサ</t>
    </rPh>
    <rPh sb="20" eb="22">
      <t>セイサク</t>
    </rPh>
    <rPh sb="22" eb="24">
      <t>ケッテイ</t>
    </rPh>
    <rPh sb="27" eb="28">
      <t>カタ</t>
    </rPh>
    <rPh sb="29" eb="31">
      <t>ケントウ</t>
    </rPh>
    <rPh sb="36" eb="37">
      <t>クニ</t>
    </rPh>
    <rPh sb="40" eb="42">
      <t>ジッシ</t>
    </rPh>
    <rPh sb="45" eb="47">
      <t>ジギョウ</t>
    </rPh>
    <phoneticPr fontId="5"/>
  </si>
  <si>
    <t>新経済・財政再生計画改革工程表2021において記載された取組のため、優先度は高い事業である。</t>
    <rPh sb="0" eb="3">
      <t>シンケイザイ</t>
    </rPh>
    <rPh sb="4" eb="6">
      <t>ザイセイ</t>
    </rPh>
    <rPh sb="6" eb="8">
      <t>サイセイ</t>
    </rPh>
    <rPh sb="8" eb="10">
      <t>ケイカク</t>
    </rPh>
    <rPh sb="10" eb="12">
      <t>カイカク</t>
    </rPh>
    <rPh sb="12" eb="15">
      <t>コウテイヒョウ</t>
    </rPh>
    <rPh sb="23" eb="25">
      <t>キサイ</t>
    </rPh>
    <rPh sb="28" eb="30">
      <t>トリクミ</t>
    </rPh>
    <rPh sb="34" eb="37">
      <t>ユウセンド</t>
    </rPh>
    <rPh sb="38" eb="39">
      <t>タカ</t>
    </rPh>
    <rPh sb="40" eb="42">
      <t>ジギョウ</t>
    </rPh>
    <phoneticPr fontId="5"/>
  </si>
  <si>
    <t>病院経理管理指標の利用者割合（成果実績）は増加しているほか、地域医療連携推進法人制度や、医療法人の経営情報を収集して政策課題のエビデンスとして活用することについて方策と課題が整理され、次年度以降の検討に寄与している。</t>
    <rPh sb="0" eb="2">
      <t>ビョウイン</t>
    </rPh>
    <rPh sb="2" eb="4">
      <t>ケイリ</t>
    </rPh>
    <rPh sb="4" eb="6">
      <t>カンリ</t>
    </rPh>
    <rPh sb="6" eb="8">
      <t>シヒョウ</t>
    </rPh>
    <rPh sb="9" eb="12">
      <t>リヨウシャ</t>
    </rPh>
    <rPh sb="12" eb="14">
      <t>ワリアイ</t>
    </rPh>
    <rPh sb="15" eb="17">
      <t>セイカ</t>
    </rPh>
    <rPh sb="17" eb="19">
      <t>ジッセキ</t>
    </rPh>
    <rPh sb="21" eb="23">
      <t>ゾウカ</t>
    </rPh>
    <rPh sb="30" eb="40">
      <t>チイキイリョウレンケイスイシンホウジン</t>
    </rPh>
    <rPh sb="40" eb="42">
      <t>セイド</t>
    </rPh>
    <rPh sb="95" eb="97">
      <t>イコウ</t>
    </rPh>
    <phoneticPr fontId="5"/>
  </si>
  <si>
    <t>厚労</t>
  </si>
  <si>
    <t>エビデンスに基づいた政策決定に資するための医療法人の事業報告書等に係るデータベースの構築にかかる調査研究を実施した。</t>
    <phoneticPr fontId="5"/>
  </si>
  <si>
    <t>-</t>
    <phoneticPr fontId="5"/>
  </si>
  <si>
    <t>調査研究結果を周知するため、各都道府県に報告書を送付した件数を活動実績とした。</t>
    <phoneticPr fontId="5"/>
  </si>
  <si>
    <t>・令和4年度から医療法人事業報告書等を電子化し、データベースの構築について制度化した。
・さらに、政策課題のエビデンスとしての活用性を踏まえた医療法人の経営情報を収集するデータベース構築の検討を進める。</t>
    <rPh sb="1" eb="3">
      <t>レイワ</t>
    </rPh>
    <rPh sb="4" eb="5">
      <t>ネン</t>
    </rPh>
    <rPh sb="5" eb="6">
      <t>ド</t>
    </rPh>
    <rPh sb="8" eb="12">
      <t>イリョウホウジン</t>
    </rPh>
    <rPh sb="12" eb="14">
      <t>ジギョウ</t>
    </rPh>
    <rPh sb="14" eb="17">
      <t>ホウコクショ</t>
    </rPh>
    <rPh sb="17" eb="18">
      <t>トウ</t>
    </rPh>
    <rPh sb="19" eb="22">
      <t>デンシカ</t>
    </rPh>
    <rPh sb="31" eb="33">
      <t>コウチク</t>
    </rPh>
    <rPh sb="37" eb="39">
      <t>セイド</t>
    </rPh>
    <rPh sb="39" eb="40">
      <t>カ</t>
    </rPh>
    <rPh sb="91" eb="93">
      <t>コウチク</t>
    </rPh>
    <rPh sb="97" eb="98">
      <t>スス</t>
    </rPh>
    <phoneticPr fontId="5"/>
  </si>
  <si>
    <t>・本事業の目的は、医療法人の事業報告書等の電子化や経営情報のデータベース化に向けた課題検討であることから定量的な目標設定になじまない。</t>
    <rPh sb="1" eb="2">
      <t>ホン</t>
    </rPh>
    <rPh sb="2" eb="4">
      <t>ジギョウ</t>
    </rPh>
    <rPh sb="5" eb="7">
      <t>モクテキ</t>
    </rPh>
    <rPh sb="9" eb="13">
      <t>イリョウホウジン</t>
    </rPh>
    <rPh sb="14" eb="16">
      <t>ジギョウ</t>
    </rPh>
    <rPh sb="16" eb="19">
      <t>ホウコクショ</t>
    </rPh>
    <rPh sb="19" eb="20">
      <t>トウ</t>
    </rPh>
    <rPh sb="21" eb="24">
      <t>デンシカ</t>
    </rPh>
    <rPh sb="25" eb="27">
      <t>ケイエイ</t>
    </rPh>
    <rPh sb="27" eb="29">
      <t>ジョウホウ</t>
    </rPh>
    <rPh sb="36" eb="37">
      <t>バ</t>
    </rPh>
    <rPh sb="38" eb="39">
      <t>ム</t>
    </rPh>
    <rPh sb="41" eb="43">
      <t>カダイ</t>
    </rPh>
    <rPh sb="43" eb="45">
      <t>ケントウ</t>
    </rPh>
    <rPh sb="52" eb="55">
      <t>テイリョウテキ</t>
    </rPh>
    <rPh sb="56" eb="58">
      <t>モクヒョウ</t>
    </rPh>
    <rPh sb="58" eb="60">
      <t>セッテイ</t>
    </rPh>
    <phoneticPr fontId="5"/>
  </si>
  <si>
    <t>医療提供確保対策等委託費</t>
    <phoneticPr fontId="5"/>
  </si>
  <si>
    <t>B.株式会社日本経営</t>
    <phoneticPr fontId="5"/>
  </si>
  <si>
    <t>D.ＰｗＣコンサルティング合同会社</t>
    <phoneticPr fontId="5"/>
  </si>
  <si>
    <t>A.株式会社川原経営総合センター</t>
    <phoneticPr fontId="5"/>
  </si>
  <si>
    <t>C.株式会社アリス</t>
    <phoneticPr fontId="5"/>
  </si>
  <si>
    <t>E.株式会社地区宅便</t>
    <phoneticPr fontId="5"/>
  </si>
  <si>
    <t>F. 株式会社横浜プリント</t>
    <phoneticPr fontId="5"/>
  </si>
  <si>
    <t>G.株式会社つくばインターネットサービス</t>
    <phoneticPr fontId="5"/>
  </si>
  <si>
    <t>H.株式会社サンワ</t>
    <phoneticPr fontId="5"/>
  </si>
  <si>
    <t>☑</t>
  </si>
  <si>
    <t>I.アクシスコンサルティング株式会社</t>
    <phoneticPr fontId="5"/>
  </si>
  <si>
    <t>人件費</t>
    <rPh sb="0" eb="3">
      <t>ジンケンヒ</t>
    </rPh>
    <phoneticPr fontId="5"/>
  </si>
  <si>
    <t>委託費</t>
    <rPh sb="0" eb="3">
      <t>イタクヒ</t>
    </rPh>
    <phoneticPr fontId="5"/>
  </si>
  <si>
    <t>その他</t>
    <rPh sb="2" eb="3">
      <t>タ</t>
    </rPh>
    <phoneticPr fontId="5"/>
  </si>
  <si>
    <t>賃金</t>
    <rPh sb="0" eb="2">
      <t>チンギン</t>
    </rPh>
    <phoneticPr fontId="5"/>
  </si>
  <si>
    <t>一般管理費、業務管理費等</t>
    <rPh sb="0" eb="2">
      <t>イッパン</t>
    </rPh>
    <rPh sb="2" eb="5">
      <t>カンリヒ</t>
    </rPh>
    <rPh sb="6" eb="8">
      <t>ギョウム</t>
    </rPh>
    <rPh sb="8" eb="10">
      <t>カンリ</t>
    </rPh>
    <rPh sb="10" eb="11">
      <t>ヒ</t>
    </rPh>
    <rPh sb="11" eb="12">
      <t>トウ</t>
    </rPh>
    <phoneticPr fontId="5"/>
  </si>
  <si>
    <t>その他</t>
    <phoneticPr fontId="5"/>
  </si>
  <si>
    <t>印刷費等</t>
    <rPh sb="0" eb="3">
      <t>インサツヒ</t>
    </rPh>
    <rPh sb="3" eb="4">
      <t>トウ</t>
    </rPh>
    <phoneticPr fontId="5"/>
  </si>
  <si>
    <t>委託費</t>
    <phoneticPr fontId="5"/>
  </si>
  <si>
    <t>委託先：株式会社サンワ
　　　　　アクシスコンサルティング株式会社</t>
    <phoneticPr fontId="5"/>
  </si>
  <si>
    <t>一般管理費等</t>
    <rPh sb="0" eb="2">
      <t>イッパン</t>
    </rPh>
    <rPh sb="2" eb="5">
      <t>カンリヒ</t>
    </rPh>
    <rPh sb="5" eb="6">
      <t>トウ</t>
    </rPh>
    <phoneticPr fontId="5"/>
  </si>
  <si>
    <t>人件費</t>
    <phoneticPr fontId="5"/>
  </si>
  <si>
    <t>調査票の送付</t>
    <rPh sb="0" eb="3">
      <t>チョウサヒョウ</t>
    </rPh>
    <rPh sb="4" eb="6">
      <t>ソウフ</t>
    </rPh>
    <phoneticPr fontId="5"/>
  </si>
  <si>
    <t>調査票・封筒の印刷</t>
    <rPh sb="0" eb="3">
      <t>チョウサヒョウ</t>
    </rPh>
    <rPh sb="4" eb="6">
      <t>フウトウ</t>
    </rPh>
    <rPh sb="7" eb="9">
      <t>インサツ</t>
    </rPh>
    <phoneticPr fontId="5"/>
  </si>
  <si>
    <t>ホームページの作成及びメールサーバの構築・運用</t>
    <phoneticPr fontId="5"/>
  </si>
  <si>
    <t>電子調査票の作成、調査専用サイトの構築・運用</t>
    <phoneticPr fontId="5"/>
  </si>
  <si>
    <t>電子開示システムのあり方案検討、報告書の作成支援</t>
    <phoneticPr fontId="5"/>
  </si>
  <si>
    <t>株式会社川原経営総合センター</t>
    <phoneticPr fontId="5"/>
  </si>
  <si>
    <t>地域医療連携推進法人に関するアンケート調査</t>
    <phoneticPr fontId="5"/>
  </si>
  <si>
    <t>株式会社日本経営</t>
    <phoneticPr fontId="5"/>
  </si>
  <si>
    <t>医療機関経営状況調査</t>
    <phoneticPr fontId="5"/>
  </si>
  <si>
    <t>株式会社アリス</t>
    <phoneticPr fontId="5"/>
  </si>
  <si>
    <t>病院経営管理指標及び医療施設における未収金の実態に関する調査研究</t>
    <phoneticPr fontId="5"/>
  </si>
  <si>
    <t>ＰｗＣコンサルティング合同会社</t>
    <phoneticPr fontId="5"/>
  </si>
  <si>
    <t>医療法人の事業報告書等に係るデータベース構築のための調査研究</t>
    <phoneticPr fontId="5"/>
  </si>
  <si>
    <t xml:space="preserve">株式会社地区宅便
</t>
    <phoneticPr fontId="5"/>
  </si>
  <si>
    <t>上記調査に係る調査票の送付</t>
    <phoneticPr fontId="5"/>
  </si>
  <si>
    <t>株式会社横浜プリント</t>
    <phoneticPr fontId="5"/>
  </si>
  <si>
    <t>上記調査に係る調査票・封筒の印刷</t>
    <phoneticPr fontId="5"/>
  </si>
  <si>
    <t>株式会社つくばインターネットサービス</t>
    <phoneticPr fontId="5"/>
  </si>
  <si>
    <t>上記調査に係るホームページの作成及びメールサーバの構築・運用</t>
    <phoneticPr fontId="5"/>
  </si>
  <si>
    <t>-</t>
    <phoneticPr fontId="5"/>
  </si>
  <si>
    <t>株式会社サンワ</t>
    <phoneticPr fontId="5"/>
  </si>
  <si>
    <t>上記調査に係る電子調査票の作成、調査専用サイトの構築・運用</t>
    <phoneticPr fontId="5"/>
  </si>
  <si>
    <t>アクシスコンサルティング株式会社</t>
    <phoneticPr fontId="5"/>
  </si>
  <si>
    <t>上記調査に係る電子開示システムのあり方案検討、報告書の作成支援</t>
    <phoneticPr fontId="5"/>
  </si>
  <si>
    <t>15,209,695/282</t>
    <phoneticPr fontId="5"/>
  </si>
  <si>
    <t>P.5</t>
    <phoneticPr fontId="5"/>
  </si>
  <si>
    <t>P.32</t>
    <phoneticPr fontId="5"/>
  </si>
  <si>
    <t>-</t>
    <phoneticPr fontId="5"/>
  </si>
  <si>
    <t>委託先：株式会社地区宅便
　　　　　株式会社横浜プリント
　　　　　株式会社つくばインターネット
　　　　　サービス</t>
    <rPh sb="0" eb="3">
      <t>イタクサキ</t>
    </rPh>
    <phoneticPr fontId="5"/>
  </si>
  <si>
    <t>-</t>
    <phoneticPr fontId="5"/>
  </si>
  <si>
    <t>本事業における調査研究結果の周知について、新型コロナウイルス感染症の影響で調査を実施できなかった令和2年度を除き、令和元年度以降は毎年度において成果目標を達成できているほか、令和４年度から医療法人事業報告書等の電子化とデータベースの構築が可能となっており、順調に進んでいると考えられる。</t>
    <phoneticPr fontId="5"/>
  </si>
  <si>
    <t>調査研究結果の周知について、成果目標は達成できていることから事業の目標は達成できているが、令和3年度の予算の執行率は72%となりやや低い水準となっている。既に令和4年度より予算の見直しを行っており、今後は調査研究結果の周知方法の効率化を行う等、より少ない予算で引き続き成果目標の達成ができるよう工夫を検討しつつ、取り組んでまいりたい。</t>
    <rPh sb="30" eb="32">
      <t>ジギョウ</t>
    </rPh>
    <rPh sb="33" eb="35">
      <t>モクヒョウ</t>
    </rPh>
    <rPh sb="36" eb="38">
      <t>タッセイ</t>
    </rPh>
    <rPh sb="66" eb="67">
      <t>ヒク</t>
    </rPh>
    <rPh sb="68" eb="70">
      <t>スイジュン</t>
    </rPh>
    <rPh sb="77" eb="78">
      <t>スデ</t>
    </rPh>
    <rPh sb="93" eb="94">
      <t>オコナ</t>
    </rPh>
    <rPh sb="99" eb="101">
      <t>コンゴ</t>
    </rPh>
    <rPh sb="102" eb="104">
      <t>チョウサ</t>
    </rPh>
    <rPh sb="104" eb="106">
      <t>ケンキュウ</t>
    </rPh>
    <rPh sb="106" eb="108">
      <t>ケッカ</t>
    </rPh>
    <rPh sb="109" eb="111">
      <t>シュウチ</t>
    </rPh>
    <rPh sb="111" eb="113">
      <t>ホウホウ</t>
    </rPh>
    <rPh sb="114" eb="117">
      <t>コウリツカ</t>
    </rPh>
    <rPh sb="118" eb="119">
      <t>オコナ</t>
    </rPh>
    <rPh sb="120" eb="121">
      <t>ナド</t>
    </rPh>
    <rPh sb="124" eb="125">
      <t>スク</t>
    </rPh>
    <rPh sb="127" eb="129">
      <t>ヨサン</t>
    </rPh>
    <rPh sb="130" eb="131">
      <t>ヒ</t>
    </rPh>
    <rPh sb="132" eb="133">
      <t>ツヅ</t>
    </rPh>
    <rPh sb="134" eb="136">
      <t>セイカ</t>
    </rPh>
    <rPh sb="136" eb="138">
      <t>モクヒョウ</t>
    </rPh>
    <rPh sb="139" eb="141">
      <t>タッセイ</t>
    </rPh>
    <rPh sb="147" eb="149">
      <t>クフウ</t>
    </rPh>
    <rPh sb="150" eb="152">
      <t>ケントウ</t>
    </rPh>
    <rPh sb="156" eb="157">
      <t>ト</t>
    </rPh>
    <rPh sb="158" eb="159">
      <t>ク</t>
    </rPh>
    <phoneticPr fontId="5"/>
  </si>
  <si>
    <t>-</t>
    <phoneticPr fontId="5"/>
  </si>
  <si>
    <t>競争入札を行った結果であり、妥当である。</t>
    <phoneticPr fontId="5"/>
  </si>
  <si>
    <t>R3年度の実施の医療法人の事業報告書等の電子化およびデータベース構築調査は、エビデンスに基づく政策決定に向け重要な調査と認識しております。本調査により迅速な経営環境分析に早期につながることを期待したい。今後も、引き続き適切な事業執行に努めること。（横田　響子）</t>
    <phoneticPr fontId="5"/>
  </si>
  <si>
    <t>-</t>
    <phoneticPr fontId="5"/>
  </si>
  <si>
    <t>執行額（Ｘ）／制度改正反映（Ｙ）</t>
    <phoneticPr fontId="5"/>
  </si>
  <si>
    <t>円</t>
    <rPh sb="0" eb="1">
      <t>エン</t>
    </rPh>
    <phoneticPr fontId="5"/>
  </si>
  <si>
    <t>X／Y</t>
  </si>
  <si>
    <t>-</t>
    <phoneticPr fontId="5"/>
  </si>
  <si>
    <t>33,753,143/47</t>
    <phoneticPr fontId="5"/>
  </si>
  <si>
    <t>-</t>
    <phoneticPr fontId="5"/>
  </si>
  <si>
    <t>医療施設経営安定化対策費</t>
    <phoneticPr fontId="5"/>
  </si>
  <si>
    <t>引き続き、必要な予算額を確保し、適正な執行に努めること。</t>
    <phoneticPr fontId="5"/>
  </si>
  <si>
    <t>-</t>
    <phoneticPr fontId="5"/>
  </si>
  <si>
    <t>33,753,143/1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</si>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</sst>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270</xdr:row>
      <xdr:rowOff>11206</xdr:rowOff>
    </xdr:from>
    <xdr:to>
      <xdr:col>37</xdr:col>
      <xdr:colOff>176538</xdr:colOff>
      <xdr:row>272</xdr:row>
      <xdr:rowOff>36849</xdr:rowOff>
    </xdr:to>
    <xdr:sp macro="" textlink="">
      <xdr:nvSpPr>
        <xdr:cNvPr id="2" name="テキスト ボックス 1"/>
        <xdr:cNvSpPr txBox="1"/>
      </xdr:nvSpPr>
      <xdr:spPr>
        <a:xfrm>
          <a:off x="3619500" y="42571147"/>
          <a:ext cx="4020156" cy="720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３３．８百万円</a:t>
          </a:r>
        </a:p>
      </xdr:txBody>
    </xdr:sp>
    <xdr:clientData/>
  </xdr:twoCellAnchor>
  <xdr:twoCellAnchor>
    <xdr:from>
      <xdr:col>15</xdr:col>
      <xdr:colOff>179295</xdr:colOff>
      <xdr:row>272</xdr:row>
      <xdr:rowOff>56029</xdr:rowOff>
    </xdr:from>
    <xdr:to>
      <xdr:col>43</xdr:col>
      <xdr:colOff>166467</xdr:colOff>
      <xdr:row>273</xdr:row>
      <xdr:rowOff>18339</xdr:rowOff>
    </xdr:to>
    <xdr:sp macro="" textlink="">
      <xdr:nvSpPr>
        <xdr:cNvPr id="3" name="テキスト ボックス 2"/>
        <xdr:cNvSpPr txBox="1"/>
      </xdr:nvSpPr>
      <xdr:spPr>
        <a:xfrm>
          <a:off x="3204883" y="43310735"/>
          <a:ext cx="5634937" cy="3096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14</xdr:col>
      <xdr:colOff>134471</xdr:colOff>
      <xdr:row>274</xdr:row>
      <xdr:rowOff>0</xdr:rowOff>
    </xdr:from>
    <xdr:to>
      <xdr:col>43</xdr:col>
      <xdr:colOff>9000</xdr:colOff>
      <xdr:row>274</xdr:row>
      <xdr:rowOff>0</xdr:rowOff>
    </xdr:to>
    <xdr:cxnSp macro="">
      <xdr:nvCxnSpPr>
        <xdr:cNvPr id="5" name="直線コネクタ 4"/>
        <xdr:cNvCxnSpPr/>
      </xdr:nvCxnSpPr>
      <xdr:spPr>
        <a:xfrm flipV="1">
          <a:off x="2958353" y="43949471"/>
          <a:ext cx="5724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123265</xdr:colOff>
      <xdr:row>273</xdr:row>
      <xdr:rowOff>336176</xdr:rowOff>
    </xdr:from>
    <xdr:to>
      <xdr:col>14</xdr:col>
      <xdr:colOff>123265</xdr:colOff>
      <xdr:row>276</xdr:row>
      <xdr:rowOff>14029</xdr:rowOff>
    </xdr:to>
    <xdr:cxnSp macro="">
      <xdr:nvCxnSpPr>
        <xdr:cNvPr id="8" name="直線矢印コネクタ 7"/>
        <xdr:cNvCxnSpPr/>
      </xdr:nvCxnSpPr>
      <xdr:spPr>
        <a:xfrm>
          <a:off x="2947147" y="43938264"/>
          <a:ext cx="0" cy="72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33618</xdr:colOff>
      <xdr:row>274</xdr:row>
      <xdr:rowOff>0</xdr:rowOff>
    </xdr:from>
    <xdr:to>
      <xdr:col>43</xdr:col>
      <xdr:colOff>33618</xdr:colOff>
      <xdr:row>276</xdr:row>
      <xdr:rowOff>25236</xdr:rowOff>
    </xdr:to>
    <xdr:cxnSp macro="">
      <xdr:nvCxnSpPr>
        <xdr:cNvPr id="9" name="直線矢印コネクタ 8"/>
        <xdr:cNvCxnSpPr/>
      </xdr:nvCxnSpPr>
      <xdr:spPr>
        <a:xfrm>
          <a:off x="8706971" y="43949471"/>
          <a:ext cx="0" cy="72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39688</xdr:colOff>
      <xdr:row>276</xdr:row>
      <xdr:rowOff>39688</xdr:rowOff>
    </xdr:from>
    <xdr:to>
      <xdr:col>49</xdr:col>
      <xdr:colOff>145371</xdr:colOff>
      <xdr:row>277</xdr:row>
      <xdr:rowOff>58866</xdr:rowOff>
    </xdr:to>
    <xdr:sp macro="" textlink="">
      <xdr:nvSpPr>
        <xdr:cNvPr id="13" name="テキスト ボックス 12"/>
        <xdr:cNvSpPr txBox="1"/>
      </xdr:nvSpPr>
      <xdr:spPr>
        <a:xfrm>
          <a:off x="7183438" y="44711938"/>
          <a:ext cx="2685371" cy="368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142875</xdr:colOff>
      <xdr:row>277</xdr:row>
      <xdr:rowOff>71437</xdr:rowOff>
    </xdr:from>
    <xdr:to>
      <xdr:col>49</xdr:col>
      <xdr:colOff>81693</xdr:colOff>
      <xdr:row>279</xdr:row>
      <xdr:rowOff>340950</xdr:rowOff>
    </xdr:to>
    <xdr:sp macro="" textlink="">
      <xdr:nvSpPr>
        <xdr:cNvPr id="14" name="テキスト ボックス 13"/>
        <xdr:cNvSpPr txBox="1"/>
      </xdr:nvSpPr>
      <xdr:spPr>
        <a:xfrm>
          <a:off x="7088188" y="45092937"/>
          <a:ext cx="2716943" cy="968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株式会社日本経営（民間会社）</a:t>
          </a:r>
          <a:endParaRPr kumimoji="1" lang="en-US" altLang="ja-JP" sz="1100"/>
        </a:p>
        <a:p>
          <a:pPr algn="ctr"/>
          <a:r>
            <a:rPr kumimoji="1" lang="ja-JP" altLang="en-US" sz="1100"/>
            <a:t>支出額：０．８百万円</a:t>
          </a:r>
        </a:p>
      </xdr:txBody>
    </xdr:sp>
    <xdr:clientData/>
  </xdr:twoCellAnchor>
  <xdr:twoCellAnchor>
    <xdr:from>
      <xdr:col>38</xdr:col>
      <xdr:colOff>47626</xdr:colOff>
      <xdr:row>280</xdr:row>
      <xdr:rowOff>15876</xdr:rowOff>
    </xdr:from>
    <xdr:to>
      <xdr:col>48</xdr:col>
      <xdr:colOff>133350</xdr:colOff>
      <xdr:row>280</xdr:row>
      <xdr:rowOff>309563</xdr:rowOff>
    </xdr:to>
    <xdr:sp macro="" textlink="">
      <xdr:nvSpPr>
        <xdr:cNvPr id="15" name="テキスト ボックス 14"/>
        <xdr:cNvSpPr txBox="1"/>
      </xdr:nvSpPr>
      <xdr:spPr>
        <a:xfrm>
          <a:off x="7648576" y="46202601"/>
          <a:ext cx="2085974" cy="293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（医療機関経営状況調査）</a:t>
          </a:r>
        </a:p>
      </xdr:txBody>
    </xdr:sp>
    <xdr:clientData/>
  </xdr:twoCellAnchor>
  <xdr:twoCellAnchor>
    <xdr:from>
      <xdr:col>23</xdr:col>
      <xdr:colOff>7937</xdr:colOff>
      <xdr:row>273</xdr:row>
      <xdr:rowOff>341312</xdr:rowOff>
    </xdr:from>
    <xdr:to>
      <xdr:col>23</xdr:col>
      <xdr:colOff>7937</xdr:colOff>
      <xdr:row>282</xdr:row>
      <xdr:rowOff>150062</xdr:rowOff>
    </xdr:to>
    <xdr:cxnSp macro="">
      <xdr:nvCxnSpPr>
        <xdr:cNvPr id="19" name="直線コネクタ 18"/>
        <xdr:cNvCxnSpPr/>
      </xdr:nvCxnSpPr>
      <xdr:spPr>
        <a:xfrm>
          <a:off x="4572000" y="43965812"/>
          <a:ext cx="0" cy="295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166687</xdr:colOff>
      <xdr:row>282</xdr:row>
      <xdr:rowOff>150813</xdr:rowOff>
    </xdr:from>
    <xdr:to>
      <xdr:col>23</xdr:col>
      <xdr:colOff>18374</xdr:colOff>
      <xdr:row>282</xdr:row>
      <xdr:rowOff>150813</xdr:rowOff>
    </xdr:to>
    <xdr:cxnSp macro="">
      <xdr:nvCxnSpPr>
        <xdr:cNvPr id="21" name="直線コネクタ 20"/>
        <xdr:cNvCxnSpPr/>
      </xdr:nvCxnSpPr>
      <xdr:spPr>
        <a:xfrm flipV="1">
          <a:off x="2746375" y="46918563"/>
          <a:ext cx="183606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166688</xdr:colOff>
      <xdr:row>282</xdr:row>
      <xdr:rowOff>150813</xdr:rowOff>
    </xdr:from>
    <xdr:to>
      <xdr:col>13</xdr:col>
      <xdr:colOff>166688</xdr:colOff>
      <xdr:row>284</xdr:row>
      <xdr:rowOff>177916</xdr:rowOff>
    </xdr:to>
    <xdr:cxnSp macro="">
      <xdr:nvCxnSpPr>
        <xdr:cNvPr id="23" name="直線矢印コネクタ 22"/>
        <xdr:cNvCxnSpPr/>
      </xdr:nvCxnSpPr>
      <xdr:spPr>
        <a:xfrm>
          <a:off x="2746376" y="46918563"/>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276</xdr:row>
      <xdr:rowOff>31750</xdr:rowOff>
    </xdr:from>
    <xdr:to>
      <xdr:col>21</xdr:col>
      <xdr:colOff>105683</xdr:colOff>
      <xdr:row>277</xdr:row>
      <xdr:rowOff>50928</xdr:rowOff>
    </xdr:to>
    <xdr:sp macro="" textlink="">
      <xdr:nvSpPr>
        <xdr:cNvPr id="25" name="テキスト ボックス 24"/>
        <xdr:cNvSpPr txBox="1"/>
      </xdr:nvSpPr>
      <xdr:spPr>
        <a:xfrm>
          <a:off x="1587500" y="44704000"/>
          <a:ext cx="2685371" cy="368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7939</xdr:colOff>
      <xdr:row>277</xdr:row>
      <xdr:rowOff>79376</xdr:rowOff>
    </xdr:from>
    <xdr:to>
      <xdr:col>21</xdr:col>
      <xdr:colOff>145194</xdr:colOff>
      <xdr:row>279</xdr:row>
      <xdr:rowOff>348889</xdr:rowOff>
    </xdr:to>
    <xdr:sp macro="" textlink="">
      <xdr:nvSpPr>
        <xdr:cNvPr id="26" name="テキスト ボックス 25"/>
        <xdr:cNvSpPr txBox="1"/>
      </xdr:nvSpPr>
      <xdr:spPr>
        <a:xfrm>
          <a:off x="1595439" y="45100876"/>
          <a:ext cx="2716943" cy="968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株式会社川原経営総合センター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支出額：０．６百万円</a:t>
          </a:r>
        </a:p>
      </xdr:txBody>
    </xdr:sp>
    <xdr:clientData/>
  </xdr:twoCellAnchor>
  <xdr:twoCellAnchor>
    <xdr:from>
      <xdr:col>8</xdr:col>
      <xdr:colOff>190500</xdr:colOff>
      <xdr:row>280</xdr:row>
      <xdr:rowOff>23811</xdr:rowOff>
    </xdr:from>
    <xdr:to>
      <xdr:col>19</xdr:col>
      <xdr:colOff>190500</xdr:colOff>
      <xdr:row>282</xdr:row>
      <xdr:rowOff>95250</xdr:rowOff>
    </xdr:to>
    <xdr:sp macro="" textlink="">
      <xdr:nvSpPr>
        <xdr:cNvPr id="28" name="テキスト ボックス 27"/>
        <xdr:cNvSpPr txBox="1"/>
      </xdr:nvSpPr>
      <xdr:spPr>
        <a:xfrm>
          <a:off x="1790700" y="46210536"/>
          <a:ext cx="2200275" cy="77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（地域医療連携推進法人に関するアンケート調査）</a:t>
          </a:r>
        </a:p>
      </xdr:txBody>
    </xdr:sp>
    <xdr:clientData/>
  </xdr:twoCellAnchor>
  <xdr:twoCellAnchor>
    <xdr:from>
      <xdr:col>33</xdr:col>
      <xdr:colOff>7938</xdr:colOff>
      <xdr:row>273</xdr:row>
      <xdr:rowOff>341313</xdr:rowOff>
    </xdr:from>
    <xdr:to>
      <xdr:col>33</xdr:col>
      <xdr:colOff>7938</xdr:colOff>
      <xdr:row>282</xdr:row>
      <xdr:rowOff>150063</xdr:rowOff>
    </xdr:to>
    <xdr:cxnSp macro="">
      <xdr:nvCxnSpPr>
        <xdr:cNvPr id="29" name="直線コネクタ 28"/>
        <xdr:cNvCxnSpPr/>
      </xdr:nvCxnSpPr>
      <xdr:spPr>
        <a:xfrm>
          <a:off x="6556376" y="43965813"/>
          <a:ext cx="0" cy="295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15875</xdr:colOff>
      <xdr:row>282</xdr:row>
      <xdr:rowOff>134938</xdr:rowOff>
    </xdr:from>
    <xdr:to>
      <xdr:col>42</xdr:col>
      <xdr:colOff>66000</xdr:colOff>
      <xdr:row>282</xdr:row>
      <xdr:rowOff>134938</xdr:rowOff>
    </xdr:to>
    <xdr:cxnSp macro="">
      <xdr:nvCxnSpPr>
        <xdr:cNvPr id="30" name="直線コネクタ 29"/>
        <xdr:cNvCxnSpPr/>
      </xdr:nvCxnSpPr>
      <xdr:spPr>
        <a:xfrm flipV="1">
          <a:off x="6564313" y="46902688"/>
          <a:ext cx="183606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55563</xdr:colOff>
      <xdr:row>282</xdr:row>
      <xdr:rowOff>134938</xdr:rowOff>
    </xdr:from>
    <xdr:to>
      <xdr:col>42</xdr:col>
      <xdr:colOff>55563</xdr:colOff>
      <xdr:row>284</xdr:row>
      <xdr:rowOff>162041</xdr:rowOff>
    </xdr:to>
    <xdr:cxnSp macro="">
      <xdr:nvCxnSpPr>
        <xdr:cNvPr id="31" name="直線矢印コネクタ 30"/>
        <xdr:cNvCxnSpPr/>
      </xdr:nvCxnSpPr>
      <xdr:spPr>
        <a:xfrm>
          <a:off x="8389938" y="46902688"/>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31750</xdr:colOff>
      <xdr:row>284</xdr:row>
      <xdr:rowOff>158750</xdr:rowOff>
    </xdr:from>
    <xdr:to>
      <xdr:col>48</xdr:col>
      <xdr:colOff>171387</xdr:colOff>
      <xdr:row>285</xdr:row>
      <xdr:rowOff>236152</xdr:rowOff>
    </xdr:to>
    <xdr:sp macro="" textlink="">
      <xdr:nvSpPr>
        <xdr:cNvPr id="32" name="テキスト ボックス 31"/>
        <xdr:cNvSpPr txBox="1"/>
      </xdr:nvSpPr>
      <xdr:spPr>
        <a:xfrm>
          <a:off x="6977063" y="47625000"/>
          <a:ext cx="2719324" cy="426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79375</xdr:colOff>
      <xdr:row>285</xdr:row>
      <xdr:rowOff>142875</xdr:rowOff>
    </xdr:from>
    <xdr:to>
      <xdr:col>49</xdr:col>
      <xdr:colOff>63951</xdr:colOff>
      <xdr:row>286</xdr:row>
      <xdr:rowOff>438535</xdr:rowOff>
    </xdr:to>
    <xdr:sp macro="" textlink="">
      <xdr:nvSpPr>
        <xdr:cNvPr id="33" name="テキスト ボックス 32"/>
        <xdr:cNvSpPr txBox="1"/>
      </xdr:nvSpPr>
      <xdr:spPr>
        <a:xfrm>
          <a:off x="7024688" y="47958375"/>
          <a:ext cx="2762701" cy="9624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ＰｗＣコンサルティング合同会社</a:t>
          </a:r>
          <a:endParaRPr kumimoji="1" lang="en-US" altLang="ja-JP" sz="1100"/>
        </a:p>
        <a:p>
          <a:pPr algn="ctr"/>
          <a:r>
            <a:rPr kumimoji="1" lang="ja-JP" altLang="en-US" sz="1100"/>
            <a:t>（民間会社）</a:t>
          </a:r>
          <a:endParaRPr kumimoji="1" lang="en-US" altLang="ja-JP" sz="1100"/>
        </a:p>
        <a:p>
          <a:pPr algn="ctr"/>
          <a:r>
            <a:rPr kumimoji="1" lang="ja-JP" altLang="en-US" sz="1100"/>
            <a:t>支出額：２５百万円</a:t>
          </a:r>
        </a:p>
      </xdr:txBody>
    </xdr:sp>
    <xdr:clientData/>
  </xdr:twoCellAnchor>
  <xdr:twoCellAnchor>
    <xdr:from>
      <xdr:col>35</xdr:col>
      <xdr:colOff>126999</xdr:colOff>
      <xdr:row>286</xdr:row>
      <xdr:rowOff>452438</xdr:rowOff>
    </xdr:from>
    <xdr:to>
      <xdr:col>49</xdr:col>
      <xdr:colOff>371475</xdr:colOff>
      <xdr:row>287</xdr:row>
      <xdr:rowOff>409575</xdr:rowOff>
    </xdr:to>
    <xdr:sp macro="" textlink="">
      <xdr:nvSpPr>
        <xdr:cNvPr id="34" name="テキスト ボックス 33"/>
        <xdr:cNvSpPr txBox="1"/>
      </xdr:nvSpPr>
      <xdr:spPr>
        <a:xfrm>
          <a:off x="7127874" y="49068038"/>
          <a:ext cx="3044826" cy="623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（医療法人の事業報告書等に係るデータベース構築のための調査研究）</a:t>
          </a:r>
        </a:p>
      </xdr:txBody>
    </xdr:sp>
    <xdr:clientData/>
  </xdr:twoCellAnchor>
  <xdr:twoCellAnchor>
    <xdr:from>
      <xdr:col>7</xdr:col>
      <xdr:colOff>103186</xdr:colOff>
      <xdr:row>284</xdr:row>
      <xdr:rowOff>198437</xdr:rowOff>
    </xdr:from>
    <xdr:to>
      <xdr:col>19</xdr:col>
      <xdr:colOff>52323</xdr:colOff>
      <xdr:row>285</xdr:row>
      <xdr:rowOff>275839</xdr:rowOff>
    </xdr:to>
    <xdr:sp macro="" textlink="">
      <xdr:nvSpPr>
        <xdr:cNvPr id="35" name="テキスト ボックス 34"/>
        <xdr:cNvSpPr txBox="1"/>
      </xdr:nvSpPr>
      <xdr:spPr>
        <a:xfrm>
          <a:off x="1492249" y="47664687"/>
          <a:ext cx="2330387" cy="426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79374</xdr:colOff>
      <xdr:row>285</xdr:row>
      <xdr:rowOff>222250</xdr:rowOff>
    </xdr:from>
    <xdr:to>
      <xdr:col>21</xdr:col>
      <xdr:colOff>18192</xdr:colOff>
      <xdr:row>286</xdr:row>
      <xdr:rowOff>523513</xdr:rowOff>
    </xdr:to>
    <xdr:sp macro="" textlink="">
      <xdr:nvSpPr>
        <xdr:cNvPr id="36" name="テキスト ボックス 35"/>
        <xdr:cNvSpPr txBox="1"/>
      </xdr:nvSpPr>
      <xdr:spPr>
        <a:xfrm>
          <a:off x="1468437" y="48037750"/>
          <a:ext cx="2716943" cy="968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株式会社アリス（民間会社）</a:t>
          </a:r>
          <a:endParaRPr kumimoji="1" lang="en-US" altLang="ja-JP" sz="1100"/>
        </a:p>
        <a:p>
          <a:pPr algn="ctr"/>
          <a:r>
            <a:rPr kumimoji="1" lang="ja-JP" altLang="en-US" sz="1100"/>
            <a:t>支出額：７．４百万円</a:t>
          </a:r>
        </a:p>
      </xdr:txBody>
    </xdr:sp>
    <xdr:clientData/>
  </xdr:twoCellAnchor>
  <xdr:twoCellAnchor>
    <xdr:from>
      <xdr:col>7</xdr:col>
      <xdr:colOff>31750</xdr:colOff>
      <xdr:row>286</xdr:row>
      <xdr:rowOff>531813</xdr:rowOff>
    </xdr:from>
    <xdr:to>
      <xdr:col>22</xdr:col>
      <xdr:colOff>142875</xdr:colOff>
      <xdr:row>287</xdr:row>
      <xdr:rowOff>466725</xdr:rowOff>
    </xdr:to>
    <xdr:sp macro="" textlink="">
      <xdr:nvSpPr>
        <xdr:cNvPr id="37" name="テキスト ボックス 36"/>
        <xdr:cNvSpPr txBox="1"/>
      </xdr:nvSpPr>
      <xdr:spPr>
        <a:xfrm>
          <a:off x="1431925" y="49147413"/>
          <a:ext cx="3111500" cy="601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（病院経営管理指標及び医療施設における</a:t>
          </a:r>
          <a:endParaRPr kumimoji="1" lang="en-US" altLang="ja-JP" sz="1100"/>
        </a:p>
        <a:p>
          <a:r>
            <a:rPr kumimoji="1" lang="ja-JP" altLang="en-US" sz="1100"/>
            <a:t>未収金の実態に関する調査研究）</a:t>
          </a:r>
        </a:p>
      </xdr:txBody>
    </xdr:sp>
    <xdr:clientData/>
  </xdr:twoCellAnchor>
  <xdr:twoCellAnchor>
    <xdr:from>
      <xdr:col>28</xdr:col>
      <xdr:colOff>7938</xdr:colOff>
      <xdr:row>273</xdr:row>
      <xdr:rowOff>23813</xdr:rowOff>
    </xdr:from>
    <xdr:to>
      <xdr:col>28</xdr:col>
      <xdr:colOff>7938</xdr:colOff>
      <xdr:row>274</xdr:row>
      <xdr:rowOff>34563</xdr:rowOff>
    </xdr:to>
    <xdr:cxnSp macro="">
      <xdr:nvCxnSpPr>
        <xdr:cNvPr id="38" name="直線コネクタ 37"/>
        <xdr:cNvCxnSpPr/>
      </xdr:nvCxnSpPr>
      <xdr:spPr>
        <a:xfrm>
          <a:off x="5564188" y="43648313"/>
          <a:ext cx="0" cy="36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119062</xdr:colOff>
      <xdr:row>287</xdr:row>
      <xdr:rowOff>325438</xdr:rowOff>
    </xdr:from>
    <xdr:to>
      <xdr:col>13</xdr:col>
      <xdr:colOff>119062</xdr:colOff>
      <xdr:row>288</xdr:row>
      <xdr:rowOff>18688</xdr:rowOff>
    </xdr:to>
    <xdr:cxnSp macro="">
      <xdr:nvCxnSpPr>
        <xdr:cNvPr id="39" name="直線コネクタ 38"/>
        <xdr:cNvCxnSpPr/>
      </xdr:nvCxnSpPr>
      <xdr:spPr>
        <a:xfrm>
          <a:off x="2698750" y="49474438"/>
          <a:ext cx="0" cy="36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7938</xdr:colOff>
      <xdr:row>288</xdr:row>
      <xdr:rowOff>15875</xdr:rowOff>
    </xdr:from>
    <xdr:to>
      <xdr:col>37</xdr:col>
      <xdr:colOff>80905</xdr:colOff>
      <xdr:row>288</xdr:row>
      <xdr:rowOff>15875</xdr:rowOff>
    </xdr:to>
    <xdr:cxnSp macro="">
      <xdr:nvCxnSpPr>
        <xdr:cNvPr id="40" name="直線コネクタ 39"/>
        <xdr:cNvCxnSpPr/>
      </xdr:nvCxnSpPr>
      <xdr:spPr>
        <a:xfrm flipV="1">
          <a:off x="1793876" y="49831625"/>
          <a:ext cx="56292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7937</xdr:colOff>
      <xdr:row>288</xdr:row>
      <xdr:rowOff>15875</xdr:rowOff>
    </xdr:from>
    <xdr:to>
      <xdr:col>9</xdr:col>
      <xdr:colOff>7937</xdr:colOff>
      <xdr:row>290</xdr:row>
      <xdr:rowOff>138228</xdr:rowOff>
    </xdr:to>
    <xdr:cxnSp macro="">
      <xdr:nvCxnSpPr>
        <xdr:cNvPr id="41" name="直線矢印コネクタ 40"/>
        <xdr:cNvCxnSpPr/>
      </xdr:nvCxnSpPr>
      <xdr:spPr>
        <a:xfrm>
          <a:off x="1793875" y="49831625"/>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39688</xdr:colOff>
      <xdr:row>290</xdr:row>
      <xdr:rowOff>174625</xdr:rowOff>
    </xdr:from>
    <xdr:to>
      <xdr:col>16</xdr:col>
      <xdr:colOff>142875</xdr:colOff>
      <xdr:row>291</xdr:row>
      <xdr:rowOff>98553</xdr:rowOff>
    </xdr:to>
    <xdr:sp macro="" textlink="">
      <xdr:nvSpPr>
        <xdr:cNvPr id="42" name="テキスト ボックス 41"/>
        <xdr:cNvSpPr txBox="1"/>
      </xdr:nvSpPr>
      <xdr:spPr>
        <a:xfrm>
          <a:off x="1239838" y="50723800"/>
          <a:ext cx="2103437" cy="3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63500</xdr:colOff>
      <xdr:row>291</xdr:row>
      <xdr:rowOff>23813</xdr:rowOff>
    </xdr:from>
    <xdr:to>
      <xdr:col>17</xdr:col>
      <xdr:colOff>103188</xdr:colOff>
      <xdr:row>292</xdr:row>
      <xdr:rowOff>301626</xdr:rowOff>
    </xdr:to>
    <xdr:sp macro="" textlink="">
      <xdr:nvSpPr>
        <xdr:cNvPr id="43" name="テキスト ボックス 42"/>
        <xdr:cNvSpPr txBox="1"/>
      </xdr:nvSpPr>
      <xdr:spPr>
        <a:xfrm>
          <a:off x="1254125" y="50887313"/>
          <a:ext cx="2222501" cy="658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　株式会社地区宅便</a:t>
          </a:r>
          <a:endParaRPr kumimoji="1" lang="en-US" altLang="ja-JP" sz="1100"/>
        </a:p>
        <a:p>
          <a:pPr algn="ctr"/>
          <a:r>
            <a:rPr kumimoji="1" lang="ja-JP" altLang="en-US" sz="1100"/>
            <a:t>（民間会社）</a:t>
          </a:r>
          <a:endParaRPr kumimoji="1" lang="en-US" altLang="ja-JP" sz="1100"/>
        </a:p>
        <a:p>
          <a:pPr algn="ctr"/>
          <a:r>
            <a:rPr kumimoji="1" lang="ja-JP" altLang="en-US" sz="1100"/>
            <a:t>支出額：０．７百万円</a:t>
          </a:r>
        </a:p>
      </xdr:txBody>
    </xdr:sp>
    <xdr:clientData/>
  </xdr:twoCellAnchor>
  <xdr:twoCellAnchor>
    <xdr:from>
      <xdr:col>6</xdr:col>
      <xdr:colOff>103189</xdr:colOff>
      <xdr:row>293</xdr:row>
      <xdr:rowOff>1</xdr:rowOff>
    </xdr:from>
    <xdr:to>
      <xdr:col>18</xdr:col>
      <xdr:colOff>142875</xdr:colOff>
      <xdr:row>293</xdr:row>
      <xdr:rowOff>261939</xdr:rowOff>
    </xdr:to>
    <xdr:sp macro="" textlink="">
      <xdr:nvSpPr>
        <xdr:cNvPr id="44" name="テキスト ボックス 43"/>
        <xdr:cNvSpPr txBox="1"/>
      </xdr:nvSpPr>
      <xdr:spPr>
        <a:xfrm>
          <a:off x="1303339" y="51692176"/>
          <a:ext cx="2439986" cy="2619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（上記調査に係る調査票の送付）</a:t>
          </a:r>
        </a:p>
      </xdr:txBody>
    </xdr:sp>
    <xdr:clientData/>
  </xdr:twoCellAnchor>
  <xdr:twoCellAnchor>
    <xdr:from>
      <xdr:col>24</xdr:col>
      <xdr:colOff>7937</xdr:colOff>
      <xdr:row>288</xdr:row>
      <xdr:rowOff>15876</xdr:rowOff>
    </xdr:from>
    <xdr:to>
      <xdr:col>24</xdr:col>
      <xdr:colOff>7937</xdr:colOff>
      <xdr:row>290</xdr:row>
      <xdr:rowOff>138229</xdr:rowOff>
    </xdr:to>
    <xdr:cxnSp macro="">
      <xdr:nvCxnSpPr>
        <xdr:cNvPr id="45" name="直線矢印コネクタ 44"/>
        <xdr:cNvCxnSpPr/>
      </xdr:nvCxnSpPr>
      <xdr:spPr>
        <a:xfrm>
          <a:off x="4770437" y="49831626"/>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290</xdr:row>
      <xdr:rowOff>150812</xdr:rowOff>
    </xdr:from>
    <xdr:to>
      <xdr:col>29</xdr:col>
      <xdr:colOff>123825</xdr:colOff>
      <xdr:row>291</xdr:row>
      <xdr:rowOff>74740</xdr:rowOff>
    </xdr:to>
    <xdr:sp macro="" textlink="">
      <xdr:nvSpPr>
        <xdr:cNvPr id="46" name="テキスト ボックス 45"/>
        <xdr:cNvSpPr txBox="1"/>
      </xdr:nvSpPr>
      <xdr:spPr>
        <a:xfrm>
          <a:off x="4095750" y="50699987"/>
          <a:ext cx="1828800" cy="3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19</xdr:col>
      <xdr:colOff>7937</xdr:colOff>
      <xdr:row>291</xdr:row>
      <xdr:rowOff>23813</xdr:rowOff>
    </xdr:from>
    <xdr:to>
      <xdr:col>30</xdr:col>
      <xdr:colOff>47626</xdr:colOff>
      <xdr:row>292</xdr:row>
      <xdr:rowOff>301626</xdr:rowOff>
    </xdr:to>
    <xdr:sp macro="" textlink="">
      <xdr:nvSpPr>
        <xdr:cNvPr id="47" name="テキスト ボックス 46"/>
        <xdr:cNvSpPr txBox="1"/>
      </xdr:nvSpPr>
      <xdr:spPr>
        <a:xfrm>
          <a:off x="3778250" y="50887313"/>
          <a:ext cx="2222501" cy="658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　株式会社横浜プリント</a:t>
          </a:r>
          <a:endParaRPr kumimoji="1" lang="en-US" altLang="ja-JP" sz="1100"/>
        </a:p>
        <a:p>
          <a:pPr algn="ctr"/>
          <a:r>
            <a:rPr kumimoji="1" lang="ja-JP" altLang="en-US" sz="1100"/>
            <a:t>（民間会社）</a:t>
          </a:r>
          <a:endParaRPr kumimoji="1" lang="en-US" altLang="ja-JP" sz="1100"/>
        </a:p>
        <a:p>
          <a:pPr algn="ctr"/>
          <a:r>
            <a:rPr kumimoji="1" lang="ja-JP" altLang="en-US" sz="1100"/>
            <a:t>支出額：０．４百万円</a:t>
          </a:r>
        </a:p>
      </xdr:txBody>
    </xdr:sp>
    <xdr:clientData/>
  </xdr:twoCellAnchor>
  <xdr:twoCellAnchor>
    <xdr:from>
      <xdr:col>19</xdr:col>
      <xdr:colOff>39688</xdr:colOff>
      <xdr:row>293</xdr:row>
      <xdr:rowOff>52387</xdr:rowOff>
    </xdr:from>
    <xdr:to>
      <xdr:col>30</xdr:col>
      <xdr:colOff>190500</xdr:colOff>
      <xdr:row>294</xdr:row>
      <xdr:rowOff>247650</xdr:rowOff>
    </xdr:to>
    <xdr:sp macro="" textlink="">
      <xdr:nvSpPr>
        <xdr:cNvPr id="48" name="テキスト ボックス 47"/>
        <xdr:cNvSpPr txBox="1"/>
      </xdr:nvSpPr>
      <xdr:spPr>
        <a:xfrm>
          <a:off x="3840163" y="51744562"/>
          <a:ext cx="2351087" cy="509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（上記調査に係る調査票・封筒の印刷）</a:t>
          </a:r>
        </a:p>
      </xdr:txBody>
    </xdr:sp>
    <xdr:clientData/>
  </xdr:twoCellAnchor>
  <xdr:twoCellAnchor>
    <xdr:from>
      <xdr:col>31</xdr:col>
      <xdr:colOff>142874</xdr:colOff>
      <xdr:row>291</xdr:row>
      <xdr:rowOff>39688</xdr:rowOff>
    </xdr:from>
    <xdr:to>
      <xdr:col>42</xdr:col>
      <xdr:colOff>182563</xdr:colOff>
      <xdr:row>293</xdr:row>
      <xdr:rowOff>1</xdr:rowOff>
    </xdr:to>
    <xdr:sp macro="" textlink="">
      <xdr:nvSpPr>
        <xdr:cNvPr id="49" name="テキスト ボックス 48"/>
        <xdr:cNvSpPr txBox="1"/>
      </xdr:nvSpPr>
      <xdr:spPr>
        <a:xfrm>
          <a:off x="6294437" y="50903188"/>
          <a:ext cx="2222501" cy="658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株式会社つくばインターネットサービス（民間会社）</a:t>
          </a:r>
          <a:endParaRPr kumimoji="1" lang="en-US" altLang="ja-JP" sz="1100"/>
        </a:p>
        <a:p>
          <a:pPr algn="ctr"/>
          <a:r>
            <a:rPr kumimoji="1" lang="ja-JP" altLang="en-US" sz="1100"/>
            <a:t>支出額：０．２百万円</a:t>
          </a:r>
        </a:p>
      </xdr:txBody>
    </xdr:sp>
    <xdr:clientData/>
  </xdr:twoCellAnchor>
  <xdr:twoCellAnchor>
    <xdr:from>
      <xdr:col>37</xdr:col>
      <xdr:colOff>79375</xdr:colOff>
      <xdr:row>288</xdr:row>
      <xdr:rowOff>7938</xdr:rowOff>
    </xdr:from>
    <xdr:to>
      <xdr:col>37</xdr:col>
      <xdr:colOff>79375</xdr:colOff>
      <xdr:row>290</xdr:row>
      <xdr:rowOff>130291</xdr:rowOff>
    </xdr:to>
    <xdr:cxnSp macro="">
      <xdr:nvCxnSpPr>
        <xdr:cNvPr id="50" name="直線矢印コネクタ 49"/>
        <xdr:cNvCxnSpPr/>
      </xdr:nvCxnSpPr>
      <xdr:spPr>
        <a:xfrm>
          <a:off x="7421563" y="49823688"/>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150812</xdr:colOff>
      <xdr:row>290</xdr:row>
      <xdr:rowOff>119063</xdr:rowOff>
    </xdr:from>
    <xdr:to>
      <xdr:col>43</xdr:col>
      <xdr:colOff>57150</xdr:colOff>
      <xdr:row>291</xdr:row>
      <xdr:rowOff>9526</xdr:rowOff>
    </xdr:to>
    <xdr:sp macro="" textlink="">
      <xdr:nvSpPr>
        <xdr:cNvPr id="51" name="テキスト ボックス 50"/>
        <xdr:cNvSpPr txBox="1"/>
      </xdr:nvSpPr>
      <xdr:spPr>
        <a:xfrm>
          <a:off x="6751637" y="50668238"/>
          <a:ext cx="1906588" cy="3381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182563</xdr:colOff>
      <xdr:row>293</xdr:row>
      <xdr:rowOff>7938</xdr:rowOff>
    </xdr:from>
    <xdr:to>
      <xdr:col>42</xdr:col>
      <xdr:colOff>190501</xdr:colOff>
      <xdr:row>295</xdr:row>
      <xdr:rowOff>180975</xdr:rowOff>
    </xdr:to>
    <xdr:sp macro="" textlink="">
      <xdr:nvSpPr>
        <xdr:cNvPr id="53" name="テキスト ボックス 52"/>
        <xdr:cNvSpPr txBox="1"/>
      </xdr:nvSpPr>
      <xdr:spPr>
        <a:xfrm>
          <a:off x="6383338" y="51700113"/>
          <a:ext cx="2208213" cy="80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（上記調査に係るホームページの作成及びメールサーバの構築・運用）</a:t>
          </a:r>
        </a:p>
      </xdr:txBody>
    </xdr:sp>
    <xdr:clientData/>
  </xdr:twoCellAnchor>
  <xdr:twoCellAnchor>
    <xdr:from>
      <xdr:col>45</xdr:col>
      <xdr:colOff>7938</xdr:colOff>
      <xdr:row>287</xdr:row>
      <xdr:rowOff>269875</xdr:rowOff>
    </xdr:from>
    <xdr:to>
      <xdr:col>45</xdr:col>
      <xdr:colOff>7938</xdr:colOff>
      <xdr:row>296</xdr:row>
      <xdr:rowOff>144375</xdr:rowOff>
    </xdr:to>
    <xdr:cxnSp macro="">
      <xdr:nvCxnSpPr>
        <xdr:cNvPr id="54" name="直線コネクタ 53"/>
        <xdr:cNvCxnSpPr/>
      </xdr:nvCxnSpPr>
      <xdr:spPr>
        <a:xfrm>
          <a:off x="8937626" y="49418875"/>
          <a:ext cx="0" cy="324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63498</xdr:colOff>
      <xdr:row>296</xdr:row>
      <xdr:rowOff>127000</xdr:rowOff>
    </xdr:from>
    <xdr:to>
      <xdr:col>45</xdr:col>
      <xdr:colOff>11748</xdr:colOff>
      <xdr:row>296</xdr:row>
      <xdr:rowOff>127000</xdr:rowOff>
    </xdr:to>
    <xdr:cxnSp macro="">
      <xdr:nvCxnSpPr>
        <xdr:cNvPr id="55" name="直線コネクタ 54"/>
        <xdr:cNvCxnSpPr/>
      </xdr:nvCxnSpPr>
      <xdr:spPr>
        <a:xfrm flipV="1">
          <a:off x="1849436" y="52641500"/>
          <a:ext cx="7092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296</xdr:row>
      <xdr:rowOff>127000</xdr:rowOff>
    </xdr:from>
    <xdr:to>
      <xdr:col>9</xdr:col>
      <xdr:colOff>63500</xdr:colOff>
      <xdr:row>298</xdr:row>
      <xdr:rowOff>217603</xdr:rowOff>
    </xdr:to>
    <xdr:cxnSp macro="">
      <xdr:nvCxnSpPr>
        <xdr:cNvPr id="56" name="直線矢印コネクタ 55"/>
        <xdr:cNvCxnSpPr/>
      </xdr:nvCxnSpPr>
      <xdr:spPr>
        <a:xfrm>
          <a:off x="1849438" y="52641500"/>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39688</xdr:colOff>
      <xdr:row>298</xdr:row>
      <xdr:rowOff>254000</xdr:rowOff>
    </xdr:from>
    <xdr:to>
      <xdr:col>16</xdr:col>
      <xdr:colOff>28575</xdr:colOff>
      <xdr:row>299</xdr:row>
      <xdr:rowOff>304928</xdr:rowOff>
    </xdr:to>
    <xdr:sp macro="" textlink="">
      <xdr:nvSpPr>
        <xdr:cNvPr id="57" name="テキスト ボックス 56"/>
        <xdr:cNvSpPr txBox="1"/>
      </xdr:nvSpPr>
      <xdr:spPr>
        <a:xfrm>
          <a:off x="1239838" y="53517800"/>
          <a:ext cx="1989137" cy="3652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31750</xdr:colOff>
      <xdr:row>299</xdr:row>
      <xdr:rowOff>293688</xdr:rowOff>
    </xdr:from>
    <xdr:to>
      <xdr:col>17</xdr:col>
      <xdr:colOff>71438</xdr:colOff>
      <xdr:row>302</xdr:row>
      <xdr:rowOff>1</xdr:rowOff>
    </xdr:to>
    <xdr:sp macro="" textlink="">
      <xdr:nvSpPr>
        <xdr:cNvPr id="58" name="テキスト ボックス 57"/>
        <xdr:cNvSpPr txBox="1"/>
      </xdr:nvSpPr>
      <xdr:spPr>
        <a:xfrm>
          <a:off x="1222375" y="53760688"/>
          <a:ext cx="2222501" cy="658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株式会社サンワ</a:t>
          </a:r>
          <a:endParaRPr kumimoji="1" lang="en-US" altLang="ja-JP" sz="1100"/>
        </a:p>
        <a:p>
          <a:pPr algn="ctr"/>
          <a:r>
            <a:rPr kumimoji="1" lang="ja-JP" altLang="en-US" sz="1100"/>
            <a:t>（民間会社）</a:t>
          </a:r>
          <a:endParaRPr kumimoji="1" lang="en-US" altLang="ja-JP" sz="1100"/>
        </a:p>
        <a:p>
          <a:pPr algn="ctr"/>
          <a:r>
            <a:rPr kumimoji="1" lang="ja-JP" altLang="en-US" sz="1100"/>
            <a:t>支出額：１百万円</a:t>
          </a:r>
        </a:p>
      </xdr:txBody>
    </xdr:sp>
    <xdr:clientData/>
  </xdr:twoCellAnchor>
  <xdr:twoCellAnchor>
    <xdr:from>
      <xdr:col>24</xdr:col>
      <xdr:colOff>190501</xdr:colOff>
      <xdr:row>296</xdr:row>
      <xdr:rowOff>127000</xdr:rowOff>
    </xdr:from>
    <xdr:to>
      <xdr:col>24</xdr:col>
      <xdr:colOff>190501</xdr:colOff>
      <xdr:row>298</xdr:row>
      <xdr:rowOff>217603</xdr:rowOff>
    </xdr:to>
    <xdr:cxnSp macro="">
      <xdr:nvCxnSpPr>
        <xdr:cNvPr id="59" name="直線矢印コネクタ 58"/>
        <xdr:cNvCxnSpPr/>
      </xdr:nvCxnSpPr>
      <xdr:spPr>
        <a:xfrm>
          <a:off x="4953001" y="52641500"/>
          <a:ext cx="0" cy="7256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23812</xdr:colOff>
      <xdr:row>298</xdr:row>
      <xdr:rowOff>254000</xdr:rowOff>
    </xdr:from>
    <xdr:to>
      <xdr:col>30</xdr:col>
      <xdr:colOff>161925</xdr:colOff>
      <xdr:row>299</xdr:row>
      <xdr:rowOff>304928</xdr:rowOff>
    </xdr:to>
    <xdr:sp macro="" textlink="">
      <xdr:nvSpPr>
        <xdr:cNvPr id="60" name="テキスト ボックス 59"/>
        <xdr:cNvSpPr txBox="1"/>
      </xdr:nvSpPr>
      <xdr:spPr>
        <a:xfrm>
          <a:off x="4224337" y="53517800"/>
          <a:ext cx="1938338" cy="3652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19</xdr:col>
      <xdr:colOff>126999</xdr:colOff>
      <xdr:row>299</xdr:row>
      <xdr:rowOff>301625</xdr:rowOff>
    </xdr:from>
    <xdr:to>
      <xdr:col>30</xdr:col>
      <xdr:colOff>166688</xdr:colOff>
      <xdr:row>302</xdr:row>
      <xdr:rowOff>7938</xdr:rowOff>
    </xdr:to>
    <xdr:sp macro="" textlink="">
      <xdr:nvSpPr>
        <xdr:cNvPr id="61" name="テキスト ボックス 60"/>
        <xdr:cNvSpPr txBox="1"/>
      </xdr:nvSpPr>
      <xdr:spPr>
        <a:xfrm>
          <a:off x="3897312" y="53768625"/>
          <a:ext cx="2222501" cy="658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　アクシスコンサルティング</a:t>
          </a:r>
          <a:endParaRPr kumimoji="1" lang="en-US" altLang="ja-JP" sz="1100"/>
        </a:p>
        <a:p>
          <a:pPr algn="ctr"/>
          <a:r>
            <a:rPr kumimoji="1" lang="ja-JP" altLang="en-US" sz="1100"/>
            <a:t>株式会社（民間会社）</a:t>
          </a:r>
          <a:endParaRPr kumimoji="1" lang="en-US" altLang="ja-JP" sz="1100"/>
        </a:p>
        <a:p>
          <a:pPr algn="ctr"/>
          <a:r>
            <a:rPr kumimoji="1" lang="ja-JP" altLang="en-US" sz="1100"/>
            <a:t>支出額：４．４百万円</a:t>
          </a:r>
        </a:p>
      </xdr:txBody>
    </xdr:sp>
    <xdr:clientData/>
  </xdr:twoCellAnchor>
  <xdr:twoCellAnchor>
    <xdr:from>
      <xdr:col>6</xdr:col>
      <xdr:colOff>55562</xdr:colOff>
      <xdr:row>302</xdr:row>
      <xdr:rowOff>15875</xdr:rowOff>
    </xdr:from>
    <xdr:to>
      <xdr:col>18</xdr:col>
      <xdr:colOff>114299</xdr:colOff>
      <xdr:row>303</xdr:row>
      <xdr:rowOff>304800</xdr:rowOff>
    </xdr:to>
    <xdr:sp macro="" textlink="">
      <xdr:nvSpPr>
        <xdr:cNvPr id="62" name="テキスト ボックス 61"/>
        <xdr:cNvSpPr txBox="1"/>
      </xdr:nvSpPr>
      <xdr:spPr>
        <a:xfrm>
          <a:off x="1255712" y="54536975"/>
          <a:ext cx="2459037"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（上記調査に係る電子調査票の作成、調査専用サイトの構築・運用）</a:t>
          </a:r>
        </a:p>
      </xdr:txBody>
    </xdr:sp>
    <xdr:clientData/>
  </xdr:twoCellAnchor>
  <xdr:twoCellAnchor>
    <xdr:from>
      <xdr:col>19</xdr:col>
      <xdr:colOff>71437</xdr:colOff>
      <xdr:row>302</xdr:row>
      <xdr:rowOff>39688</xdr:rowOff>
    </xdr:from>
    <xdr:to>
      <xdr:col>33</xdr:col>
      <xdr:colOff>28575</xdr:colOff>
      <xdr:row>303</xdr:row>
      <xdr:rowOff>304800</xdr:rowOff>
    </xdr:to>
    <xdr:sp macro="" textlink="">
      <xdr:nvSpPr>
        <xdr:cNvPr id="63" name="テキスト ボックス 62"/>
        <xdr:cNvSpPr txBox="1"/>
      </xdr:nvSpPr>
      <xdr:spPr>
        <a:xfrm>
          <a:off x="3871912" y="54560788"/>
          <a:ext cx="2757488" cy="5794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（上記調査に係る電子開示システムのあり方案検討、報告書の作成支援）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360</v>
      </c>
      <c r="AJ2" s="851" t="s">
        <v>730</v>
      </c>
      <c r="AK2" s="851"/>
      <c r="AL2" s="851"/>
      <c r="AM2" s="851"/>
      <c r="AN2" s="90" t="s">
        <v>360</v>
      </c>
      <c r="AO2" s="851">
        <v>21</v>
      </c>
      <c r="AP2" s="851"/>
      <c r="AQ2" s="851"/>
      <c r="AR2" s="91" t="s">
        <v>360</v>
      </c>
      <c r="AS2" s="852">
        <v>12</v>
      </c>
      <c r="AT2" s="852"/>
      <c r="AU2" s="852"/>
      <c r="AV2" s="90" t="str">
        <f>IF(AW2="","","-")</f>
        <v/>
      </c>
      <c r="AW2" s="853"/>
      <c r="AX2" s="853"/>
    </row>
    <row r="3" spans="1:50" ht="21" customHeight="1" thickBot="1" x14ac:dyDescent="0.2">
      <c r="A3" s="854" t="s">
        <v>674</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684</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800</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685</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686</v>
      </c>
      <c r="H5" s="842"/>
      <c r="I5" s="842"/>
      <c r="J5" s="842"/>
      <c r="K5" s="842"/>
      <c r="L5" s="842"/>
      <c r="M5" s="843" t="s">
        <v>62</v>
      </c>
      <c r="N5" s="844"/>
      <c r="O5" s="844"/>
      <c r="P5" s="844"/>
      <c r="Q5" s="844"/>
      <c r="R5" s="845"/>
      <c r="S5" s="846" t="s">
        <v>687</v>
      </c>
      <c r="T5" s="842"/>
      <c r="U5" s="842"/>
      <c r="V5" s="842"/>
      <c r="W5" s="842"/>
      <c r="X5" s="847"/>
      <c r="Y5" s="848" t="s">
        <v>3</v>
      </c>
      <c r="Z5" s="849"/>
      <c r="AA5" s="849"/>
      <c r="AB5" s="849"/>
      <c r="AC5" s="849"/>
      <c r="AD5" s="850"/>
      <c r="AE5" s="871" t="s">
        <v>688</v>
      </c>
      <c r="AF5" s="871"/>
      <c r="AG5" s="871"/>
      <c r="AH5" s="871"/>
      <c r="AI5" s="871"/>
      <c r="AJ5" s="871"/>
      <c r="AK5" s="871"/>
      <c r="AL5" s="871"/>
      <c r="AM5" s="871"/>
      <c r="AN5" s="871"/>
      <c r="AO5" s="871"/>
      <c r="AP5" s="872"/>
      <c r="AQ5" s="873" t="s">
        <v>705</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8" customHeight="1" x14ac:dyDescent="0.15">
      <c r="A7" s="857" t="s">
        <v>20</v>
      </c>
      <c r="B7" s="858"/>
      <c r="C7" s="858"/>
      <c r="D7" s="858"/>
      <c r="E7" s="858"/>
      <c r="F7" s="859"/>
      <c r="G7" s="881" t="s">
        <v>689</v>
      </c>
      <c r="H7" s="882"/>
      <c r="I7" s="882"/>
      <c r="J7" s="882"/>
      <c r="K7" s="882"/>
      <c r="L7" s="882"/>
      <c r="M7" s="882"/>
      <c r="N7" s="882"/>
      <c r="O7" s="882"/>
      <c r="P7" s="882"/>
      <c r="Q7" s="882"/>
      <c r="R7" s="882"/>
      <c r="S7" s="882"/>
      <c r="T7" s="882"/>
      <c r="U7" s="882"/>
      <c r="V7" s="882"/>
      <c r="W7" s="882"/>
      <c r="X7" s="883"/>
      <c r="Y7" s="884" t="s">
        <v>345</v>
      </c>
      <c r="Z7" s="702"/>
      <c r="AA7" s="702"/>
      <c r="AB7" s="702"/>
      <c r="AC7" s="702"/>
      <c r="AD7" s="885"/>
      <c r="AE7" s="813" t="s">
        <v>689</v>
      </c>
      <c r="AF7" s="814"/>
      <c r="AG7" s="814"/>
      <c r="AH7" s="814"/>
      <c r="AI7" s="814"/>
      <c r="AJ7" s="814"/>
      <c r="AK7" s="814"/>
      <c r="AL7" s="814"/>
      <c r="AM7" s="814"/>
      <c r="AN7" s="814"/>
      <c r="AO7" s="814"/>
      <c r="AP7" s="814"/>
      <c r="AQ7" s="814"/>
      <c r="AR7" s="814"/>
      <c r="AS7" s="814"/>
      <c r="AT7" s="814"/>
      <c r="AU7" s="814"/>
      <c r="AV7" s="814"/>
      <c r="AW7" s="814"/>
      <c r="AX7" s="815"/>
    </row>
    <row r="8" spans="1:50" ht="48" customHeight="1" x14ac:dyDescent="0.15">
      <c r="A8" s="857" t="s">
        <v>233</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234</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9.25" customHeight="1" x14ac:dyDescent="0.15">
      <c r="A10" s="774" t="s">
        <v>28</v>
      </c>
      <c r="B10" s="775"/>
      <c r="C10" s="775"/>
      <c r="D10" s="775"/>
      <c r="E10" s="775"/>
      <c r="F10" s="775"/>
      <c r="G10" s="776" t="s">
        <v>725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7"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493</v>
      </c>
      <c r="Q12" s="191"/>
      <c r="R12" s="191"/>
      <c r="S12" s="191"/>
      <c r="T12" s="191"/>
      <c r="U12" s="191"/>
      <c r="V12" s="192"/>
      <c r="W12" s="190" t="s">
        <v>645</v>
      </c>
      <c r="X12" s="191"/>
      <c r="Y12" s="191"/>
      <c r="Z12" s="191"/>
      <c r="AA12" s="191"/>
      <c r="AB12" s="191"/>
      <c r="AC12" s="192"/>
      <c r="AD12" s="190" t="s">
        <v>647</v>
      </c>
      <c r="AE12" s="191"/>
      <c r="AF12" s="191"/>
      <c r="AG12" s="191"/>
      <c r="AH12" s="191"/>
      <c r="AI12" s="191"/>
      <c r="AJ12" s="192"/>
      <c r="AK12" s="190" t="s">
        <v>665</v>
      </c>
      <c r="AL12" s="191"/>
      <c r="AM12" s="191"/>
      <c r="AN12" s="191"/>
      <c r="AO12" s="191"/>
      <c r="AP12" s="191"/>
      <c r="AQ12" s="192"/>
      <c r="AR12" s="190" t="s">
        <v>666</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5">
        <v>15</v>
      </c>
      <c r="Q13" s="716"/>
      <c r="R13" s="716"/>
      <c r="S13" s="716"/>
      <c r="T13" s="716"/>
      <c r="U13" s="716"/>
      <c r="V13" s="717"/>
      <c r="W13" s="715">
        <v>47</v>
      </c>
      <c r="X13" s="716"/>
      <c r="Y13" s="716"/>
      <c r="Z13" s="716"/>
      <c r="AA13" s="716"/>
      <c r="AB13" s="716"/>
      <c r="AC13" s="717"/>
      <c r="AD13" s="715">
        <v>47</v>
      </c>
      <c r="AE13" s="716"/>
      <c r="AF13" s="716"/>
      <c r="AG13" s="716"/>
      <c r="AH13" s="716"/>
      <c r="AI13" s="716"/>
      <c r="AJ13" s="717"/>
      <c r="AK13" s="715">
        <v>14</v>
      </c>
      <c r="AL13" s="716"/>
      <c r="AM13" s="716"/>
      <c r="AN13" s="716"/>
      <c r="AO13" s="716"/>
      <c r="AP13" s="716"/>
      <c r="AQ13" s="717"/>
      <c r="AR13" s="751">
        <v>14</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5" t="s">
        <v>689</v>
      </c>
      <c r="Q14" s="716"/>
      <c r="R14" s="716"/>
      <c r="S14" s="716"/>
      <c r="T14" s="716"/>
      <c r="U14" s="716"/>
      <c r="V14" s="717"/>
      <c r="W14" s="715" t="s">
        <v>689</v>
      </c>
      <c r="X14" s="716"/>
      <c r="Y14" s="716"/>
      <c r="Z14" s="716"/>
      <c r="AA14" s="716"/>
      <c r="AB14" s="716"/>
      <c r="AC14" s="717"/>
      <c r="AD14" s="715" t="s">
        <v>785</v>
      </c>
      <c r="AE14" s="716"/>
      <c r="AF14" s="716"/>
      <c r="AG14" s="716"/>
      <c r="AH14" s="716"/>
      <c r="AI14" s="716"/>
      <c r="AJ14" s="717"/>
      <c r="AK14" s="715" t="s">
        <v>802</v>
      </c>
      <c r="AL14" s="716"/>
      <c r="AM14" s="716"/>
      <c r="AN14" s="716"/>
      <c r="AO14" s="716"/>
      <c r="AP14" s="716"/>
      <c r="AQ14" s="717"/>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5" t="s">
        <v>689</v>
      </c>
      <c r="Q15" s="716"/>
      <c r="R15" s="716"/>
      <c r="S15" s="716"/>
      <c r="T15" s="716"/>
      <c r="U15" s="716"/>
      <c r="V15" s="717"/>
      <c r="W15" s="715" t="s">
        <v>689</v>
      </c>
      <c r="X15" s="716"/>
      <c r="Y15" s="716"/>
      <c r="Z15" s="716"/>
      <c r="AA15" s="716"/>
      <c r="AB15" s="716"/>
      <c r="AC15" s="717"/>
      <c r="AD15" s="715" t="s">
        <v>689</v>
      </c>
      <c r="AE15" s="716"/>
      <c r="AF15" s="716"/>
      <c r="AG15" s="716"/>
      <c r="AH15" s="716"/>
      <c r="AI15" s="716"/>
      <c r="AJ15" s="717"/>
      <c r="AK15" s="715" t="s">
        <v>785</v>
      </c>
      <c r="AL15" s="716"/>
      <c r="AM15" s="716"/>
      <c r="AN15" s="716"/>
      <c r="AO15" s="716"/>
      <c r="AP15" s="716"/>
      <c r="AQ15" s="717"/>
      <c r="AR15" s="715" t="s">
        <v>804</v>
      </c>
      <c r="AS15" s="716"/>
      <c r="AT15" s="716"/>
      <c r="AU15" s="716"/>
      <c r="AV15" s="716"/>
      <c r="AW15" s="716"/>
      <c r="AX15" s="824"/>
    </row>
    <row r="16" spans="1:50" ht="21" customHeight="1" x14ac:dyDescent="0.15">
      <c r="A16" s="322"/>
      <c r="B16" s="323"/>
      <c r="C16" s="323"/>
      <c r="D16" s="323"/>
      <c r="E16" s="323"/>
      <c r="F16" s="324"/>
      <c r="G16" s="805"/>
      <c r="H16" s="806"/>
      <c r="I16" s="798" t="s">
        <v>49</v>
      </c>
      <c r="J16" s="811"/>
      <c r="K16" s="811"/>
      <c r="L16" s="811"/>
      <c r="M16" s="811"/>
      <c r="N16" s="811"/>
      <c r="O16" s="812"/>
      <c r="P16" s="715" t="s">
        <v>689</v>
      </c>
      <c r="Q16" s="716"/>
      <c r="R16" s="716"/>
      <c r="S16" s="716"/>
      <c r="T16" s="716"/>
      <c r="U16" s="716"/>
      <c r="V16" s="717"/>
      <c r="W16" s="715" t="s">
        <v>689</v>
      </c>
      <c r="X16" s="716"/>
      <c r="Y16" s="716"/>
      <c r="Z16" s="716"/>
      <c r="AA16" s="716"/>
      <c r="AB16" s="716"/>
      <c r="AC16" s="717"/>
      <c r="AD16" s="715" t="s">
        <v>785</v>
      </c>
      <c r="AE16" s="716"/>
      <c r="AF16" s="716"/>
      <c r="AG16" s="716"/>
      <c r="AH16" s="716"/>
      <c r="AI16" s="716"/>
      <c r="AJ16" s="717"/>
      <c r="AK16" s="715" t="s">
        <v>802</v>
      </c>
      <c r="AL16" s="716"/>
      <c r="AM16" s="716"/>
      <c r="AN16" s="716"/>
      <c r="AO16" s="716"/>
      <c r="AP16" s="716"/>
      <c r="AQ16" s="717"/>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5" t="s">
        <v>689</v>
      </c>
      <c r="Q17" s="716"/>
      <c r="R17" s="716"/>
      <c r="S17" s="716"/>
      <c r="T17" s="716"/>
      <c r="U17" s="716"/>
      <c r="V17" s="717"/>
      <c r="W17" s="715" t="s">
        <v>689</v>
      </c>
      <c r="X17" s="716"/>
      <c r="Y17" s="716"/>
      <c r="Z17" s="716"/>
      <c r="AA17" s="716"/>
      <c r="AB17" s="716"/>
      <c r="AC17" s="717"/>
      <c r="AD17" s="715" t="s">
        <v>689</v>
      </c>
      <c r="AE17" s="716"/>
      <c r="AF17" s="716"/>
      <c r="AG17" s="716"/>
      <c r="AH17" s="716"/>
      <c r="AI17" s="716"/>
      <c r="AJ17" s="717"/>
      <c r="AK17" s="715" t="s">
        <v>804</v>
      </c>
      <c r="AL17" s="716"/>
      <c r="AM17" s="716"/>
      <c r="AN17" s="716"/>
      <c r="AO17" s="716"/>
      <c r="AP17" s="716"/>
      <c r="AQ17" s="717"/>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15</v>
      </c>
      <c r="Q18" s="795"/>
      <c r="R18" s="795"/>
      <c r="S18" s="795"/>
      <c r="T18" s="795"/>
      <c r="U18" s="795"/>
      <c r="V18" s="796"/>
      <c r="W18" s="794">
        <f>SUM(W13:AC17)</f>
        <v>47</v>
      </c>
      <c r="X18" s="795"/>
      <c r="Y18" s="795"/>
      <c r="Z18" s="795"/>
      <c r="AA18" s="795"/>
      <c r="AB18" s="795"/>
      <c r="AC18" s="796"/>
      <c r="AD18" s="794">
        <f>SUM(AD13:AJ17)</f>
        <v>47</v>
      </c>
      <c r="AE18" s="795"/>
      <c r="AF18" s="795"/>
      <c r="AG18" s="795"/>
      <c r="AH18" s="795"/>
      <c r="AI18" s="795"/>
      <c r="AJ18" s="796"/>
      <c r="AK18" s="794">
        <f>SUM(AK13:AQ17)</f>
        <v>14</v>
      </c>
      <c r="AL18" s="795"/>
      <c r="AM18" s="795"/>
      <c r="AN18" s="795"/>
      <c r="AO18" s="795"/>
      <c r="AP18" s="795"/>
      <c r="AQ18" s="796"/>
      <c r="AR18" s="794">
        <f>SUM(AR13:AX17)</f>
        <v>14</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5">
        <v>15</v>
      </c>
      <c r="Q19" s="716"/>
      <c r="R19" s="716"/>
      <c r="S19" s="716"/>
      <c r="T19" s="716"/>
      <c r="U19" s="716"/>
      <c r="V19" s="717"/>
      <c r="W19" s="715">
        <v>14</v>
      </c>
      <c r="X19" s="716"/>
      <c r="Y19" s="716"/>
      <c r="Z19" s="716"/>
      <c r="AA19" s="716"/>
      <c r="AB19" s="716"/>
      <c r="AC19" s="717"/>
      <c r="AD19" s="715">
        <v>34</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1</v>
      </c>
      <c r="Q20" s="762"/>
      <c r="R20" s="762"/>
      <c r="S20" s="762"/>
      <c r="T20" s="762"/>
      <c r="U20" s="762"/>
      <c r="V20" s="762"/>
      <c r="W20" s="762">
        <f>IF(W18=0, "-", SUM(W19)/W18)</f>
        <v>0.2978723404255319</v>
      </c>
      <c r="X20" s="762"/>
      <c r="Y20" s="762"/>
      <c r="Z20" s="762"/>
      <c r="AA20" s="762"/>
      <c r="AB20" s="762"/>
      <c r="AC20" s="762"/>
      <c r="AD20" s="762">
        <f>IF(AD18=0, "-", SUM(AD19)/AD18)</f>
        <v>0.72340425531914898</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314</v>
      </c>
      <c r="H21" s="761"/>
      <c r="I21" s="761"/>
      <c r="J21" s="761"/>
      <c r="K21" s="761"/>
      <c r="L21" s="761"/>
      <c r="M21" s="761"/>
      <c r="N21" s="761"/>
      <c r="O21" s="761"/>
      <c r="P21" s="762">
        <f>IF(P19=0, "-", SUM(P19)/SUM(P13,P14))</f>
        <v>1</v>
      </c>
      <c r="Q21" s="762"/>
      <c r="R21" s="762"/>
      <c r="S21" s="762"/>
      <c r="T21" s="762"/>
      <c r="U21" s="762"/>
      <c r="V21" s="762"/>
      <c r="W21" s="762">
        <f>IF(W19=0, "-", SUM(W19)/SUM(W13,W14))</f>
        <v>0.2978723404255319</v>
      </c>
      <c r="X21" s="762"/>
      <c r="Y21" s="762"/>
      <c r="Z21" s="762"/>
      <c r="AA21" s="762"/>
      <c r="AB21" s="762"/>
      <c r="AC21" s="762"/>
      <c r="AD21" s="762">
        <f>IF(AD19=0, "-", SUM(AD19)/SUM(AD13,AD14))</f>
        <v>0.72340425531914898</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669</v>
      </c>
      <c r="B22" s="722"/>
      <c r="C22" s="722"/>
      <c r="D22" s="722"/>
      <c r="E22" s="722"/>
      <c r="F22" s="723"/>
      <c r="G22" s="727" t="s">
        <v>303</v>
      </c>
      <c r="H22" s="565"/>
      <c r="I22" s="565"/>
      <c r="J22" s="565"/>
      <c r="K22" s="565"/>
      <c r="L22" s="565"/>
      <c r="M22" s="565"/>
      <c r="N22" s="565"/>
      <c r="O22" s="566"/>
      <c r="P22" s="728" t="s">
        <v>667</v>
      </c>
      <c r="Q22" s="565"/>
      <c r="R22" s="565"/>
      <c r="S22" s="565"/>
      <c r="T22" s="565"/>
      <c r="U22" s="565"/>
      <c r="V22" s="566"/>
      <c r="W22" s="728" t="s">
        <v>668</v>
      </c>
      <c r="X22" s="565"/>
      <c r="Y22" s="565"/>
      <c r="Z22" s="565"/>
      <c r="AA22" s="565"/>
      <c r="AB22" s="565"/>
      <c r="AC22" s="566"/>
      <c r="AD22" s="728" t="s">
        <v>302</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1.75" hidden="1" customHeight="1" x14ac:dyDescent="0.15">
      <c r="A23" s="724"/>
      <c r="B23" s="725"/>
      <c r="C23" s="725"/>
      <c r="D23" s="725"/>
      <c r="E23" s="725"/>
      <c r="F23" s="726"/>
      <c r="G23" s="748"/>
      <c r="H23" s="749"/>
      <c r="I23" s="749"/>
      <c r="J23" s="749"/>
      <c r="K23" s="749"/>
      <c r="L23" s="749"/>
      <c r="M23" s="749"/>
      <c r="N23" s="749"/>
      <c r="O23" s="750"/>
      <c r="P23" s="751"/>
      <c r="Q23" s="752"/>
      <c r="R23" s="752"/>
      <c r="S23" s="752"/>
      <c r="T23" s="752"/>
      <c r="U23" s="752"/>
      <c r="V23" s="753"/>
      <c r="W23" s="751"/>
      <c r="X23" s="752"/>
      <c r="Y23" s="752"/>
      <c r="Z23" s="752"/>
      <c r="AA23" s="752"/>
      <c r="AB23" s="752"/>
      <c r="AC23" s="753"/>
      <c r="AD23" s="754" t="s">
        <v>799</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1.7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1.7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1.7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1.7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30" customHeight="1" x14ac:dyDescent="0.15">
      <c r="A28" s="724"/>
      <c r="B28" s="725"/>
      <c r="C28" s="725"/>
      <c r="D28" s="725"/>
      <c r="E28" s="725"/>
      <c r="F28" s="726"/>
      <c r="G28" s="768" t="s">
        <v>736</v>
      </c>
      <c r="H28" s="769"/>
      <c r="I28" s="769"/>
      <c r="J28" s="769"/>
      <c r="K28" s="769"/>
      <c r="L28" s="769"/>
      <c r="M28" s="769"/>
      <c r="N28" s="769"/>
      <c r="O28" s="770"/>
      <c r="P28" s="771">
        <v>14</v>
      </c>
      <c r="Q28" s="772"/>
      <c r="R28" s="772"/>
      <c r="S28" s="772"/>
      <c r="T28" s="772"/>
      <c r="U28" s="772"/>
      <c r="V28" s="773"/>
      <c r="W28" s="771">
        <v>14</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1.75" customHeight="1" thickBot="1" x14ac:dyDescent="0.2">
      <c r="A29" s="724"/>
      <c r="B29" s="725"/>
      <c r="C29" s="725"/>
      <c r="D29" s="725"/>
      <c r="E29" s="725"/>
      <c r="F29" s="726"/>
      <c r="G29" s="313" t="s">
        <v>18</v>
      </c>
      <c r="H29" s="735"/>
      <c r="I29" s="735"/>
      <c r="J29" s="735"/>
      <c r="K29" s="735"/>
      <c r="L29" s="735"/>
      <c r="M29" s="735"/>
      <c r="N29" s="735"/>
      <c r="O29" s="736"/>
      <c r="P29" s="737">
        <f>AK13</f>
        <v>14</v>
      </c>
      <c r="Q29" s="738"/>
      <c r="R29" s="738"/>
      <c r="S29" s="738"/>
      <c r="T29" s="738"/>
      <c r="U29" s="738"/>
      <c r="V29" s="739"/>
      <c r="W29" s="740">
        <f>AR13</f>
        <v>14</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3" t="s">
        <v>656</v>
      </c>
      <c r="B30" s="744"/>
      <c r="C30" s="744"/>
      <c r="D30" s="744"/>
      <c r="E30" s="744"/>
      <c r="F30" s="745"/>
      <c r="G30" s="746" t="s">
        <v>721</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657</v>
      </c>
      <c r="B31" s="168"/>
      <c r="C31" s="168"/>
      <c r="D31" s="168"/>
      <c r="E31" s="168"/>
      <c r="F31" s="169"/>
      <c r="G31" s="704" t="s">
        <v>649</v>
      </c>
      <c r="H31" s="705"/>
      <c r="I31" s="705"/>
      <c r="J31" s="705"/>
      <c r="K31" s="705"/>
      <c r="L31" s="705"/>
      <c r="M31" s="705"/>
      <c r="N31" s="705"/>
      <c r="O31" s="705"/>
      <c r="P31" s="706" t="s">
        <v>648</v>
      </c>
      <c r="Q31" s="705"/>
      <c r="R31" s="705"/>
      <c r="S31" s="705"/>
      <c r="T31" s="705"/>
      <c r="U31" s="705"/>
      <c r="V31" s="705"/>
      <c r="W31" s="705"/>
      <c r="X31" s="707"/>
      <c r="Y31" s="708"/>
      <c r="Z31" s="709"/>
      <c r="AA31" s="710"/>
      <c r="AB31" s="641" t="s">
        <v>11</v>
      </c>
      <c r="AC31" s="641"/>
      <c r="AD31" s="641"/>
      <c r="AE31" s="131" t="s">
        <v>493</v>
      </c>
      <c r="AF31" s="711"/>
      <c r="AG31" s="711"/>
      <c r="AH31" s="712"/>
      <c r="AI31" s="131" t="s">
        <v>645</v>
      </c>
      <c r="AJ31" s="711"/>
      <c r="AK31" s="711"/>
      <c r="AL31" s="712"/>
      <c r="AM31" s="131" t="s">
        <v>461</v>
      </c>
      <c r="AN31" s="711"/>
      <c r="AO31" s="711"/>
      <c r="AP31" s="712"/>
      <c r="AQ31" s="638" t="s">
        <v>492</v>
      </c>
      <c r="AR31" s="639"/>
      <c r="AS31" s="639"/>
      <c r="AT31" s="640"/>
      <c r="AU31" s="638" t="s">
        <v>670</v>
      </c>
      <c r="AV31" s="639"/>
      <c r="AW31" s="639"/>
      <c r="AX31" s="648"/>
    </row>
    <row r="32" spans="1:50" ht="33.950000000000003" customHeight="1" x14ac:dyDescent="0.15">
      <c r="A32" s="663"/>
      <c r="B32" s="168"/>
      <c r="C32" s="168"/>
      <c r="D32" s="168"/>
      <c r="E32" s="168"/>
      <c r="F32" s="169"/>
      <c r="G32" s="714" t="s">
        <v>718</v>
      </c>
      <c r="H32" s="650"/>
      <c r="I32" s="650"/>
      <c r="J32" s="650"/>
      <c r="K32" s="650"/>
      <c r="L32" s="650"/>
      <c r="M32" s="650"/>
      <c r="N32" s="650"/>
      <c r="O32" s="650"/>
      <c r="P32" s="400" t="s">
        <v>733</v>
      </c>
      <c r="Q32" s="654"/>
      <c r="R32" s="654"/>
      <c r="S32" s="654"/>
      <c r="T32" s="654"/>
      <c r="U32" s="654"/>
      <c r="V32" s="654"/>
      <c r="W32" s="654"/>
      <c r="X32" s="655"/>
      <c r="Y32" s="659" t="s">
        <v>52</v>
      </c>
      <c r="Z32" s="660"/>
      <c r="AA32" s="661"/>
      <c r="AB32" s="662" t="s">
        <v>691</v>
      </c>
      <c r="AC32" s="662"/>
      <c r="AD32" s="662"/>
      <c r="AE32" s="631">
        <v>282</v>
      </c>
      <c r="AF32" s="631"/>
      <c r="AG32" s="631"/>
      <c r="AH32" s="631"/>
      <c r="AI32" s="631" t="s">
        <v>689</v>
      </c>
      <c r="AJ32" s="631"/>
      <c r="AK32" s="631"/>
      <c r="AL32" s="631"/>
      <c r="AM32" s="677">
        <v>47</v>
      </c>
      <c r="AN32" s="631"/>
      <c r="AO32" s="631"/>
      <c r="AP32" s="631"/>
      <c r="AQ32" s="677" t="s">
        <v>689</v>
      </c>
      <c r="AR32" s="631"/>
      <c r="AS32" s="631"/>
      <c r="AT32" s="631"/>
      <c r="AU32" s="108" t="s">
        <v>787</v>
      </c>
      <c r="AV32" s="633"/>
      <c r="AW32" s="633"/>
      <c r="AX32" s="634"/>
    </row>
    <row r="33" spans="1:51" ht="33.950000000000003"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691</v>
      </c>
      <c r="AC33" s="662"/>
      <c r="AD33" s="662"/>
      <c r="AE33" s="631">
        <v>282</v>
      </c>
      <c r="AF33" s="631"/>
      <c r="AG33" s="631"/>
      <c r="AH33" s="631"/>
      <c r="AI33" s="631" t="s">
        <v>689</v>
      </c>
      <c r="AJ33" s="631"/>
      <c r="AK33" s="631"/>
      <c r="AL33" s="631"/>
      <c r="AM33" s="677">
        <v>47</v>
      </c>
      <c r="AN33" s="631"/>
      <c r="AO33" s="631"/>
      <c r="AP33" s="631"/>
      <c r="AQ33" s="631">
        <v>47</v>
      </c>
      <c r="AR33" s="631"/>
      <c r="AS33" s="631"/>
      <c r="AT33" s="631"/>
      <c r="AU33" s="108" t="s">
        <v>787</v>
      </c>
      <c r="AV33" s="633"/>
      <c r="AW33" s="633"/>
      <c r="AX33" s="634"/>
    </row>
    <row r="34" spans="1:51" ht="23.25" customHeight="1" x14ac:dyDescent="0.15">
      <c r="A34" s="695" t="s">
        <v>658</v>
      </c>
      <c r="B34" s="696"/>
      <c r="C34" s="696"/>
      <c r="D34" s="696"/>
      <c r="E34" s="696"/>
      <c r="F34" s="697"/>
      <c r="G34" s="191" t="s">
        <v>659</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493</v>
      </c>
      <c r="AF34" s="191"/>
      <c r="AG34" s="191"/>
      <c r="AH34" s="192"/>
      <c r="AI34" s="190" t="s">
        <v>645</v>
      </c>
      <c r="AJ34" s="191"/>
      <c r="AK34" s="191"/>
      <c r="AL34" s="192"/>
      <c r="AM34" s="190" t="s">
        <v>461</v>
      </c>
      <c r="AN34" s="191"/>
      <c r="AO34" s="191"/>
      <c r="AP34" s="192"/>
      <c r="AQ34" s="642" t="s">
        <v>671</v>
      </c>
      <c r="AR34" s="643"/>
      <c r="AS34" s="643"/>
      <c r="AT34" s="643"/>
      <c r="AU34" s="643"/>
      <c r="AV34" s="643"/>
      <c r="AW34" s="643"/>
      <c r="AX34" s="644"/>
    </row>
    <row r="35" spans="1:51" ht="23.25" customHeight="1" x14ac:dyDescent="0.15">
      <c r="A35" s="698"/>
      <c r="B35" s="699"/>
      <c r="C35" s="699"/>
      <c r="D35" s="699"/>
      <c r="E35" s="699"/>
      <c r="F35" s="700"/>
      <c r="G35" s="667" t="s">
        <v>692</v>
      </c>
      <c r="H35" s="668"/>
      <c r="I35" s="668"/>
      <c r="J35" s="668"/>
      <c r="K35" s="668"/>
      <c r="L35" s="668"/>
      <c r="M35" s="668"/>
      <c r="N35" s="668"/>
      <c r="O35" s="668"/>
      <c r="P35" s="668"/>
      <c r="Q35" s="668"/>
      <c r="R35" s="668"/>
      <c r="S35" s="668"/>
      <c r="T35" s="668"/>
      <c r="U35" s="668"/>
      <c r="V35" s="668"/>
      <c r="W35" s="668"/>
      <c r="X35" s="668"/>
      <c r="Y35" s="671" t="s">
        <v>658</v>
      </c>
      <c r="Z35" s="672"/>
      <c r="AA35" s="673"/>
      <c r="AB35" s="674" t="s">
        <v>693</v>
      </c>
      <c r="AC35" s="675"/>
      <c r="AD35" s="676"/>
      <c r="AE35" s="677">
        <v>53935.08</v>
      </c>
      <c r="AF35" s="677"/>
      <c r="AG35" s="677"/>
      <c r="AH35" s="677"/>
      <c r="AI35" s="677" t="s">
        <v>689</v>
      </c>
      <c r="AJ35" s="677"/>
      <c r="AK35" s="677"/>
      <c r="AL35" s="677"/>
      <c r="AM35" s="677">
        <v>718151.978</v>
      </c>
      <c r="AN35" s="677"/>
      <c r="AO35" s="677"/>
      <c r="AP35" s="677"/>
      <c r="AQ35" s="108">
        <v>718151.978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661</v>
      </c>
      <c r="Z36" s="664"/>
      <c r="AA36" s="665"/>
      <c r="AB36" s="627" t="s">
        <v>694</v>
      </c>
      <c r="AC36" s="628"/>
      <c r="AD36" s="629"/>
      <c r="AE36" s="630" t="s">
        <v>782</v>
      </c>
      <c r="AF36" s="630"/>
      <c r="AG36" s="630"/>
      <c r="AH36" s="630"/>
      <c r="AI36" s="630" t="s">
        <v>689</v>
      </c>
      <c r="AJ36" s="630"/>
      <c r="AK36" s="630"/>
      <c r="AL36" s="630"/>
      <c r="AM36" s="630" t="s">
        <v>798</v>
      </c>
      <c r="AN36" s="630"/>
      <c r="AO36" s="630"/>
      <c r="AP36" s="630"/>
      <c r="AQ36" s="630" t="s">
        <v>798</v>
      </c>
      <c r="AR36" s="630"/>
      <c r="AS36" s="630"/>
      <c r="AT36" s="630"/>
      <c r="AU36" s="630"/>
      <c r="AV36" s="630"/>
      <c r="AW36" s="630"/>
      <c r="AX36" s="666"/>
    </row>
    <row r="37" spans="1:51" ht="18.75" customHeight="1" x14ac:dyDescent="0.15">
      <c r="A37" s="683" t="s">
        <v>310</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493</v>
      </c>
      <c r="AF37" s="625"/>
      <c r="AG37" s="625"/>
      <c r="AH37" s="626"/>
      <c r="AI37" s="693" t="s">
        <v>645</v>
      </c>
      <c r="AJ37" s="693"/>
      <c r="AK37" s="693"/>
      <c r="AL37" s="624"/>
      <c r="AM37" s="693" t="s">
        <v>461</v>
      </c>
      <c r="AN37" s="693"/>
      <c r="AO37" s="693"/>
      <c r="AP37" s="624"/>
      <c r="AQ37" s="231" t="s">
        <v>222</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689</v>
      </c>
      <c r="AR38" s="523"/>
      <c r="AS38" s="142" t="s">
        <v>223</v>
      </c>
      <c r="AT38" s="143"/>
      <c r="AU38" s="141">
        <v>3</v>
      </c>
      <c r="AV38" s="141"/>
      <c r="AW38" s="123" t="s">
        <v>170</v>
      </c>
      <c r="AX38" s="144"/>
    </row>
    <row r="39" spans="1:51" ht="39" customHeight="1" x14ac:dyDescent="0.15">
      <c r="A39" s="689"/>
      <c r="B39" s="687"/>
      <c r="C39" s="687"/>
      <c r="D39" s="687"/>
      <c r="E39" s="687"/>
      <c r="F39" s="688"/>
      <c r="G39" s="193" t="s">
        <v>717</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327</v>
      </c>
      <c r="AC39" s="163"/>
      <c r="AD39" s="163"/>
      <c r="AE39" s="108">
        <v>41.6</v>
      </c>
      <c r="AF39" s="102"/>
      <c r="AG39" s="102"/>
      <c r="AH39" s="102"/>
      <c r="AI39" s="108" t="s">
        <v>732</v>
      </c>
      <c r="AJ39" s="102"/>
      <c r="AK39" s="102"/>
      <c r="AL39" s="102"/>
      <c r="AM39" s="108">
        <f>431/(431+577)*100</f>
        <v>42.757936507936506</v>
      </c>
      <c r="AN39" s="102"/>
      <c r="AO39" s="102"/>
      <c r="AP39" s="102"/>
      <c r="AQ39" s="109" t="s">
        <v>689</v>
      </c>
      <c r="AR39" s="110"/>
      <c r="AS39" s="110"/>
      <c r="AT39" s="111"/>
      <c r="AU39" s="102" t="s">
        <v>689</v>
      </c>
      <c r="AV39" s="102"/>
      <c r="AW39" s="102"/>
      <c r="AX39" s="103"/>
    </row>
    <row r="40" spans="1:51" ht="39"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327</v>
      </c>
      <c r="AC40" s="107"/>
      <c r="AD40" s="107"/>
      <c r="AE40" s="108">
        <v>31</v>
      </c>
      <c r="AF40" s="102"/>
      <c r="AG40" s="102"/>
      <c r="AH40" s="102"/>
      <c r="AI40" s="108" t="s">
        <v>777</v>
      </c>
      <c r="AJ40" s="102"/>
      <c r="AK40" s="102"/>
      <c r="AL40" s="102"/>
      <c r="AM40" s="108">
        <v>35</v>
      </c>
      <c r="AN40" s="102"/>
      <c r="AO40" s="102"/>
      <c r="AP40" s="102"/>
      <c r="AQ40" s="109" t="s">
        <v>689</v>
      </c>
      <c r="AR40" s="110"/>
      <c r="AS40" s="110"/>
      <c r="AT40" s="111"/>
      <c r="AU40" s="102">
        <v>35</v>
      </c>
      <c r="AV40" s="102"/>
      <c r="AW40" s="102"/>
      <c r="AX40" s="103"/>
    </row>
    <row r="41" spans="1:51" ht="39"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134</v>
      </c>
      <c r="AF41" s="102"/>
      <c r="AG41" s="102"/>
      <c r="AH41" s="102"/>
      <c r="AI41" s="108" t="s">
        <v>689</v>
      </c>
      <c r="AJ41" s="102"/>
      <c r="AK41" s="102"/>
      <c r="AL41" s="102"/>
      <c r="AM41" s="108">
        <v>122.3</v>
      </c>
      <c r="AN41" s="102"/>
      <c r="AO41" s="102"/>
      <c r="AP41" s="102"/>
      <c r="AQ41" s="109" t="s">
        <v>689</v>
      </c>
      <c r="AR41" s="110"/>
      <c r="AS41" s="110"/>
      <c r="AT41" s="111"/>
      <c r="AU41" s="102" t="s">
        <v>689</v>
      </c>
      <c r="AV41" s="102"/>
      <c r="AW41" s="102"/>
      <c r="AX41" s="103"/>
    </row>
    <row r="42" spans="1:51" ht="23.25" customHeight="1" x14ac:dyDescent="0.15">
      <c r="A42" s="202" t="s">
        <v>336</v>
      </c>
      <c r="B42" s="165"/>
      <c r="C42" s="165"/>
      <c r="D42" s="165"/>
      <c r="E42" s="165"/>
      <c r="F42" s="166"/>
      <c r="G42" s="204" t="s">
        <v>690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650</v>
      </c>
      <c r="B44" s="167" t="s">
        <v>651</v>
      </c>
      <c r="C44" s="168"/>
      <c r="D44" s="168"/>
      <c r="E44" s="168"/>
      <c r="F44" s="169"/>
      <c r="G44" s="212" t="s">
        <v>652</v>
      </c>
      <c r="H44" s="212"/>
      <c r="I44" s="212"/>
      <c r="J44" s="212"/>
      <c r="K44" s="212"/>
      <c r="L44" s="212"/>
      <c r="M44" s="212"/>
      <c r="N44" s="212"/>
      <c r="O44" s="212"/>
      <c r="P44" s="212"/>
      <c r="Q44" s="212"/>
      <c r="R44" s="212"/>
      <c r="S44" s="212"/>
      <c r="T44" s="212"/>
      <c r="U44" s="212"/>
      <c r="V44" s="212"/>
      <c r="W44" s="212"/>
      <c r="X44" s="212"/>
      <c r="Y44" s="212"/>
      <c r="Z44" s="212"/>
      <c r="AA44" s="213"/>
      <c r="AB44" s="214" t="s">
        <v>672</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493</v>
      </c>
      <c r="AF49" s="134"/>
      <c r="AG49" s="134"/>
      <c r="AH49" s="134"/>
      <c r="AI49" s="134" t="s">
        <v>645</v>
      </c>
      <c r="AJ49" s="134"/>
      <c r="AK49" s="134"/>
      <c r="AL49" s="134"/>
      <c r="AM49" s="134" t="s">
        <v>461</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t="s">
        <v>689</v>
      </c>
      <c r="H51" s="146"/>
      <c r="I51" s="146"/>
      <c r="J51" s="146"/>
      <c r="K51" s="146"/>
      <c r="L51" s="146"/>
      <c r="M51" s="146"/>
      <c r="N51" s="146"/>
      <c r="O51" s="147"/>
      <c r="P51" s="146" t="s">
        <v>689</v>
      </c>
      <c r="Q51" s="154"/>
      <c r="R51" s="154"/>
      <c r="S51" s="154"/>
      <c r="T51" s="154"/>
      <c r="U51" s="154"/>
      <c r="V51" s="154"/>
      <c r="W51" s="154"/>
      <c r="X51" s="155"/>
      <c r="Y51" s="160" t="s">
        <v>58</v>
      </c>
      <c r="Z51" s="161"/>
      <c r="AA51" s="162"/>
      <c r="AB51" s="163" t="s">
        <v>689</v>
      </c>
      <c r="AC51" s="163"/>
      <c r="AD51" s="163"/>
      <c r="AE51" s="108" t="s">
        <v>689</v>
      </c>
      <c r="AF51" s="102"/>
      <c r="AG51" s="102"/>
      <c r="AH51" s="102"/>
      <c r="AI51" s="108" t="s">
        <v>689</v>
      </c>
      <c r="AJ51" s="102"/>
      <c r="AK51" s="102"/>
      <c r="AL51" s="102"/>
      <c r="AM51" s="108"/>
      <c r="AN51" s="102"/>
      <c r="AO51" s="102"/>
      <c r="AP51" s="102"/>
      <c r="AQ51" s="109" t="s">
        <v>689</v>
      </c>
      <c r="AR51" s="110"/>
      <c r="AS51" s="110"/>
      <c r="AT51" s="111"/>
      <c r="AU51" s="102" t="s">
        <v>689</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689</v>
      </c>
      <c r="AC52" s="107"/>
      <c r="AD52" s="107"/>
      <c r="AE52" s="108" t="s">
        <v>689</v>
      </c>
      <c r="AF52" s="102"/>
      <c r="AG52" s="102"/>
      <c r="AH52" s="102"/>
      <c r="AI52" s="108" t="s">
        <v>689</v>
      </c>
      <c r="AJ52" s="102"/>
      <c r="AK52" s="102"/>
      <c r="AL52" s="102"/>
      <c r="AM52" s="108"/>
      <c r="AN52" s="102"/>
      <c r="AO52" s="102"/>
      <c r="AP52" s="102"/>
      <c r="AQ52" s="109" t="s">
        <v>689</v>
      </c>
      <c r="AR52" s="110"/>
      <c r="AS52" s="110"/>
      <c r="AT52" s="111"/>
      <c r="AU52" s="102" t="s">
        <v>689</v>
      </c>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689</v>
      </c>
      <c r="AF53" s="114"/>
      <c r="AG53" s="114"/>
      <c r="AH53" s="114"/>
      <c r="AI53" s="113" t="s">
        <v>689</v>
      </c>
      <c r="AJ53" s="114"/>
      <c r="AK53" s="114"/>
      <c r="AL53" s="114"/>
      <c r="AM53" s="113"/>
      <c r="AN53" s="114"/>
      <c r="AO53" s="114"/>
      <c r="AP53" s="114"/>
      <c r="AQ53" s="109" t="s">
        <v>689</v>
      </c>
      <c r="AR53" s="110"/>
      <c r="AS53" s="110"/>
      <c r="AT53" s="111"/>
      <c r="AU53" s="102" t="s">
        <v>689</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493</v>
      </c>
      <c r="AF54" s="134"/>
      <c r="AG54" s="134"/>
      <c r="AH54" s="134"/>
      <c r="AI54" s="134" t="s">
        <v>645</v>
      </c>
      <c r="AJ54" s="134"/>
      <c r="AK54" s="134"/>
      <c r="AL54" s="134"/>
      <c r="AM54" s="134" t="s">
        <v>461</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493</v>
      </c>
      <c r="AF59" s="134"/>
      <c r="AG59" s="134"/>
      <c r="AH59" s="134"/>
      <c r="AI59" s="134" t="s">
        <v>645</v>
      </c>
      <c r="AJ59" s="134"/>
      <c r="AK59" s="134"/>
      <c r="AL59" s="134"/>
      <c r="AM59" s="134" t="s">
        <v>461</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3" t="s">
        <v>656</v>
      </c>
      <c r="B64" s="744"/>
      <c r="C64" s="744"/>
      <c r="D64" s="744"/>
      <c r="E64" s="744"/>
      <c r="F64" s="745"/>
      <c r="G64" s="746" t="s">
        <v>731</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customHeight="1" x14ac:dyDescent="0.15">
      <c r="A65" s="663" t="s">
        <v>657</v>
      </c>
      <c r="B65" s="168"/>
      <c r="C65" s="168"/>
      <c r="D65" s="168"/>
      <c r="E65" s="168"/>
      <c r="F65" s="169"/>
      <c r="G65" s="704" t="s">
        <v>649</v>
      </c>
      <c r="H65" s="705"/>
      <c r="I65" s="705"/>
      <c r="J65" s="705"/>
      <c r="K65" s="705"/>
      <c r="L65" s="705"/>
      <c r="M65" s="705"/>
      <c r="N65" s="705"/>
      <c r="O65" s="705"/>
      <c r="P65" s="706" t="s">
        <v>648</v>
      </c>
      <c r="Q65" s="705"/>
      <c r="R65" s="705"/>
      <c r="S65" s="705"/>
      <c r="T65" s="705"/>
      <c r="U65" s="705"/>
      <c r="V65" s="705"/>
      <c r="W65" s="705"/>
      <c r="X65" s="707"/>
      <c r="Y65" s="708"/>
      <c r="Z65" s="709"/>
      <c r="AA65" s="710"/>
      <c r="AB65" s="641" t="s">
        <v>11</v>
      </c>
      <c r="AC65" s="641"/>
      <c r="AD65" s="641"/>
      <c r="AE65" s="131" t="s">
        <v>493</v>
      </c>
      <c r="AF65" s="711"/>
      <c r="AG65" s="711"/>
      <c r="AH65" s="712"/>
      <c r="AI65" s="131" t="s">
        <v>645</v>
      </c>
      <c r="AJ65" s="711"/>
      <c r="AK65" s="711"/>
      <c r="AL65" s="712"/>
      <c r="AM65" s="131" t="s">
        <v>461</v>
      </c>
      <c r="AN65" s="711"/>
      <c r="AO65" s="711"/>
      <c r="AP65" s="712"/>
      <c r="AQ65" s="638" t="s">
        <v>492</v>
      </c>
      <c r="AR65" s="639"/>
      <c r="AS65" s="639"/>
      <c r="AT65" s="640"/>
      <c r="AU65" s="638" t="s">
        <v>670</v>
      </c>
      <c r="AV65" s="639"/>
      <c r="AW65" s="639"/>
      <c r="AX65" s="648"/>
      <c r="AY65">
        <f>COUNTA($G$66)</f>
        <v>1</v>
      </c>
    </row>
    <row r="66" spans="1:51" ht="44.25" customHeight="1" x14ac:dyDescent="0.15">
      <c r="A66" s="663"/>
      <c r="B66" s="168"/>
      <c r="C66" s="168"/>
      <c r="D66" s="168"/>
      <c r="E66" s="168"/>
      <c r="F66" s="169"/>
      <c r="G66" s="714" t="s">
        <v>724</v>
      </c>
      <c r="H66" s="650"/>
      <c r="I66" s="650"/>
      <c r="J66" s="650"/>
      <c r="K66" s="650"/>
      <c r="L66" s="650"/>
      <c r="M66" s="650"/>
      <c r="N66" s="650"/>
      <c r="O66" s="650"/>
      <c r="P66" s="400" t="s">
        <v>722</v>
      </c>
      <c r="Q66" s="654"/>
      <c r="R66" s="654"/>
      <c r="S66" s="654"/>
      <c r="T66" s="654"/>
      <c r="U66" s="654"/>
      <c r="V66" s="654"/>
      <c r="W66" s="654"/>
      <c r="X66" s="655"/>
      <c r="Y66" s="659" t="s">
        <v>52</v>
      </c>
      <c r="Z66" s="660"/>
      <c r="AA66" s="661"/>
      <c r="AB66" s="163" t="s">
        <v>723</v>
      </c>
      <c r="AC66" s="662"/>
      <c r="AD66" s="662"/>
      <c r="AE66" s="677" t="s">
        <v>689</v>
      </c>
      <c r="AF66" s="631"/>
      <c r="AG66" s="631"/>
      <c r="AH66" s="631"/>
      <c r="AI66" s="677" t="s">
        <v>689</v>
      </c>
      <c r="AJ66" s="631"/>
      <c r="AK66" s="631"/>
      <c r="AL66" s="631"/>
      <c r="AM66" s="677">
        <v>1</v>
      </c>
      <c r="AN66" s="631"/>
      <c r="AO66" s="631"/>
      <c r="AP66" s="631"/>
      <c r="AQ66" s="677" t="s">
        <v>689</v>
      </c>
      <c r="AR66" s="631"/>
      <c r="AS66" s="631"/>
      <c r="AT66" s="631"/>
      <c r="AU66" s="108" t="s">
        <v>689</v>
      </c>
      <c r="AV66" s="633"/>
      <c r="AW66" s="633"/>
      <c r="AX66" s="634"/>
      <c r="AY66">
        <f>$AY$65</f>
        <v>1</v>
      </c>
    </row>
    <row r="67" spans="1:51" ht="44.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t="s">
        <v>723</v>
      </c>
      <c r="AC67" s="662"/>
      <c r="AD67" s="662"/>
      <c r="AE67" s="108" t="s">
        <v>689</v>
      </c>
      <c r="AF67" s="633"/>
      <c r="AG67" s="633"/>
      <c r="AH67" s="713"/>
      <c r="AI67" s="108" t="s">
        <v>689</v>
      </c>
      <c r="AJ67" s="633"/>
      <c r="AK67" s="633"/>
      <c r="AL67" s="713"/>
      <c r="AM67" s="108">
        <v>1</v>
      </c>
      <c r="AN67" s="102"/>
      <c r="AO67" s="102"/>
      <c r="AP67" s="518"/>
      <c r="AQ67" s="108">
        <v>1</v>
      </c>
      <c r="AR67" s="102"/>
      <c r="AS67" s="102"/>
      <c r="AT67" s="518"/>
      <c r="AU67" s="108" t="s">
        <v>689</v>
      </c>
      <c r="AV67" s="633"/>
      <c r="AW67" s="633"/>
      <c r="AX67" s="634"/>
      <c r="AY67">
        <f>$AY$65</f>
        <v>1</v>
      </c>
    </row>
    <row r="68" spans="1:51" ht="23.25" customHeight="1" x14ac:dyDescent="0.15">
      <c r="A68" s="695" t="s">
        <v>658</v>
      </c>
      <c r="B68" s="696"/>
      <c r="C68" s="696"/>
      <c r="D68" s="696"/>
      <c r="E68" s="696"/>
      <c r="F68" s="697"/>
      <c r="G68" s="191" t="s">
        <v>659</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493</v>
      </c>
      <c r="AF68" s="134"/>
      <c r="AG68" s="134"/>
      <c r="AH68" s="134"/>
      <c r="AI68" s="134" t="s">
        <v>645</v>
      </c>
      <c r="AJ68" s="134"/>
      <c r="AK68" s="134"/>
      <c r="AL68" s="134"/>
      <c r="AM68" s="134" t="s">
        <v>461</v>
      </c>
      <c r="AN68" s="134"/>
      <c r="AO68" s="134"/>
      <c r="AP68" s="134"/>
      <c r="AQ68" s="642" t="s">
        <v>671</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794</v>
      </c>
      <c r="H69" s="668"/>
      <c r="I69" s="668"/>
      <c r="J69" s="668"/>
      <c r="K69" s="668"/>
      <c r="L69" s="668"/>
      <c r="M69" s="668"/>
      <c r="N69" s="668"/>
      <c r="O69" s="668"/>
      <c r="P69" s="668"/>
      <c r="Q69" s="668"/>
      <c r="R69" s="668"/>
      <c r="S69" s="668"/>
      <c r="T69" s="668"/>
      <c r="U69" s="668"/>
      <c r="V69" s="668"/>
      <c r="W69" s="668"/>
      <c r="X69" s="668"/>
      <c r="Y69" s="671" t="s">
        <v>658</v>
      </c>
      <c r="Z69" s="672"/>
      <c r="AA69" s="673"/>
      <c r="AB69" s="674" t="s">
        <v>795</v>
      </c>
      <c r="AC69" s="675"/>
      <c r="AD69" s="676"/>
      <c r="AE69" s="677" t="s">
        <v>797</v>
      </c>
      <c r="AF69" s="677"/>
      <c r="AG69" s="677"/>
      <c r="AH69" s="677"/>
      <c r="AI69" s="677" t="s">
        <v>797</v>
      </c>
      <c r="AJ69" s="677"/>
      <c r="AK69" s="677"/>
      <c r="AL69" s="677"/>
      <c r="AM69" s="677">
        <v>33753143</v>
      </c>
      <c r="AN69" s="677"/>
      <c r="AO69" s="677"/>
      <c r="AP69" s="677"/>
      <c r="AQ69" s="108" t="s">
        <v>797</v>
      </c>
      <c r="AR69" s="102"/>
      <c r="AS69" s="102"/>
      <c r="AT69" s="102"/>
      <c r="AU69" s="102"/>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661</v>
      </c>
      <c r="Z70" s="664"/>
      <c r="AA70" s="665"/>
      <c r="AB70" s="627" t="s">
        <v>796</v>
      </c>
      <c r="AC70" s="628"/>
      <c r="AD70" s="629"/>
      <c r="AE70" s="630" t="s">
        <v>797</v>
      </c>
      <c r="AF70" s="630"/>
      <c r="AG70" s="630"/>
      <c r="AH70" s="630"/>
      <c r="AI70" s="630" t="s">
        <v>797</v>
      </c>
      <c r="AJ70" s="630"/>
      <c r="AK70" s="630"/>
      <c r="AL70" s="630"/>
      <c r="AM70" s="630" t="s">
        <v>803</v>
      </c>
      <c r="AN70" s="630"/>
      <c r="AO70" s="630"/>
      <c r="AP70" s="630"/>
      <c r="AQ70" s="630" t="s">
        <v>797</v>
      </c>
      <c r="AR70" s="630"/>
      <c r="AS70" s="630"/>
      <c r="AT70" s="630"/>
      <c r="AU70" s="630"/>
      <c r="AV70" s="630"/>
      <c r="AW70" s="630"/>
      <c r="AX70" s="666"/>
      <c r="AY70">
        <f>$AY$68</f>
        <v>1</v>
      </c>
    </row>
    <row r="71" spans="1:51" ht="18.75" customHeight="1" x14ac:dyDescent="0.15">
      <c r="A71" s="432" t="s">
        <v>310</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493</v>
      </c>
      <c r="AF71" s="134"/>
      <c r="AG71" s="134"/>
      <c r="AH71" s="134"/>
      <c r="AI71" s="134" t="s">
        <v>645</v>
      </c>
      <c r="AJ71" s="134"/>
      <c r="AK71" s="134"/>
      <c r="AL71" s="134"/>
      <c r="AM71" s="134" t="s">
        <v>461</v>
      </c>
      <c r="AN71" s="134"/>
      <c r="AO71" s="134"/>
      <c r="AP71" s="134"/>
      <c r="AQ71" s="231" t="s">
        <v>222</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689</v>
      </c>
      <c r="AR72" s="523"/>
      <c r="AS72" s="142" t="s">
        <v>223</v>
      </c>
      <c r="AT72" s="143"/>
      <c r="AU72" s="141" t="s">
        <v>790</v>
      </c>
      <c r="AV72" s="141"/>
      <c r="AW72" s="123" t="s">
        <v>170</v>
      </c>
      <c r="AX72" s="144"/>
      <c r="AY72">
        <f t="shared" ref="AY72:AY77" si="1">$AY$71</f>
        <v>1</v>
      </c>
    </row>
    <row r="73" spans="1:51" ht="23.25" customHeight="1" x14ac:dyDescent="0.15">
      <c r="A73" s="613"/>
      <c r="B73" s="611"/>
      <c r="C73" s="611"/>
      <c r="D73" s="611"/>
      <c r="E73" s="611"/>
      <c r="F73" s="612"/>
      <c r="G73" s="193" t="s">
        <v>723</v>
      </c>
      <c r="H73" s="194"/>
      <c r="I73" s="194"/>
      <c r="J73" s="194"/>
      <c r="K73" s="194"/>
      <c r="L73" s="194"/>
      <c r="M73" s="194"/>
      <c r="N73" s="194"/>
      <c r="O73" s="195"/>
      <c r="P73" s="146" t="s">
        <v>723</v>
      </c>
      <c r="Q73" s="146"/>
      <c r="R73" s="146"/>
      <c r="S73" s="146"/>
      <c r="T73" s="146"/>
      <c r="U73" s="146"/>
      <c r="V73" s="146"/>
      <c r="W73" s="146"/>
      <c r="X73" s="147"/>
      <c r="Y73" s="234" t="s">
        <v>12</v>
      </c>
      <c r="Z73" s="235"/>
      <c r="AA73" s="236"/>
      <c r="AB73" s="163" t="s">
        <v>689</v>
      </c>
      <c r="AC73" s="163"/>
      <c r="AD73" s="163"/>
      <c r="AE73" s="108" t="s">
        <v>689</v>
      </c>
      <c r="AF73" s="102"/>
      <c r="AG73" s="102"/>
      <c r="AH73" s="102"/>
      <c r="AI73" s="108" t="s">
        <v>689</v>
      </c>
      <c r="AJ73" s="102"/>
      <c r="AK73" s="102"/>
      <c r="AL73" s="102"/>
      <c r="AM73" s="108" t="s">
        <v>701</v>
      </c>
      <c r="AN73" s="102"/>
      <c r="AO73" s="102"/>
      <c r="AP73" s="102"/>
      <c r="AQ73" s="109" t="s">
        <v>689</v>
      </c>
      <c r="AR73" s="110"/>
      <c r="AS73" s="110"/>
      <c r="AT73" s="111"/>
      <c r="AU73" s="102" t="s">
        <v>689</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689</v>
      </c>
      <c r="AC74" s="107"/>
      <c r="AD74" s="107"/>
      <c r="AE74" s="108" t="s">
        <v>689</v>
      </c>
      <c r="AF74" s="102"/>
      <c r="AG74" s="102"/>
      <c r="AH74" s="102"/>
      <c r="AI74" s="108" t="s">
        <v>689</v>
      </c>
      <c r="AJ74" s="102"/>
      <c r="AK74" s="102"/>
      <c r="AL74" s="102"/>
      <c r="AM74" s="108" t="s">
        <v>701</v>
      </c>
      <c r="AN74" s="102"/>
      <c r="AO74" s="102"/>
      <c r="AP74" s="102"/>
      <c r="AQ74" s="109" t="s">
        <v>689</v>
      </c>
      <c r="AR74" s="110"/>
      <c r="AS74" s="110"/>
      <c r="AT74" s="111"/>
      <c r="AU74" s="102"/>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689</v>
      </c>
      <c r="AF75" s="102"/>
      <c r="AG75" s="102"/>
      <c r="AH75" s="102"/>
      <c r="AI75" s="108" t="s">
        <v>689</v>
      </c>
      <c r="AJ75" s="102"/>
      <c r="AK75" s="102"/>
      <c r="AL75" s="102"/>
      <c r="AM75" s="108" t="s">
        <v>701</v>
      </c>
      <c r="AN75" s="102"/>
      <c r="AO75" s="102"/>
      <c r="AP75" s="102"/>
      <c r="AQ75" s="109" t="s">
        <v>689</v>
      </c>
      <c r="AR75" s="110"/>
      <c r="AS75" s="110"/>
      <c r="AT75" s="111"/>
      <c r="AU75" s="102" t="s">
        <v>689</v>
      </c>
      <c r="AV75" s="102"/>
      <c r="AW75" s="102"/>
      <c r="AX75" s="103"/>
      <c r="AY75">
        <f t="shared" si="1"/>
        <v>1</v>
      </c>
    </row>
    <row r="76" spans="1:51" ht="23.25" hidden="1" customHeight="1" x14ac:dyDescent="0.15">
      <c r="A76" s="202" t="s">
        <v>336</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customHeight="1" x14ac:dyDescent="0.15">
      <c r="A78" s="210" t="s">
        <v>650</v>
      </c>
      <c r="B78" s="167" t="s">
        <v>651</v>
      </c>
      <c r="C78" s="168"/>
      <c r="D78" s="168"/>
      <c r="E78" s="168"/>
      <c r="F78" s="169"/>
      <c r="G78" s="212" t="s">
        <v>652</v>
      </c>
      <c r="H78" s="212"/>
      <c r="I78" s="212"/>
      <c r="J78" s="212"/>
      <c r="K78" s="212"/>
      <c r="L78" s="212"/>
      <c r="M78" s="212"/>
      <c r="N78" s="212"/>
      <c r="O78" s="212"/>
      <c r="P78" s="212"/>
      <c r="Q78" s="212"/>
      <c r="R78" s="212"/>
      <c r="S78" s="212"/>
      <c r="T78" s="212"/>
      <c r="U78" s="212"/>
      <c r="V78" s="212"/>
      <c r="W78" s="212"/>
      <c r="X78" s="212"/>
      <c r="Y78" s="212"/>
      <c r="Z78" s="212"/>
      <c r="AA78" s="213"/>
      <c r="AB78" s="214" t="s">
        <v>672</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6.25" customHeight="1" x14ac:dyDescent="0.15">
      <c r="A80" s="210"/>
      <c r="B80" s="167"/>
      <c r="C80" s="168"/>
      <c r="D80" s="168"/>
      <c r="E80" s="168"/>
      <c r="F80" s="169"/>
      <c r="G80" s="216" t="s">
        <v>735</v>
      </c>
      <c r="H80" s="216"/>
      <c r="I80" s="216"/>
      <c r="J80" s="216"/>
      <c r="K80" s="216"/>
      <c r="L80" s="216"/>
      <c r="M80" s="216"/>
      <c r="N80" s="216"/>
      <c r="O80" s="216"/>
      <c r="P80" s="216"/>
      <c r="Q80" s="216"/>
      <c r="R80" s="216"/>
      <c r="S80" s="216"/>
      <c r="T80" s="216"/>
      <c r="U80" s="216"/>
      <c r="V80" s="216"/>
      <c r="W80" s="216"/>
      <c r="X80" s="216"/>
      <c r="Y80" s="216"/>
      <c r="Z80" s="216"/>
      <c r="AA80" s="217"/>
      <c r="AB80" s="222" t="s">
        <v>734</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6.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26.2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493</v>
      </c>
      <c r="AF83" s="134"/>
      <c r="AG83" s="134"/>
      <c r="AH83" s="134"/>
      <c r="AI83" s="134" t="s">
        <v>645</v>
      </c>
      <c r="AJ83" s="134"/>
      <c r="AK83" s="134"/>
      <c r="AL83" s="134"/>
      <c r="AM83" s="134" t="s">
        <v>461</v>
      </c>
      <c r="AN83" s="134"/>
      <c r="AO83" s="134"/>
      <c r="AP83" s="134"/>
      <c r="AQ83" s="135" t="s">
        <v>222</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723</v>
      </c>
      <c r="H85" s="146"/>
      <c r="I85" s="146"/>
      <c r="J85" s="146"/>
      <c r="K85" s="146"/>
      <c r="L85" s="146"/>
      <c r="M85" s="146"/>
      <c r="N85" s="146"/>
      <c r="O85" s="147"/>
      <c r="P85" s="146" t="s">
        <v>723</v>
      </c>
      <c r="Q85" s="154"/>
      <c r="R85" s="154"/>
      <c r="S85" s="154"/>
      <c r="T85" s="154"/>
      <c r="U85" s="154"/>
      <c r="V85" s="154"/>
      <c r="W85" s="154"/>
      <c r="X85" s="155"/>
      <c r="Y85" s="160" t="s">
        <v>58</v>
      </c>
      <c r="Z85" s="161"/>
      <c r="AA85" s="162"/>
      <c r="AB85" s="163" t="s">
        <v>723</v>
      </c>
      <c r="AC85" s="163"/>
      <c r="AD85" s="163"/>
      <c r="AE85" s="108" t="s">
        <v>723</v>
      </c>
      <c r="AF85" s="102"/>
      <c r="AG85" s="102"/>
      <c r="AH85" s="102"/>
      <c r="AI85" s="108" t="s">
        <v>689</v>
      </c>
      <c r="AJ85" s="102"/>
      <c r="AK85" s="102"/>
      <c r="AL85" s="102"/>
      <c r="AM85" s="108" t="s">
        <v>689</v>
      </c>
      <c r="AN85" s="102"/>
      <c r="AO85" s="102"/>
      <c r="AP85" s="102"/>
      <c r="AQ85" s="109" t="s">
        <v>689</v>
      </c>
      <c r="AR85" s="110"/>
      <c r="AS85" s="110"/>
      <c r="AT85" s="111"/>
      <c r="AU85" s="102" t="s">
        <v>689</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723</v>
      </c>
      <c r="AC86" s="107"/>
      <c r="AD86" s="107"/>
      <c r="AE86" s="108" t="s">
        <v>723</v>
      </c>
      <c r="AF86" s="102"/>
      <c r="AG86" s="102"/>
      <c r="AH86" s="102"/>
      <c r="AI86" s="108" t="s">
        <v>689</v>
      </c>
      <c r="AJ86" s="102"/>
      <c r="AK86" s="102"/>
      <c r="AL86" s="102"/>
      <c r="AM86" s="108" t="s">
        <v>689</v>
      </c>
      <c r="AN86" s="102"/>
      <c r="AO86" s="102"/>
      <c r="AP86" s="102"/>
      <c r="AQ86" s="109" t="s">
        <v>689</v>
      </c>
      <c r="AR86" s="110"/>
      <c r="AS86" s="110"/>
      <c r="AT86" s="111"/>
      <c r="AU86" s="102" t="s">
        <v>689</v>
      </c>
      <c r="AV86" s="102"/>
      <c r="AW86" s="102"/>
      <c r="AX86" s="103"/>
      <c r="AY86">
        <f t="shared" si="2"/>
        <v>1</v>
      </c>
      <c r="AZ86" s="10"/>
      <c r="BA86" s="10"/>
      <c r="BB86" s="10"/>
      <c r="BC86" s="10"/>
    </row>
    <row r="87" spans="1:60" ht="23.25"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723</v>
      </c>
      <c r="AF87" s="114"/>
      <c r="AG87" s="114"/>
      <c r="AH87" s="114"/>
      <c r="AI87" s="113" t="s">
        <v>689</v>
      </c>
      <c r="AJ87" s="114"/>
      <c r="AK87" s="114"/>
      <c r="AL87" s="114"/>
      <c r="AM87" s="113" t="s">
        <v>689</v>
      </c>
      <c r="AN87" s="114"/>
      <c r="AO87" s="114"/>
      <c r="AP87" s="114"/>
      <c r="AQ87" s="109" t="s">
        <v>689</v>
      </c>
      <c r="AR87" s="110"/>
      <c r="AS87" s="110"/>
      <c r="AT87" s="111"/>
      <c r="AU87" s="102" t="s">
        <v>689</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493</v>
      </c>
      <c r="AF88" s="134"/>
      <c r="AG88" s="134"/>
      <c r="AH88" s="134"/>
      <c r="AI88" s="134" t="s">
        <v>645</v>
      </c>
      <c r="AJ88" s="134"/>
      <c r="AK88" s="134"/>
      <c r="AL88" s="134"/>
      <c r="AM88" s="134" t="s">
        <v>461</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493</v>
      </c>
      <c r="AF93" s="134"/>
      <c r="AG93" s="134"/>
      <c r="AH93" s="134"/>
      <c r="AI93" s="134" t="s">
        <v>645</v>
      </c>
      <c r="AJ93" s="134"/>
      <c r="AK93" s="134"/>
      <c r="AL93" s="134"/>
      <c r="AM93" s="134" t="s">
        <v>461</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656</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3" t="s">
        <v>657</v>
      </c>
      <c r="B99" s="168"/>
      <c r="C99" s="168"/>
      <c r="D99" s="168"/>
      <c r="E99" s="168"/>
      <c r="F99" s="169"/>
      <c r="G99" s="704" t="s">
        <v>649</v>
      </c>
      <c r="H99" s="705"/>
      <c r="I99" s="705"/>
      <c r="J99" s="705"/>
      <c r="K99" s="705"/>
      <c r="L99" s="705"/>
      <c r="M99" s="705"/>
      <c r="N99" s="705"/>
      <c r="O99" s="705"/>
      <c r="P99" s="706" t="s">
        <v>648</v>
      </c>
      <c r="Q99" s="705"/>
      <c r="R99" s="705"/>
      <c r="S99" s="705"/>
      <c r="T99" s="705"/>
      <c r="U99" s="705"/>
      <c r="V99" s="705"/>
      <c r="W99" s="705"/>
      <c r="X99" s="707"/>
      <c r="Y99" s="708"/>
      <c r="Z99" s="709"/>
      <c r="AA99" s="710"/>
      <c r="AB99" s="641" t="s">
        <v>11</v>
      </c>
      <c r="AC99" s="641"/>
      <c r="AD99" s="641"/>
      <c r="AE99" s="134" t="s">
        <v>493</v>
      </c>
      <c r="AF99" s="134"/>
      <c r="AG99" s="134"/>
      <c r="AH99" s="134"/>
      <c r="AI99" s="134" t="s">
        <v>645</v>
      </c>
      <c r="AJ99" s="134"/>
      <c r="AK99" s="134"/>
      <c r="AL99" s="134"/>
      <c r="AM99" s="134" t="s">
        <v>461</v>
      </c>
      <c r="AN99" s="134"/>
      <c r="AO99" s="134"/>
      <c r="AP99" s="134"/>
      <c r="AQ99" s="638" t="s">
        <v>492</v>
      </c>
      <c r="AR99" s="639"/>
      <c r="AS99" s="639"/>
      <c r="AT99" s="640"/>
      <c r="AU99" s="638" t="s">
        <v>670</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658</v>
      </c>
      <c r="B102" s="120"/>
      <c r="C102" s="120"/>
      <c r="D102" s="120"/>
      <c r="E102" s="120"/>
      <c r="F102" s="678"/>
      <c r="G102" s="191" t="s">
        <v>659</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493</v>
      </c>
      <c r="AF102" s="134"/>
      <c r="AG102" s="134"/>
      <c r="AH102" s="134"/>
      <c r="AI102" s="134" t="s">
        <v>645</v>
      </c>
      <c r="AJ102" s="134"/>
      <c r="AK102" s="134"/>
      <c r="AL102" s="134"/>
      <c r="AM102" s="134" t="s">
        <v>461</v>
      </c>
      <c r="AN102" s="134"/>
      <c r="AO102" s="134"/>
      <c r="AP102" s="134"/>
      <c r="AQ102" s="642" t="s">
        <v>671</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660</v>
      </c>
      <c r="H103" s="668"/>
      <c r="I103" s="668"/>
      <c r="J103" s="668"/>
      <c r="K103" s="668"/>
      <c r="L103" s="668"/>
      <c r="M103" s="668"/>
      <c r="N103" s="668"/>
      <c r="O103" s="668"/>
      <c r="P103" s="668"/>
      <c r="Q103" s="668"/>
      <c r="R103" s="668"/>
      <c r="S103" s="668"/>
      <c r="T103" s="668"/>
      <c r="U103" s="668"/>
      <c r="V103" s="668"/>
      <c r="W103" s="668"/>
      <c r="X103" s="668"/>
      <c r="Y103" s="671" t="s">
        <v>658</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661</v>
      </c>
      <c r="Z104" s="664"/>
      <c r="AA104" s="665"/>
      <c r="AB104" s="627" t="s">
        <v>662</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310</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493</v>
      </c>
      <c r="AF105" s="134"/>
      <c r="AG105" s="134"/>
      <c r="AH105" s="134"/>
      <c r="AI105" s="134" t="s">
        <v>645</v>
      </c>
      <c r="AJ105" s="134"/>
      <c r="AK105" s="134"/>
      <c r="AL105" s="134"/>
      <c r="AM105" s="134" t="s">
        <v>461</v>
      </c>
      <c r="AN105" s="134"/>
      <c r="AO105" s="134"/>
      <c r="AP105" s="134"/>
      <c r="AQ105" s="231" t="s">
        <v>222</v>
      </c>
      <c r="AR105" s="232"/>
      <c r="AS105" s="232"/>
      <c r="AT105" s="233"/>
      <c r="AU105" s="212" t="s">
        <v>129</v>
      </c>
      <c r="AV105" s="212"/>
      <c r="AW105" s="212"/>
      <c r="AX105" s="215"/>
      <c r="AY105">
        <f>COUNTA($G$107)</f>
        <v>1</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223</v>
      </c>
      <c r="AT106" s="143"/>
      <c r="AU106" s="141"/>
      <c r="AV106" s="141"/>
      <c r="AW106" s="123" t="s">
        <v>170</v>
      </c>
      <c r="AX106" s="144"/>
      <c r="AY106">
        <f t="shared" ref="AY106:AY111" si="3">$AY$105</f>
        <v>1</v>
      </c>
    </row>
    <row r="107" spans="1:60" ht="23.25" hidden="1" customHeight="1" x14ac:dyDescent="0.15">
      <c r="A107" s="613"/>
      <c r="B107" s="611"/>
      <c r="C107" s="611"/>
      <c r="D107" s="611"/>
      <c r="E107" s="611"/>
      <c r="F107" s="612"/>
      <c r="G107" s="193" t="s">
        <v>689</v>
      </c>
      <c r="H107" s="194"/>
      <c r="I107" s="194"/>
      <c r="J107" s="194"/>
      <c r="K107" s="194"/>
      <c r="L107" s="194"/>
      <c r="M107" s="194"/>
      <c r="N107" s="194"/>
      <c r="O107" s="195"/>
      <c r="P107" s="146" t="s">
        <v>689</v>
      </c>
      <c r="Q107" s="146"/>
      <c r="R107" s="146"/>
      <c r="S107" s="146"/>
      <c r="T107" s="146"/>
      <c r="U107" s="146"/>
      <c r="V107" s="146"/>
      <c r="W107" s="146"/>
      <c r="X107" s="147"/>
      <c r="Y107" s="234" t="s">
        <v>12</v>
      </c>
      <c r="Z107" s="235"/>
      <c r="AA107" s="236"/>
      <c r="AB107" s="163" t="s">
        <v>689</v>
      </c>
      <c r="AC107" s="163"/>
      <c r="AD107" s="163"/>
      <c r="AE107" s="108" t="s">
        <v>689</v>
      </c>
      <c r="AF107" s="102"/>
      <c r="AG107" s="102"/>
      <c r="AH107" s="102"/>
      <c r="AI107" s="108" t="s">
        <v>689</v>
      </c>
      <c r="AJ107" s="102"/>
      <c r="AK107" s="102"/>
      <c r="AL107" s="102"/>
      <c r="AM107" s="108"/>
      <c r="AN107" s="102"/>
      <c r="AO107" s="102"/>
      <c r="AP107" s="102"/>
      <c r="AQ107" s="109" t="s">
        <v>689</v>
      </c>
      <c r="AR107" s="110"/>
      <c r="AS107" s="110"/>
      <c r="AT107" s="111"/>
      <c r="AU107" s="102" t="s">
        <v>689</v>
      </c>
      <c r="AV107" s="102"/>
      <c r="AW107" s="102"/>
      <c r="AX107" s="103"/>
      <c r="AY107">
        <f t="shared" si="3"/>
        <v>1</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689</v>
      </c>
      <c r="AC108" s="107"/>
      <c r="AD108" s="107"/>
      <c r="AE108" s="108" t="s">
        <v>689</v>
      </c>
      <c r="AF108" s="102"/>
      <c r="AG108" s="102"/>
      <c r="AH108" s="102"/>
      <c r="AI108" s="108" t="s">
        <v>689</v>
      </c>
      <c r="AJ108" s="102"/>
      <c r="AK108" s="102"/>
      <c r="AL108" s="102"/>
      <c r="AM108" s="108"/>
      <c r="AN108" s="102"/>
      <c r="AO108" s="102"/>
      <c r="AP108" s="102"/>
      <c r="AQ108" s="109" t="s">
        <v>689</v>
      </c>
      <c r="AR108" s="110"/>
      <c r="AS108" s="110"/>
      <c r="AT108" s="111"/>
      <c r="AU108" s="102" t="s">
        <v>689</v>
      </c>
      <c r="AV108" s="102"/>
      <c r="AW108" s="102"/>
      <c r="AX108" s="103"/>
      <c r="AY108">
        <f t="shared" si="3"/>
        <v>1</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689</v>
      </c>
      <c r="AF109" s="102"/>
      <c r="AG109" s="102"/>
      <c r="AH109" s="102"/>
      <c r="AI109" s="108" t="s">
        <v>689</v>
      </c>
      <c r="AJ109" s="102"/>
      <c r="AK109" s="102"/>
      <c r="AL109" s="102"/>
      <c r="AM109" s="108"/>
      <c r="AN109" s="102"/>
      <c r="AO109" s="102"/>
      <c r="AP109" s="102"/>
      <c r="AQ109" s="109" t="s">
        <v>689</v>
      </c>
      <c r="AR109" s="110"/>
      <c r="AS109" s="110"/>
      <c r="AT109" s="111"/>
      <c r="AU109" s="102" t="s">
        <v>689</v>
      </c>
      <c r="AV109" s="102"/>
      <c r="AW109" s="102"/>
      <c r="AX109" s="103"/>
      <c r="AY109">
        <f t="shared" si="3"/>
        <v>1</v>
      </c>
    </row>
    <row r="110" spans="1:60" ht="23.25" hidden="1" customHeight="1" x14ac:dyDescent="0.15">
      <c r="A110" s="202" t="s">
        <v>336</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650</v>
      </c>
      <c r="B112" s="167" t="s">
        <v>651</v>
      </c>
      <c r="C112" s="168"/>
      <c r="D112" s="168"/>
      <c r="E112" s="168"/>
      <c r="F112" s="169"/>
      <c r="G112" s="212" t="s">
        <v>652</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672</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493</v>
      </c>
      <c r="AF117" s="134"/>
      <c r="AG117" s="134"/>
      <c r="AH117" s="134"/>
      <c r="AI117" s="134" t="s">
        <v>645</v>
      </c>
      <c r="AJ117" s="134"/>
      <c r="AK117" s="134"/>
      <c r="AL117" s="134"/>
      <c r="AM117" s="134" t="s">
        <v>461</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493</v>
      </c>
      <c r="AF122" s="134"/>
      <c r="AG122" s="134"/>
      <c r="AH122" s="134"/>
      <c r="AI122" s="134" t="s">
        <v>645</v>
      </c>
      <c r="AJ122" s="134"/>
      <c r="AK122" s="134"/>
      <c r="AL122" s="134"/>
      <c r="AM122" s="134" t="s">
        <v>461</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493</v>
      </c>
      <c r="AF127" s="134"/>
      <c r="AG127" s="134"/>
      <c r="AH127" s="134"/>
      <c r="AI127" s="134" t="s">
        <v>645</v>
      </c>
      <c r="AJ127" s="134"/>
      <c r="AK127" s="134"/>
      <c r="AL127" s="134"/>
      <c r="AM127" s="134" t="s">
        <v>461</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656</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657</v>
      </c>
      <c r="B133" s="168"/>
      <c r="C133" s="168"/>
      <c r="D133" s="168"/>
      <c r="E133" s="168"/>
      <c r="F133" s="169"/>
      <c r="G133" s="704" t="s">
        <v>649</v>
      </c>
      <c r="H133" s="705"/>
      <c r="I133" s="705"/>
      <c r="J133" s="705"/>
      <c r="K133" s="705"/>
      <c r="L133" s="705"/>
      <c r="M133" s="705"/>
      <c r="N133" s="705"/>
      <c r="O133" s="705"/>
      <c r="P133" s="706" t="s">
        <v>648</v>
      </c>
      <c r="Q133" s="705"/>
      <c r="R133" s="705"/>
      <c r="S133" s="705"/>
      <c r="T133" s="705"/>
      <c r="U133" s="705"/>
      <c r="V133" s="705"/>
      <c r="W133" s="705"/>
      <c r="X133" s="707"/>
      <c r="Y133" s="708"/>
      <c r="Z133" s="709"/>
      <c r="AA133" s="710"/>
      <c r="AB133" s="641" t="s">
        <v>11</v>
      </c>
      <c r="AC133" s="641"/>
      <c r="AD133" s="641"/>
      <c r="AE133" s="134" t="s">
        <v>493</v>
      </c>
      <c r="AF133" s="134"/>
      <c r="AG133" s="134"/>
      <c r="AH133" s="134"/>
      <c r="AI133" s="134" t="s">
        <v>645</v>
      </c>
      <c r="AJ133" s="134"/>
      <c r="AK133" s="134"/>
      <c r="AL133" s="134"/>
      <c r="AM133" s="134" t="s">
        <v>461</v>
      </c>
      <c r="AN133" s="134"/>
      <c r="AO133" s="134"/>
      <c r="AP133" s="134"/>
      <c r="AQ133" s="638" t="s">
        <v>492</v>
      </c>
      <c r="AR133" s="639"/>
      <c r="AS133" s="639"/>
      <c r="AT133" s="640"/>
      <c r="AU133" s="638" t="s">
        <v>670</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658</v>
      </c>
      <c r="B136" s="120"/>
      <c r="C136" s="120"/>
      <c r="D136" s="120"/>
      <c r="E136" s="120"/>
      <c r="F136" s="678"/>
      <c r="G136" s="191" t="s">
        <v>659</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493</v>
      </c>
      <c r="AF136" s="134"/>
      <c r="AG136" s="134"/>
      <c r="AH136" s="134"/>
      <c r="AI136" s="134" t="s">
        <v>645</v>
      </c>
      <c r="AJ136" s="134"/>
      <c r="AK136" s="134"/>
      <c r="AL136" s="134"/>
      <c r="AM136" s="134" t="s">
        <v>461</v>
      </c>
      <c r="AN136" s="134"/>
      <c r="AO136" s="134"/>
      <c r="AP136" s="134"/>
      <c r="AQ136" s="642" t="s">
        <v>671</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660</v>
      </c>
      <c r="H137" s="668"/>
      <c r="I137" s="668"/>
      <c r="J137" s="668"/>
      <c r="K137" s="668"/>
      <c r="L137" s="668"/>
      <c r="M137" s="668"/>
      <c r="N137" s="668"/>
      <c r="O137" s="668"/>
      <c r="P137" s="668"/>
      <c r="Q137" s="668"/>
      <c r="R137" s="668"/>
      <c r="S137" s="668"/>
      <c r="T137" s="668"/>
      <c r="U137" s="668"/>
      <c r="V137" s="668"/>
      <c r="W137" s="668"/>
      <c r="X137" s="668"/>
      <c r="Y137" s="671" t="s">
        <v>658</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661</v>
      </c>
      <c r="Z138" s="664"/>
      <c r="AA138" s="665"/>
      <c r="AB138" s="627" t="s">
        <v>662</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310</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493</v>
      </c>
      <c r="AF139" s="134"/>
      <c r="AG139" s="134"/>
      <c r="AH139" s="134"/>
      <c r="AI139" s="134" t="s">
        <v>645</v>
      </c>
      <c r="AJ139" s="134"/>
      <c r="AK139" s="134"/>
      <c r="AL139" s="134"/>
      <c r="AM139" s="134" t="s">
        <v>461</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223</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336</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650</v>
      </c>
      <c r="B146" s="167" t="s">
        <v>651</v>
      </c>
      <c r="C146" s="168"/>
      <c r="D146" s="168"/>
      <c r="E146" s="168"/>
      <c r="F146" s="169"/>
      <c r="G146" s="212" t="s">
        <v>652</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672</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493</v>
      </c>
      <c r="AF151" s="134"/>
      <c r="AG151" s="134"/>
      <c r="AH151" s="134"/>
      <c r="AI151" s="134" t="s">
        <v>645</v>
      </c>
      <c r="AJ151" s="134"/>
      <c r="AK151" s="134"/>
      <c r="AL151" s="134"/>
      <c r="AM151" s="134" t="s">
        <v>461</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493</v>
      </c>
      <c r="AF156" s="134"/>
      <c r="AG156" s="134"/>
      <c r="AH156" s="134"/>
      <c r="AI156" s="134" t="s">
        <v>645</v>
      </c>
      <c r="AJ156" s="134"/>
      <c r="AK156" s="134"/>
      <c r="AL156" s="134"/>
      <c r="AM156" s="134" t="s">
        <v>461</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493</v>
      </c>
      <c r="AF161" s="134"/>
      <c r="AG161" s="134"/>
      <c r="AH161" s="134"/>
      <c r="AI161" s="134" t="s">
        <v>645</v>
      </c>
      <c r="AJ161" s="134"/>
      <c r="AK161" s="134"/>
      <c r="AL161" s="134"/>
      <c r="AM161" s="134" t="s">
        <v>461</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656</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3" t="s">
        <v>657</v>
      </c>
      <c r="B167" s="168"/>
      <c r="C167" s="168"/>
      <c r="D167" s="168"/>
      <c r="E167" s="168"/>
      <c r="F167" s="169"/>
      <c r="G167" s="704" t="s">
        <v>649</v>
      </c>
      <c r="H167" s="705"/>
      <c r="I167" s="705"/>
      <c r="J167" s="705"/>
      <c r="K167" s="705"/>
      <c r="L167" s="705"/>
      <c r="M167" s="705"/>
      <c r="N167" s="705"/>
      <c r="O167" s="705"/>
      <c r="P167" s="706" t="s">
        <v>648</v>
      </c>
      <c r="Q167" s="705"/>
      <c r="R167" s="705"/>
      <c r="S167" s="705"/>
      <c r="T167" s="705"/>
      <c r="U167" s="705"/>
      <c r="V167" s="705"/>
      <c r="W167" s="705"/>
      <c r="X167" s="707"/>
      <c r="Y167" s="708"/>
      <c r="Z167" s="709"/>
      <c r="AA167" s="710"/>
      <c r="AB167" s="641" t="s">
        <v>11</v>
      </c>
      <c r="AC167" s="641"/>
      <c r="AD167" s="641"/>
      <c r="AE167" s="134" t="s">
        <v>493</v>
      </c>
      <c r="AF167" s="134"/>
      <c r="AG167" s="134"/>
      <c r="AH167" s="134"/>
      <c r="AI167" s="134" t="s">
        <v>645</v>
      </c>
      <c r="AJ167" s="134"/>
      <c r="AK167" s="134"/>
      <c r="AL167" s="134"/>
      <c r="AM167" s="134" t="s">
        <v>461</v>
      </c>
      <c r="AN167" s="134"/>
      <c r="AO167" s="134"/>
      <c r="AP167" s="134"/>
      <c r="AQ167" s="638" t="s">
        <v>492</v>
      </c>
      <c r="AR167" s="639"/>
      <c r="AS167" s="639"/>
      <c r="AT167" s="640"/>
      <c r="AU167" s="638" t="s">
        <v>670</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658</v>
      </c>
      <c r="B170" s="120"/>
      <c r="C170" s="120"/>
      <c r="D170" s="120"/>
      <c r="E170" s="120"/>
      <c r="F170" s="678"/>
      <c r="G170" s="191" t="s">
        <v>659</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493</v>
      </c>
      <c r="AF170" s="134"/>
      <c r="AG170" s="134"/>
      <c r="AH170" s="134"/>
      <c r="AI170" s="134" t="s">
        <v>645</v>
      </c>
      <c r="AJ170" s="134"/>
      <c r="AK170" s="134"/>
      <c r="AL170" s="134"/>
      <c r="AM170" s="134" t="s">
        <v>461</v>
      </c>
      <c r="AN170" s="134"/>
      <c r="AO170" s="134"/>
      <c r="AP170" s="134"/>
      <c r="AQ170" s="642" t="s">
        <v>671</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660</v>
      </c>
      <c r="H171" s="668"/>
      <c r="I171" s="668"/>
      <c r="J171" s="668"/>
      <c r="K171" s="668"/>
      <c r="L171" s="668"/>
      <c r="M171" s="668"/>
      <c r="N171" s="668"/>
      <c r="O171" s="668"/>
      <c r="P171" s="668"/>
      <c r="Q171" s="668"/>
      <c r="R171" s="668"/>
      <c r="S171" s="668"/>
      <c r="T171" s="668"/>
      <c r="U171" s="668"/>
      <c r="V171" s="668"/>
      <c r="W171" s="668"/>
      <c r="X171" s="668"/>
      <c r="Y171" s="671" t="s">
        <v>658</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661</v>
      </c>
      <c r="Z172" s="664"/>
      <c r="AA172" s="665"/>
      <c r="AB172" s="627" t="s">
        <v>662</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310</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493</v>
      </c>
      <c r="AF173" s="134"/>
      <c r="AG173" s="134"/>
      <c r="AH173" s="134"/>
      <c r="AI173" s="134" t="s">
        <v>645</v>
      </c>
      <c r="AJ173" s="134"/>
      <c r="AK173" s="134"/>
      <c r="AL173" s="134"/>
      <c r="AM173" s="134" t="s">
        <v>461</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223</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336</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650</v>
      </c>
      <c r="B180" s="167" t="s">
        <v>651</v>
      </c>
      <c r="C180" s="168"/>
      <c r="D180" s="168"/>
      <c r="E180" s="168"/>
      <c r="F180" s="169"/>
      <c r="G180" s="212" t="s">
        <v>652</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672</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493</v>
      </c>
      <c r="AF185" s="134"/>
      <c r="AG185" s="134"/>
      <c r="AH185" s="134"/>
      <c r="AI185" s="134" t="s">
        <v>645</v>
      </c>
      <c r="AJ185" s="134"/>
      <c r="AK185" s="134"/>
      <c r="AL185" s="134"/>
      <c r="AM185" s="134" t="s">
        <v>461</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493</v>
      </c>
      <c r="AF190" s="134"/>
      <c r="AG190" s="134"/>
      <c r="AH190" s="134"/>
      <c r="AI190" s="134" t="s">
        <v>645</v>
      </c>
      <c r="AJ190" s="134"/>
      <c r="AK190" s="134"/>
      <c r="AL190" s="134"/>
      <c r="AM190" s="134" t="s">
        <v>461</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493</v>
      </c>
      <c r="AF195" s="134"/>
      <c r="AG195" s="134"/>
      <c r="AH195" s="134"/>
      <c r="AI195" s="134" t="s">
        <v>645</v>
      </c>
      <c r="AJ195" s="134"/>
      <c r="AK195" s="134"/>
      <c r="AL195" s="134"/>
      <c r="AM195" s="134" t="s">
        <v>461</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311</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307</v>
      </c>
      <c r="X200" s="600"/>
      <c r="Y200" s="603"/>
      <c r="Z200" s="603"/>
      <c r="AA200" s="604"/>
      <c r="AB200" s="597" t="s">
        <v>11</v>
      </c>
      <c r="AC200" s="594"/>
      <c r="AD200" s="595"/>
      <c r="AE200" s="134" t="s">
        <v>493</v>
      </c>
      <c r="AF200" s="134"/>
      <c r="AG200" s="134"/>
      <c r="AH200" s="134"/>
      <c r="AI200" s="134" t="s">
        <v>645</v>
      </c>
      <c r="AJ200" s="134"/>
      <c r="AK200" s="134"/>
      <c r="AL200" s="134"/>
      <c r="AM200" s="134" t="s">
        <v>461</v>
      </c>
      <c r="AN200" s="134"/>
      <c r="AO200" s="134"/>
      <c r="AP200" s="134"/>
      <c r="AQ200" s="135" t="s">
        <v>222</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223</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224</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326</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326</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327</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315</v>
      </c>
      <c r="B205" s="529"/>
      <c r="C205" s="529"/>
      <c r="D205" s="529"/>
      <c r="E205" s="529"/>
      <c r="F205" s="530"/>
      <c r="G205" s="553" t="s">
        <v>225</v>
      </c>
      <c r="H205" s="554"/>
      <c r="I205" s="554"/>
      <c r="J205" s="554"/>
      <c r="K205" s="554"/>
      <c r="L205" s="554"/>
      <c r="M205" s="554"/>
      <c r="N205" s="554"/>
      <c r="O205" s="554"/>
      <c r="P205" s="554"/>
      <c r="Q205" s="554"/>
      <c r="R205" s="554"/>
      <c r="S205" s="554"/>
      <c r="T205" s="554"/>
      <c r="U205" s="554"/>
      <c r="V205" s="554"/>
      <c r="W205" s="557" t="s">
        <v>325</v>
      </c>
      <c r="X205" s="558"/>
      <c r="Y205" s="563" t="s">
        <v>12</v>
      </c>
      <c r="Z205" s="563"/>
      <c r="AA205" s="564"/>
      <c r="AB205" s="573" t="s">
        <v>326</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326</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327</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311</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493</v>
      </c>
      <c r="AF208" s="271"/>
      <c r="AG208" s="271"/>
      <c r="AH208" s="271"/>
      <c r="AI208" s="134" t="s">
        <v>645</v>
      </c>
      <c r="AJ208" s="134"/>
      <c r="AK208" s="134"/>
      <c r="AL208" s="134"/>
      <c r="AM208" s="134" t="s">
        <v>461</v>
      </c>
      <c r="AN208" s="134"/>
      <c r="AO208" s="134"/>
      <c r="AP208" s="134"/>
      <c r="AQ208" s="135" t="s">
        <v>222</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223</v>
      </c>
      <c r="AT209" s="143"/>
      <c r="AU209" s="522"/>
      <c r="AV209" s="523"/>
      <c r="AW209" s="142" t="s">
        <v>170</v>
      </c>
      <c r="AX209" s="524"/>
      <c r="AY209">
        <f>$AY$208</f>
        <v>0</v>
      </c>
    </row>
    <row r="210" spans="1:51" ht="23.25" hidden="1" customHeight="1" x14ac:dyDescent="0.15">
      <c r="A210" s="528"/>
      <c r="B210" s="529"/>
      <c r="C210" s="529"/>
      <c r="D210" s="529"/>
      <c r="E210" s="529"/>
      <c r="F210" s="530"/>
      <c r="G210" s="540" t="s">
        <v>224</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339</v>
      </c>
      <c r="B213" s="512"/>
      <c r="C213" s="512"/>
      <c r="D213" s="512"/>
      <c r="E213" s="513" t="s">
        <v>299</v>
      </c>
      <c r="F213" s="514"/>
      <c r="G213" s="97" t="s">
        <v>225</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653</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306</v>
      </c>
      <c r="AP214" s="435"/>
      <c r="AQ214" s="435"/>
      <c r="AR214" s="96" t="s">
        <v>305</v>
      </c>
      <c r="AS214" s="434"/>
      <c r="AT214" s="435"/>
      <c r="AU214" s="435"/>
      <c r="AV214" s="435"/>
      <c r="AW214" s="435"/>
      <c r="AX214" s="436"/>
      <c r="AY214">
        <f>COUNTIF($AR$214,"☑")</f>
        <v>0</v>
      </c>
    </row>
    <row r="215" spans="1:51" ht="45" customHeight="1" x14ac:dyDescent="0.15">
      <c r="A215" s="421" t="s">
        <v>359</v>
      </c>
      <c r="B215" s="422"/>
      <c r="C215" s="425" t="s">
        <v>226</v>
      </c>
      <c r="D215" s="422"/>
      <c r="E215" s="427" t="s">
        <v>242</v>
      </c>
      <c r="F215" s="428"/>
      <c r="G215" s="429" t="s">
        <v>703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241</v>
      </c>
      <c r="F216" s="166"/>
      <c r="G216" s="145" t="s">
        <v>704</v>
      </c>
      <c r="H216" s="146"/>
      <c r="I216" s="146"/>
      <c r="J216" s="146"/>
      <c r="K216" s="146"/>
      <c r="L216" s="146"/>
      <c r="M216" s="146"/>
      <c r="N216" s="146"/>
      <c r="O216" s="146"/>
      <c r="P216" s="146"/>
      <c r="Q216" s="146"/>
      <c r="R216" s="146"/>
      <c r="S216" s="146"/>
      <c r="T216" s="146"/>
      <c r="U216" s="146"/>
      <c r="V216" s="147"/>
      <c r="W216" s="497" t="s">
        <v>663</v>
      </c>
      <c r="X216" s="498"/>
      <c r="Y216" s="498"/>
      <c r="Z216" s="498"/>
      <c r="AA216" s="499"/>
      <c r="AB216" s="500" t="s">
        <v>707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664</v>
      </c>
      <c r="X217" s="504"/>
      <c r="Y217" s="504"/>
      <c r="Z217" s="504"/>
      <c r="AA217" s="505"/>
      <c r="AB217" s="500" t="s">
        <v>783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676</v>
      </c>
      <c r="D218" s="507"/>
      <c r="E218" s="164" t="s">
        <v>355</v>
      </c>
      <c r="F218" s="166"/>
      <c r="G218" s="487" t="s">
        <v>229</v>
      </c>
      <c r="H218" s="488"/>
      <c r="I218" s="488"/>
      <c r="J218" s="508" t="s">
        <v>230</v>
      </c>
      <c r="K218" s="509"/>
      <c r="L218" s="509"/>
      <c r="M218" s="509"/>
      <c r="N218" s="509"/>
      <c r="O218" s="509"/>
      <c r="P218" s="509"/>
      <c r="Q218" s="509"/>
      <c r="R218" s="509"/>
      <c r="S218" s="509"/>
      <c r="T218" s="510"/>
      <c r="U218" s="485" t="s">
        <v>719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677</v>
      </c>
      <c r="H219" s="488"/>
      <c r="I219" s="488"/>
      <c r="J219" s="488"/>
      <c r="K219" s="488"/>
      <c r="L219" s="488"/>
      <c r="M219" s="488"/>
      <c r="N219" s="488"/>
      <c r="O219" s="488"/>
      <c r="P219" s="488"/>
      <c r="Q219" s="488"/>
      <c r="R219" s="488"/>
      <c r="S219" s="488"/>
      <c r="T219" s="488"/>
      <c r="U219" s="484" t="s">
        <v>720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664</v>
      </c>
      <c r="H220" s="488"/>
      <c r="I220" s="488"/>
      <c r="J220" s="488"/>
      <c r="K220" s="488"/>
      <c r="L220" s="488"/>
      <c r="M220" s="488"/>
      <c r="N220" s="488"/>
      <c r="O220" s="488"/>
      <c r="P220" s="488"/>
      <c r="Q220" s="488"/>
      <c r="R220" s="488"/>
      <c r="S220" s="488"/>
      <c r="T220" s="488"/>
      <c r="U220" s="825" t="s">
        <v>784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700</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3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700</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44.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700</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700</v>
      </c>
      <c r="AE226" s="398"/>
      <c r="AF226" s="398"/>
      <c r="AG226" s="400" t="s">
        <v>708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337</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291</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777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700</v>
      </c>
      <c r="AE230" s="380"/>
      <c r="AF230" s="380"/>
      <c r="AG230" s="374" t="s">
        <v>714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711</v>
      </c>
      <c r="AE231" s="380"/>
      <c r="AF231" s="380"/>
      <c r="AG231" s="374" t="s">
        <v>701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700</v>
      </c>
      <c r="AE232" s="380"/>
      <c r="AF232" s="380"/>
      <c r="AG232" s="374" t="s">
        <v>712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308</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700</v>
      </c>
      <c r="AE233" s="417"/>
      <c r="AF233" s="417"/>
      <c r="AG233" s="418" t="s">
        <v>791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309</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t="s">
        <v>689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296</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711</v>
      </c>
      <c r="AE235" s="410"/>
      <c r="AF235" s="411"/>
      <c r="AG235" s="412" t="s">
        <v>701</v>
      </c>
      <c r="AH235" s="413"/>
      <c r="AI235" s="413"/>
      <c r="AJ235" s="413"/>
      <c r="AK235" s="413"/>
      <c r="AL235" s="413"/>
      <c r="AM235" s="413"/>
      <c r="AN235" s="413"/>
      <c r="AO235" s="413"/>
      <c r="AP235" s="413"/>
      <c r="AQ235" s="413"/>
      <c r="AR235" s="413"/>
      <c r="AS235" s="413"/>
      <c r="AT235" s="413"/>
      <c r="AU235" s="413"/>
      <c r="AV235" s="413"/>
      <c r="AW235" s="413"/>
      <c r="AX235" s="414"/>
    </row>
    <row r="236" spans="1:50" ht="69.95" customHeight="1" x14ac:dyDescent="0.15">
      <c r="A236" s="354" t="s">
        <v>38</v>
      </c>
      <c r="B236" s="355"/>
      <c r="C236" s="360" t="s">
        <v>297</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700</v>
      </c>
      <c r="AE236" s="364"/>
      <c r="AF236" s="365"/>
      <c r="AG236" s="366" t="s">
        <v>729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700</v>
      </c>
      <c r="AE237" s="373"/>
      <c r="AF237" s="373"/>
      <c r="AG237" s="374" t="s">
        <v>716</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227</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777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700</v>
      </c>
      <c r="AE239" s="380"/>
      <c r="AF239" s="380"/>
      <c r="AG239" s="404" t="s">
        <v>713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711</v>
      </c>
      <c r="AE240" s="398"/>
      <c r="AF240" s="399"/>
      <c r="AG240" s="400" t="s">
        <v>777</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4" t="s">
        <v>0</v>
      </c>
      <c r="D241" s="905"/>
      <c r="E241" s="905"/>
      <c r="F241" s="905"/>
      <c r="G241" s="905"/>
      <c r="H241" s="905"/>
      <c r="I241" s="905"/>
      <c r="J241" s="905"/>
      <c r="K241" s="905"/>
      <c r="L241" s="905"/>
      <c r="M241" s="905"/>
      <c r="N241" s="905"/>
      <c r="O241" s="901" t="s">
        <v>682</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81.75" customHeight="1" x14ac:dyDescent="0.15">
      <c r="A247" s="354" t="s">
        <v>46</v>
      </c>
      <c r="B247" s="916"/>
      <c r="C247" s="313" t="s">
        <v>50</v>
      </c>
      <c r="D247" s="735"/>
      <c r="E247" s="735"/>
      <c r="F247" s="736"/>
      <c r="G247" s="919" t="s">
        <v>788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789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792</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133</v>
      </c>
      <c r="B252" s="339"/>
      <c r="C252" s="339"/>
      <c r="D252" s="339"/>
      <c r="E252" s="340"/>
      <c r="F252" s="915" t="s">
        <v>801</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t="s">
        <v>793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312</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353</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352</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351</v>
      </c>
      <c r="B260" s="271"/>
      <c r="C260" s="271"/>
      <c r="D260" s="271"/>
      <c r="E260" s="334" t="s">
        <v>696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350</v>
      </c>
      <c r="B261" s="271"/>
      <c r="C261" s="271"/>
      <c r="D261" s="271"/>
      <c r="E261" s="334" t="s">
        <v>697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349</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348</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347</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346</v>
      </c>
      <c r="B265" s="271"/>
      <c r="C265" s="271"/>
      <c r="D265" s="271"/>
      <c r="E265" s="334" t="s">
        <v>699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493</v>
      </c>
      <c r="B266" s="271"/>
      <c r="C266" s="271"/>
      <c r="D266" s="271"/>
      <c r="E266" s="115" t="s">
        <v>684</v>
      </c>
      <c r="F266" s="101"/>
      <c r="G266" s="101"/>
      <c r="H266" s="92" t="str">
        <f>IF(E266="","","-")</f>
        <v>-</v>
      </c>
      <c r="I266" s="101"/>
      <c r="J266" s="101"/>
      <c r="K266" s="92" t="str">
        <f>IF(I266="","","-")</f>
        <v/>
      </c>
      <c r="L266" s="116">
        <v>12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673</v>
      </c>
      <c r="B267" s="271"/>
      <c r="C267" s="271"/>
      <c r="D267" s="271"/>
      <c r="E267" s="115" t="s">
        <v>684</v>
      </c>
      <c r="F267" s="101"/>
      <c r="G267" s="101"/>
      <c r="H267" s="92"/>
      <c r="I267" s="101"/>
      <c r="J267" s="101"/>
      <c r="K267" s="92"/>
      <c r="L267" s="116">
        <v>12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461</v>
      </c>
      <c r="B268" s="271"/>
      <c r="C268" s="271"/>
      <c r="D268" s="271"/>
      <c r="E268" s="99">
        <v>2021</v>
      </c>
      <c r="F268" s="100"/>
      <c r="G268" s="101" t="s">
        <v>730</v>
      </c>
      <c r="H268" s="101"/>
      <c r="I268" s="101"/>
      <c r="J268" s="100">
        <v>20</v>
      </c>
      <c r="K268" s="100"/>
      <c r="L268" s="116">
        <v>12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340</v>
      </c>
      <c r="B269" s="323"/>
      <c r="C269" s="323"/>
      <c r="D269" s="323"/>
      <c r="E269" s="323"/>
      <c r="F269" s="324"/>
      <c r="G269" s="78" t="s">
        <v>675</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thickBo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342</v>
      </c>
      <c r="B308" s="329"/>
      <c r="C308" s="329"/>
      <c r="D308" s="329"/>
      <c r="E308" s="329"/>
      <c r="F308" s="330"/>
      <c r="G308" s="309" t="s">
        <v>739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747</v>
      </c>
      <c r="H310" s="300"/>
      <c r="I310" s="300"/>
      <c r="J310" s="300"/>
      <c r="K310" s="301"/>
      <c r="L310" s="302" t="s">
        <v>750</v>
      </c>
      <c r="M310" s="303"/>
      <c r="N310" s="303"/>
      <c r="O310" s="303"/>
      <c r="P310" s="303"/>
      <c r="Q310" s="303"/>
      <c r="R310" s="303"/>
      <c r="S310" s="303"/>
      <c r="T310" s="303"/>
      <c r="U310" s="303"/>
      <c r="V310" s="303"/>
      <c r="W310" s="303"/>
      <c r="X310" s="304"/>
      <c r="Y310" s="305">
        <v>0.5</v>
      </c>
      <c r="Z310" s="306"/>
      <c r="AA310" s="306"/>
      <c r="AB310" s="307"/>
      <c r="AC310" s="299" t="s">
        <v>747</v>
      </c>
      <c r="AD310" s="300"/>
      <c r="AE310" s="300"/>
      <c r="AF310" s="300"/>
      <c r="AG310" s="301"/>
      <c r="AH310" s="302" t="s">
        <v>750</v>
      </c>
      <c r="AI310" s="303"/>
      <c r="AJ310" s="303"/>
      <c r="AK310" s="303"/>
      <c r="AL310" s="303"/>
      <c r="AM310" s="303"/>
      <c r="AN310" s="303"/>
      <c r="AO310" s="303"/>
      <c r="AP310" s="303"/>
      <c r="AQ310" s="303"/>
      <c r="AR310" s="303"/>
      <c r="AS310" s="303"/>
      <c r="AT310" s="304"/>
      <c r="AU310" s="305">
        <v>0.8</v>
      </c>
      <c r="AV310" s="306"/>
      <c r="AW310" s="306"/>
      <c r="AX310" s="308"/>
    </row>
    <row r="311" spans="1:50" ht="24.75" customHeight="1" x14ac:dyDescent="0.15">
      <c r="A311" s="331"/>
      <c r="B311" s="332"/>
      <c r="C311" s="332"/>
      <c r="D311" s="332"/>
      <c r="E311" s="332"/>
      <c r="F311" s="333"/>
      <c r="G311" s="289" t="s">
        <v>752</v>
      </c>
      <c r="H311" s="290"/>
      <c r="I311" s="290"/>
      <c r="J311" s="290"/>
      <c r="K311" s="291"/>
      <c r="L311" s="292" t="s">
        <v>753</v>
      </c>
      <c r="M311" s="293"/>
      <c r="N311" s="293"/>
      <c r="O311" s="293"/>
      <c r="P311" s="293"/>
      <c r="Q311" s="293"/>
      <c r="R311" s="293"/>
      <c r="S311" s="293"/>
      <c r="T311" s="293"/>
      <c r="U311" s="293"/>
      <c r="V311" s="293"/>
      <c r="W311" s="293"/>
      <c r="X311" s="294"/>
      <c r="Y311" s="295">
        <v>0.1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0.8</v>
      </c>
      <c r="AV320" s="286"/>
      <c r="AW320" s="286"/>
      <c r="AX320" s="288"/>
    </row>
    <row r="321" spans="1:51" ht="24.75" customHeight="1" x14ac:dyDescent="0.15">
      <c r="A321" s="331"/>
      <c r="B321" s="332"/>
      <c r="C321" s="332"/>
      <c r="D321" s="332"/>
      <c r="E321" s="332"/>
      <c r="F321" s="333"/>
      <c r="G321" s="309" t="s">
        <v>740</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738</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747</v>
      </c>
      <c r="H323" s="300"/>
      <c r="I323" s="300"/>
      <c r="J323" s="300"/>
      <c r="K323" s="301"/>
      <c r="L323" s="302" t="s">
        <v>750</v>
      </c>
      <c r="M323" s="303"/>
      <c r="N323" s="303"/>
      <c r="O323" s="303"/>
      <c r="P323" s="303"/>
      <c r="Q323" s="303"/>
      <c r="R323" s="303"/>
      <c r="S323" s="303"/>
      <c r="T323" s="303"/>
      <c r="U323" s="303"/>
      <c r="V323" s="303"/>
      <c r="W323" s="303"/>
      <c r="X323" s="304"/>
      <c r="Y323" s="305">
        <v>4.3</v>
      </c>
      <c r="Z323" s="306"/>
      <c r="AA323" s="306"/>
      <c r="AB323" s="307"/>
      <c r="AC323" s="299" t="s">
        <v>747</v>
      </c>
      <c r="AD323" s="300"/>
      <c r="AE323" s="300"/>
      <c r="AF323" s="300"/>
      <c r="AG323" s="301"/>
      <c r="AH323" s="302" t="s">
        <v>750</v>
      </c>
      <c r="AI323" s="303"/>
      <c r="AJ323" s="303"/>
      <c r="AK323" s="303"/>
      <c r="AL323" s="303"/>
      <c r="AM323" s="303"/>
      <c r="AN323" s="303"/>
      <c r="AO323" s="303"/>
      <c r="AP323" s="303"/>
      <c r="AQ323" s="303"/>
      <c r="AR323" s="303"/>
      <c r="AS323" s="303"/>
      <c r="AT323" s="304"/>
      <c r="AU323" s="305">
        <v>15.1</v>
      </c>
      <c r="AV323" s="306"/>
      <c r="AW323" s="306"/>
      <c r="AX323" s="308"/>
      <c r="AY323">
        <f t="shared" si="11"/>
        <v>2</v>
      </c>
    </row>
    <row r="324" spans="1:51" ht="53.1" customHeight="1" x14ac:dyDescent="0.15">
      <c r="A324" s="331"/>
      <c r="B324" s="332"/>
      <c r="C324" s="332"/>
      <c r="D324" s="332"/>
      <c r="E324" s="332"/>
      <c r="F324" s="333"/>
      <c r="G324" s="289" t="s">
        <v>748</v>
      </c>
      <c r="H324" s="290"/>
      <c r="I324" s="290"/>
      <c r="J324" s="290"/>
      <c r="K324" s="291"/>
      <c r="L324" s="292" t="s">
        <v>786</v>
      </c>
      <c r="M324" s="293"/>
      <c r="N324" s="293"/>
      <c r="O324" s="293"/>
      <c r="P324" s="293"/>
      <c r="Q324" s="293"/>
      <c r="R324" s="293"/>
      <c r="S324" s="293"/>
      <c r="T324" s="293"/>
      <c r="U324" s="293"/>
      <c r="V324" s="293"/>
      <c r="W324" s="293"/>
      <c r="X324" s="294"/>
      <c r="Y324" s="295">
        <v>1.3</v>
      </c>
      <c r="Z324" s="296"/>
      <c r="AA324" s="296"/>
      <c r="AB324" s="297"/>
      <c r="AC324" s="289" t="s">
        <v>754</v>
      </c>
      <c r="AD324" s="290"/>
      <c r="AE324" s="290"/>
      <c r="AF324" s="290"/>
      <c r="AG324" s="291"/>
      <c r="AH324" s="292" t="s">
        <v>755</v>
      </c>
      <c r="AI324" s="293"/>
      <c r="AJ324" s="293"/>
      <c r="AK324" s="293"/>
      <c r="AL324" s="293"/>
      <c r="AM324" s="293"/>
      <c r="AN324" s="293"/>
      <c r="AO324" s="293"/>
      <c r="AP324" s="293"/>
      <c r="AQ324" s="293"/>
      <c r="AR324" s="293"/>
      <c r="AS324" s="293"/>
      <c r="AT324" s="294"/>
      <c r="AU324" s="295">
        <v>5.4</v>
      </c>
      <c r="AV324" s="296"/>
      <c r="AW324" s="296"/>
      <c r="AX324" s="298"/>
      <c r="AY324">
        <f t="shared" si="11"/>
        <v>2</v>
      </c>
    </row>
    <row r="325" spans="1:51" ht="24.75" customHeight="1" x14ac:dyDescent="0.15">
      <c r="A325" s="331"/>
      <c r="B325" s="332"/>
      <c r="C325" s="332"/>
      <c r="D325" s="332"/>
      <c r="E325" s="332"/>
      <c r="F325" s="333"/>
      <c r="G325" s="289" t="s">
        <v>749</v>
      </c>
      <c r="H325" s="290"/>
      <c r="I325" s="290"/>
      <c r="J325" s="290"/>
      <c r="K325" s="291"/>
      <c r="L325" s="292" t="s">
        <v>751</v>
      </c>
      <c r="M325" s="293"/>
      <c r="N325" s="293"/>
      <c r="O325" s="293"/>
      <c r="P325" s="293"/>
      <c r="Q325" s="293"/>
      <c r="R325" s="293"/>
      <c r="S325" s="293"/>
      <c r="T325" s="293"/>
      <c r="U325" s="293"/>
      <c r="V325" s="293"/>
      <c r="W325" s="293"/>
      <c r="X325" s="294"/>
      <c r="Y325" s="295">
        <v>1.8</v>
      </c>
      <c r="Z325" s="296"/>
      <c r="AA325" s="296"/>
      <c r="AB325" s="297"/>
      <c r="AC325" s="289" t="s">
        <v>752</v>
      </c>
      <c r="AD325" s="290"/>
      <c r="AE325" s="290"/>
      <c r="AF325" s="290"/>
      <c r="AG325" s="291"/>
      <c r="AH325" s="292" t="s">
        <v>756</v>
      </c>
      <c r="AI325" s="293"/>
      <c r="AJ325" s="293"/>
      <c r="AK325" s="293"/>
      <c r="AL325" s="293"/>
      <c r="AM325" s="293"/>
      <c r="AN325" s="293"/>
      <c r="AO325" s="293"/>
      <c r="AP325" s="293"/>
      <c r="AQ325" s="293"/>
      <c r="AR325" s="293"/>
      <c r="AS325" s="293"/>
      <c r="AT325" s="294"/>
      <c r="AU325" s="295">
        <v>4.5</v>
      </c>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7.3999999999999995</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25</v>
      </c>
      <c r="AV333" s="286"/>
      <c r="AW333" s="286"/>
      <c r="AX333" s="288"/>
      <c r="AY333">
        <f t="shared" si="11"/>
        <v>2</v>
      </c>
    </row>
    <row r="334" spans="1:51" ht="24.75" customHeight="1" x14ac:dyDescent="0.15">
      <c r="A334" s="331"/>
      <c r="B334" s="332"/>
      <c r="C334" s="332"/>
      <c r="D334" s="332"/>
      <c r="E334" s="332"/>
      <c r="F334" s="333"/>
      <c r="G334" s="309" t="s">
        <v>741</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742</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1"/>
      <c r="B336" s="332"/>
      <c r="C336" s="332"/>
      <c r="D336" s="332"/>
      <c r="E336" s="332"/>
      <c r="F336" s="333"/>
      <c r="G336" s="299" t="s">
        <v>757</v>
      </c>
      <c r="H336" s="300"/>
      <c r="I336" s="300"/>
      <c r="J336" s="300"/>
      <c r="K336" s="301"/>
      <c r="L336" s="302" t="s">
        <v>758</v>
      </c>
      <c r="M336" s="303"/>
      <c r="N336" s="303"/>
      <c r="O336" s="303"/>
      <c r="P336" s="303"/>
      <c r="Q336" s="303"/>
      <c r="R336" s="303"/>
      <c r="S336" s="303"/>
      <c r="T336" s="303"/>
      <c r="U336" s="303"/>
      <c r="V336" s="303"/>
      <c r="W336" s="303"/>
      <c r="X336" s="304"/>
      <c r="Y336" s="305">
        <v>0.7</v>
      </c>
      <c r="Z336" s="306"/>
      <c r="AA336" s="306"/>
      <c r="AB336" s="307"/>
      <c r="AC336" s="299" t="s">
        <v>757</v>
      </c>
      <c r="AD336" s="300"/>
      <c r="AE336" s="300"/>
      <c r="AF336" s="300"/>
      <c r="AG336" s="301"/>
      <c r="AH336" s="302" t="s">
        <v>759</v>
      </c>
      <c r="AI336" s="303"/>
      <c r="AJ336" s="303"/>
      <c r="AK336" s="303"/>
      <c r="AL336" s="303"/>
      <c r="AM336" s="303"/>
      <c r="AN336" s="303"/>
      <c r="AO336" s="303"/>
      <c r="AP336" s="303"/>
      <c r="AQ336" s="303"/>
      <c r="AR336" s="303"/>
      <c r="AS336" s="303"/>
      <c r="AT336" s="304"/>
      <c r="AU336" s="305">
        <v>0.4</v>
      </c>
      <c r="AV336" s="306"/>
      <c r="AW336" s="306"/>
      <c r="AX336" s="308"/>
      <c r="AY336">
        <f t="shared" si="12"/>
        <v>2</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0.7</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0.4</v>
      </c>
      <c r="AV346" s="286"/>
      <c r="AW346" s="286"/>
      <c r="AX346" s="288"/>
      <c r="AY346">
        <f t="shared" si="13"/>
        <v>2</v>
      </c>
    </row>
    <row r="347" spans="1:51" ht="24.75" customHeight="1" x14ac:dyDescent="0.15">
      <c r="A347" s="331"/>
      <c r="B347" s="332"/>
      <c r="C347" s="332"/>
      <c r="D347" s="332"/>
      <c r="E347" s="332"/>
      <c r="F347" s="333"/>
      <c r="G347" s="309" t="s">
        <v>743</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744</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15">
      <c r="A349" s="331"/>
      <c r="B349" s="332"/>
      <c r="C349" s="332"/>
      <c r="D349" s="332"/>
      <c r="E349" s="332"/>
      <c r="F349" s="333"/>
      <c r="G349" s="299" t="s">
        <v>757</v>
      </c>
      <c r="H349" s="300"/>
      <c r="I349" s="300"/>
      <c r="J349" s="300"/>
      <c r="K349" s="301"/>
      <c r="L349" s="302" t="s">
        <v>760</v>
      </c>
      <c r="M349" s="303"/>
      <c r="N349" s="303"/>
      <c r="O349" s="303"/>
      <c r="P349" s="303"/>
      <c r="Q349" s="303"/>
      <c r="R349" s="303"/>
      <c r="S349" s="303"/>
      <c r="T349" s="303"/>
      <c r="U349" s="303"/>
      <c r="V349" s="303"/>
      <c r="W349" s="303"/>
      <c r="X349" s="304"/>
      <c r="Y349" s="305">
        <v>0.2</v>
      </c>
      <c r="Z349" s="306"/>
      <c r="AA349" s="306"/>
      <c r="AB349" s="307"/>
      <c r="AC349" s="299" t="s">
        <v>757</v>
      </c>
      <c r="AD349" s="300"/>
      <c r="AE349" s="300"/>
      <c r="AF349" s="300"/>
      <c r="AG349" s="301"/>
      <c r="AH349" s="302" t="s">
        <v>761</v>
      </c>
      <c r="AI349" s="303"/>
      <c r="AJ349" s="303"/>
      <c r="AK349" s="303"/>
      <c r="AL349" s="303"/>
      <c r="AM349" s="303"/>
      <c r="AN349" s="303"/>
      <c r="AO349" s="303"/>
      <c r="AP349" s="303"/>
      <c r="AQ349" s="303"/>
      <c r="AR349" s="303"/>
      <c r="AS349" s="303"/>
      <c r="AT349" s="304"/>
      <c r="AU349" s="305">
        <v>1</v>
      </c>
      <c r="AV349" s="306"/>
      <c r="AW349" s="306"/>
      <c r="AX349" s="308"/>
      <c r="AY349">
        <f t="shared" ref="AY349:AY359" si="14">$AY$347</f>
        <v>2</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0.2</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1</v>
      </c>
      <c r="AV359" s="286"/>
      <c r="AW359" s="286"/>
      <c r="AX359" s="288"/>
      <c r="AY359">
        <f t="shared" si="14"/>
        <v>2</v>
      </c>
    </row>
    <row r="360" spans="1:51" ht="24.75" customHeight="1" thickBot="1" x14ac:dyDescent="0.2">
      <c r="A360" s="275" t="s">
        <v>654</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306</v>
      </c>
      <c r="AM360" s="279"/>
      <c r="AN360" s="279"/>
      <c r="AO360" s="94" t="s">
        <v>745</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272</v>
      </c>
      <c r="K365" s="271"/>
      <c r="L365" s="271"/>
      <c r="M365" s="271"/>
      <c r="N365" s="271"/>
      <c r="O365" s="271"/>
      <c r="P365" s="134" t="s">
        <v>25</v>
      </c>
      <c r="Q365" s="134"/>
      <c r="R365" s="134"/>
      <c r="S365" s="134"/>
      <c r="T365" s="134"/>
      <c r="U365" s="134"/>
      <c r="V365" s="134"/>
      <c r="W365" s="134"/>
      <c r="X365" s="134"/>
      <c r="Y365" s="272" t="s">
        <v>271</v>
      </c>
      <c r="Z365" s="273"/>
      <c r="AA365" s="273"/>
      <c r="AB365" s="273"/>
      <c r="AC365" s="256" t="s">
        <v>304</v>
      </c>
      <c r="AD365" s="256"/>
      <c r="AE365" s="256"/>
      <c r="AF365" s="256"/>
      <c r="AG365" s="256"/>
      <c r="AH365" s="272" t="s">
        <v>323</v>
      </c>
      <c r="AI365" s="270"/>
      <c r="AJ365" s="270"/>
      <c r="AK365" s="270"/>
      <c r="AL365" s="270" t="s">
        <v>19</v>
      </c>
      <c r="AM365" s="270"/>
      <c r="AN365" s="270"/>
      <c r="AO365" s="274"/>
      <c r="AP365" s="259" t="s">
        <v>273</v>
      </c>
      <c r="AQ365" s="259"/>
      <c r="AR365" s="259"/>
      <c r="AS365" s="259"/>
      <c r="AT365" s="259"/>
      <c r="AU365" s="259"/>
      <c r="AV365" s="259"/>
      <c r="AW365" s="259"/>
      <c r="AX365" s="259"/>
    </row>
    <row r="366" spans="1:51" ht="30" customHeight="1" x14ac:dyDescent="0.15">
      <c r="A366" s="245">
        <v>1</v>
      </c>
      <c r="B366" s="245">
        <v>1</v>
      </c>
      <c r="C366" s="267" t="s">
        <v>763</v>
      </c>
      <c r="D366" s="266"/>
      <c r="E366" s="266"/>
      <c r="F366" s="266"/>
      <c r="G366" s="266"/>
      <c r="H366" s="266"/>
      <c r="I366" s="266"/>
      <c r="J366" s="248">
        <v>3010001089467</v>
      </c>
      <c r="K366" s="249"/>
      <c r="L366" s="249"/>
      <c r="M366" s="249"/>
      <c r="N366" s="249"/>
      <c r="O366" s="249"/>
      <c r="P366" s="260" t="s">
        <v>764</v>
      </c>
      <c r="Q366" s="250"/>
      <c r="R366" s="250"/>
      <c r="S366" s="250"/>
      <c r="T366" s="250"/>
      <c r="U366" s="250"/>
      <c r="V366" s="250"/>
      <c r="W366" s="250"/>
      <c r="X366" s="250"/>
      <c r="Y366" s="251">
        <v>0.6</v>
      </c>
      <c r="Z366" s="252"/>
      <c r="AA366" s="252"/>
      <c r="AB366" s="253"/>
      <c r="AC366" s="237" t="s">
        <v>335</v>
      </c>
      <c r="AD366" s="238"/>
      <c r="AE366" s="238"/>
      <c r="AF366" s="238"/>
      <c r="AG366" s="238"/>
      <c r="AH366" s="268">
        <v>1</v>
      </c>
      <c r="AI366" s="269"/>
      <c r="AJ366" s="269"/>
      <c r="AK366" s="269"/>
      <c r="AL366" s="241">
        <v>100</v>
      </c>
      <c r="AM366" s="242"/>
      <c r="AN366" s="242"/>
      <c r="AO366" s="243"/>
      <c r="AP366" s="244" t="s">
        <v>777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272</v>
      </c>
      <c r="K398" s="271"/>
      <c r="L398" s="271"/>
      <c r="M398" s="271"/>
      <c r="N398" s="271"/>
      <c r="O398" s="271"/>
      <c r="P398" s="134" t="s">
        <v>25</v>
      </c>
      <c r="Q398" s="134"/>
      <c r="R398" s="134"/>
      <c r="S398" s="134"/>
      <c r="T398" s="134"/>
      <c r="U398" s="134"/>
      <c r="V398" s="134"/>
      <c r="W398" s="134"/>
      <c r="X398" s="134"/>
      <c r="Y398" s="272" t="s">
        <v>271</v>
      </c>
      <c r="Z398" s="273"/>
      <c r="AA398" s="273"/>
      <c r="AB398" s="273"/>
      <c r="AC398" s="256" t="s">
        <v>304</v>
      </c>
      <c r="AD398" s="256"/>
      <c r="AE398" s="256"/>
      <c r="AF398" s="256"/>
      <c r="AG398" s="256"/>
      <c r="AH398" s="272" t="s">
        <v>323</v>
      </c>
      <c r="AI398" s="270"/>
      <c r="AJ398" s="270"/>
      <c r="AK398" s="270"/>
      <c r="AL398" s="270" t="s">
        <v>19</v>
      </c>
      <c r="AM398" s="270"/>
      <c r="AN398" s="270"/>
      <c r="AO398" s="274"/>
      <c r="AP398" s="259" t="s">
        <v>273</v>
      </c>
      <c r="AQ398" s="259"/>
      <c r="AR398" s="259"/>
      <c r="AS398" s="259"/>
      <c r="AT398" s="259"/>
      <c r="AU398" s="259"/>
      <c r="AV398" s="259"/>
      <c r="AW398" s="259"/>
      <c r="AX398" s="259"/>
      <c r="AY398">
        <f>$AY$396</f>
        <v>1</v>
      </c>
    </row>
    <row r="399" spans="1:51" ht="30" customHeight="1" x14ac:dyDescent="0.15">
      <c r="A399" s="245">
        <v>1</v>
      </c>
      <c r="B399" s="245">
        <v>1</v>
      </c>
      <c r="C399" s="267" t="s">
        <v>765</v>
      </c>
      <c r="D399" s="266"/>
      <c r="E399" s="266"/>
      <c r="F399" s="266"/>
      <c r="G399" s="266"/>
      <c r="H399" s="266"/>
      <c r="I399" s="266"/>
      <c r="J399" s="248">
        <v>9120901025281</v>
      </c>
      <c r="K399" s="249"/>
      <c r="L399" s="249"/>
      <c r="M399" s="249"/>
      <c r="N399" s="249"/>
      <c r="O399" s="249"/>
      <c r="P399" s="260" t="s">
        <v>766</v>
      </c>
      <c r="Q399" s="250"/>
      <c r="R399" s="250"/>
      <c r="S399" s="250"/>
      <c r="T399" s="250"/>
      <c r="U399" s="250"/>
      <c r="V399" s="250"/>
      <c r="W399" s="250"/>
      <c r="X399" s="250"/>
      <c r="Y399" s="251">
        <v>0.8</v>
      </c>
      <c r="Z399" s="252"/>
      <c r="AA399" s="252"/>
      <c r="AB399" s="253"/>
      <c r="AC399" s="237" t="s">
        <v>335</v>
      </c>
      <c r="AD399" s="238"/>
      <c r="AE399" s="238"/>
      <c r="AF399" s="238"/>
      <c r="AG399" s="238"/>
      <c r="AH399" s="268">
        <v>1</v>
      </c>
      <c r="AI399" s="269"/>
      <c r="AJ399" s="269"/>
      <c r="AK399" s="269"/>
      <c r="AL399" s="241">
        <v>100</v>
      </c>
      <c r="AM399" s="242"/>
      <c r="AN399" s="242"/>
      <c r="AO399" s="243"/>
      <c r="AP399" s="244" t="s">
        <v>777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272</v>
      </c>
      <c r="K431" s="271"/>
      <c r="L431" s="271"/>
      <c r="M431" s="271"/>
      <c r="N431" s="271"/>
      <c r="O431" s="271"/>
      <c r="P431" s="134" t="s">
        <v>25</v>
      </c>
      <c r="Q431" s="134"/>
      <c r="R431" s="134"/>
      <c r="S431" s="134"/>
      <c r="T431" s="134"/>
      <c r="U431" s="134"/>
      <c r="V431" s="134"/>
      <c r="W431" s="134"/>
      <c r="X431" s="134"/>
      <c r="Y431" s="272" t="s">
        <v>271</v>
      </c>
      <c r="Z431" s="273"/>
      <c r="AA431" s="273"/>
      <c r="AB431" s="273"/>
      <c r="AC431" s="256" t="s">
        <v>304</v>
      </c>
      <c r="AD431" s="256"/>
      <c r="AE431" s="256"/>
      <c r="AF431" s="256"/>
      <c r="AG431" s="256"/>
      <c r="AH431" s="272" t="s">
        <v>323</v>
      </c>
      <c r="AI431" s="270"/>
      <c r="AJ431" s="270"/>
      <c r="AK431" s="270"/>
      <c r="AL431" s="270" t="s">
        <v>19</v>
      </c>
      <c r="AM431" s="270"/>
      <c r="AN431" s="270"/>
      <c r="AO431" s="274"/>
      <c r="AP431" s="259" t="s">
        <v>273</v>
      </c>
      <c r="AQ431" s="259"/>
      <c r="AR431" s="259"/>
      <c r="AS431" s="259"/>
      <c r="AT431" s="259"/>
      <c r="AU431" s="259"/>
      <c r="AV431" s="259"/>
      <c r="AW431" s="259"/>
      <c r="AX431" s="259"/>
      <c r="AY431">
        <f>$AY$429</f>
        <v>1</v>
      </c>
    </row>
    <row r="432" spans="1:51" ht="39.950000000000003" customHeight="1" x14ac:dyDescent="0.15">
      <c r="A432" s="245">
        <v>1</v>
      </c>
      <c r="B432" s="245">
        <v>1</v>
      </c>
      <c r="C432" s="267" t="s">
        <v>767</v>
      </c>
      <c r="D432" s="266"/>
      <c r="E432" s="266"/>
      <c r="F432" s="266"/>
      <c r="G432" s="266"/>
      <c r="H432" s="266"/>
      <c r="I432" s="266"/>
      <c r="J432" s="248">
        <v>7011101045447</v>
      </c>
      <c r="K432" s="249"/>
      <c r="L432" s="249"/>
      <c r="M432" s="249"/>
      <c r="N432" s="249"/>
      <c r="O432" s="249"/>
      <c r="P432" s="260" t="s">
        <v>768</v>
      </c>
      <c r="Q432" s="250"/>
      <c r="R432" s="250"/>
      <c r="S432" s="250"/>
      <c r="T432" s="250"/>
      <c r="U432" s="250"/>
      <c r="V432" s="250"/>
      <c r="W432" s="250"/>
      <c r="X432" s="250"/>
      <c r="Y432" s="251">
        <v>7.4</v>
      </c>
      <c r="Z432" s="252"/>
      <c r="AA432" s="252"/>
      <c r="AB432" s="253"/>
      <c r="AC432" s="237" t="s">
        <v>329</v>
      </c>
      <c r="AD432" s="238"/>
      <c r="AE432" s="238"/>
      <c r="AF432" s="238"/>
      <c r="AG432" s="238"/>
      <c r="AH432" s="268">
        <v>2</v>
      </c>
      <c r="AI432" s="269"/>
      <c r="AJ432" s="269"/>
      <c r="AK432" s="269"/>
      <c r="AL432" s="241">
        <v>53</v>
      </c>
      <c r="AM432" s="242"/>
      <c r="AN432" s="242"/>
      <c r="AO432" s="243"/>
      <c r="AP432" s="244" t="s">
        <v>777</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272</v>
      </c>
      <c r="K464" s="271"/>
      <c r="L464" s="271"/>
      <c r="M464" s="271"/>
      <c r="N464" s="271"/>
      <c r="O464" s="271"/>
      <c r="P464" s="134" t="s">
        <v>25</v>
      </c>
      <c r="Q464" s="134"/>
      <c r="R464" s="134"/>
      <c r="S464" s="134"/>
      <c r="T464" s="134"/>
      <c r="U464" s="134"/>
      <c r="V464" s="134"/>
      <c r="W464" s="134"/>
      <c r="X464" s="134"/>
      <c r="Y464" s="272" t="s">
        <v>271</v>
      </c>
      <c r="Z464" s="273"/>
      <c r="AA464" s="273"/>
      <c r="AB464" s="273"/>
      <c r="AC464" s="256" t="s">
        <v>304</v>
      </c>
      <c r="AD464" s="256"/>
      <c r="AE464" s="256"/>
      <c r="AF464" s="256"/>
      <c r="AG464" s="256"/>
      <c r="AH464" s="272" t="s">
        <v>323</v>
      </c>
      <c r="AI464" s="270"/>
      <c r="AJ464" s="270"/>
      <c r="AK464" s="270"/>
      <c r="AL464" s="270" t="s">
        <v>19</v>
      </c>
      <c r="AM464" s="270"/>
      <c r="AN464" s="270"/>
      <c r="AO464" s="274"/>
      <c r="AP464" s="259" t="s">
        <v>273</v>
      </c>
      <c r="AQ464" s="259"/>
      <c r="AR464" s="259"/>
      <c r="AS464" s="259"/>
      <c r="AT464" s="259"/>
      <c r="AU464" s="259"/>
      <c r="AV464" s="259"/>
      <c r="AW464" s="259"/>
      <c r="AX464" s="259"/>
      <c r="AY464">
        <f>$AY$462</f>
        <v>1</v>
      </c>
    </row>
    <row r="465" spans="1:51" ht="39.950000000000003" customHeight="1" x14ac:dyDescent="0.15">
      <c r="A465" s="245">
        <v>1</v>
      </c>
      <c r="B465" s="245">
        <v>1</v>
      </c>
      <c r="C465" s="267" t="s">
        <v>769</v>
      </c>
      <c r="D465" s="266"/>
      <c r="E465" s="266"/>
      <c r="F465" s="266"/>
      <c r="G465" s="266"/>
      <c r="H465" s="266"/>
      <c r="I465" s="266"/>
      <c r="J465" s="248">
        <v>1010401023102</v>
      </c>
      <c r="K465" s="249"/>
      <c r="L465" s="249"/>
      <c r="M465" s="249"/>
      <c r="N465" s="249"/>
      <c r="O465" s="249"/>
      <c r="P465" s="260" t="s">
        <v>770</v>
      </c>
      <c r="Q465" s="250"/>
      <c r="R465" s="250"/>
      <c r="S465" s="250"/>
      <c r="T465" s="250"/>
      <c r="U465" s="250"/>
      <c r="V465" s="250"/>
      <c r="W465" s="250"/>
      <c r="X465" s="250"/>
      <c r="Y465" s="251">
        <v>25</v>
      </c>
      <c r="Z465" s="252"/>
      <c r="AA465" s="252"/>
      <c r="AB465" s="253"/>
      <c r="AC465" s="237" t="s">
        <v>329</v>
      </c>
      <c r="AD465" s="238"/>
      <c r="AE465" s="238"/>
      <c r="AF465" s="238"/>
      <c r="AG465" s="238"/>
      <c r="AH465" s="268">
        <v>1</v>
      </c>
      <c r="AI465" s="269"/>
      <c r="AJ465" s="269"/>
      <c r="AK465" s="269"/>
      <c r="AL465" s="241">
        <v>78</v>
      </c>
      <c r="AM465" s="242"/>
      <c r="AN465" s="242"/>
      <c r="AO465" s="243"/>
      <c r="AP465" s="244" t="s">
        <v>777</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272</v>
      </c>
      <c r="K497" s="271"/>
      <c r="L497" s="271"/>
      <c r="M497" s="271"/>
      <c r="N497" s="271"/>
      <c r="O497" s="271"/>
      <c r="P497" s="134" t="s">
        <v>25</v>
      </c>
      <c r="Q497" s="134"/>
      <c r="R497" s="134"/>
      <c r="S497" s="134"/>
      <c r="T497" s="134"/>
      <c r="U497" s="134"/>
      <c r="V497" s="134"/>
      <c r="W497" s="134"/>
      <c r="X497" s="134"/>
      <c r="Y497" s="272" t="s">
        <v>271</v>
      </c>
      <c r="Z497" s="273"/>
      <c r="AA497" s="273"/>
      <c r="AB497" s="273"/>
      <c r="AC497" s="256" t="s">
        <v>304</v>
      </c>
      <c r="AD497" s="256"/>
      <c r="AE497" s="256"/>
      <c r="AF497" s="256"/>
      <c r="AG497" s="256"/>
      <c r="AH497" s="272" t="s">
        <v>323</v>
      </c>
      <c r="AI497" s="270"/>
      <c r="AJ497" s="270"/>
      <c r="AK497" s="270"/>
      <c r="AL497" s="270" t="s">
        <v>19</v>
      </c>
      <c r="AM497" s="270"/>
      <c r="AN497" s="270"/>
      <c r="AO497" s="274"/>
      <c r="AP497" s="259" t="s">
        <v>273</v>
      </c>
      <c r="AQ497" s="259"/>
      <c r="AR497" s="259"/>
      <c r="AS497" s="259"/>
      <c r="AT497" s="259"/>
      <c r="AU497" s="259"/>
      <c r="AV497" s="259"/>
      <c r="AW497" s="259"/>
      <c r="AX497" s="259"/>
      <c r="AY497">
        <f>$AY$495</f>
        <v>1</v>
      </c>
    </row>
    <row r="498" spans="1:51" ht="30" customHeight="1" x14ac:dyDescent="0.15">
      <c r="A498" s="245">
        <v>1</v>
      </c>
      <c r="B498" s="245">
        <v>1</v>
      </c>
      <c r="C498" s="267" t="s">
        <v>771</v>
      </c>
      <c r="D498" s="266"/>
      <c r="E498" s="266"/>
      <c r="F498" s="266"/>
      <c r="G498" s="266"/>
      <c r="H498" s="266"/>
      <c r="I498" s="266"/>
      <c r="J498" s="248">
        <v>3011601011290</v>
      </c>
      <c r="K498" s="249"/>
      <c r="L498" s="249"/>
      <c r="M498" s="249"/>
      <c r="N498" s="249"/>
      <c r="O498" s="249"/>
      <c r="P498" s="260" t="s">
        <v>772</v>
      </c>
      <c r="Q498" s="250"/>
      <c r="R498" s="250"/>
      <c r="S498" s="250"/>
      <c r="T498" s="250"/>
      <c r="U498" s="250"/>
      <c r="V498" s="250"/>
      <c r="W498" s="250"/>
      <c r="X498" s="250"/>
      <c r="Y498" s="251">
        <v>0.7</v>
      </c>
      <c r="Z498" s="252"/>
      <c r="AA498" s="252"/>
      <c r="AB498" s="253"/>
      <c r="AC498" s="237" t="s">
        <v>335</v>
      </c>
      <c r="AD498" s="238"/>
      <c r="AE498" s="238"/>
      <c r="AF498" s="238"/>
      <c r="AG498" s="238"/>
      <c r="AH498" s="268">
        <v>1</v>
      </c>
      <c r="AI498" s="269"/>
      <c r="AJ498" s="269"/>
      <c r="AK498" s="269"/>
      <c r="AL498" s="241">
        <v>100</v>
      </c>
      <c r="AM498" s="242"/>
      <c r="AN498" s="242"/>
      <c r="AO498" s="243"/>
      <c r="AP498" s="244" t="s">
        <v>777</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272</v>
      </c>
      <c r="K530" s="271"/>
      <c r="L530" s="271"/>
      <c r="M530" s="271"/>
      <c r="N530" s="271"/>
      <c r="O530" s="271"/>
      <c r="P530" s="134" t="s">
        <v>25</v>
      </c>
      <c r="Q530" s="134"/>
      <c r="R530" s="134"/>
      <c r="S530" s="134"/>
      <c r="T530" s="134"/>
      <c r="U530" s="134"/>
      <c r="V530" s="134"/>
      <c r="W530" s="134"/>
      <c r="X530" s="134"/>
      <c r="Y530" s="272" t="s">
        <v>271</v>
      </c>
      <c r="Z530" s="273"/>
      <c r="AA530" s="273"/>
      <c r="AB530" s="273"/>
      <c r="AC530" s="256" t="s">
        <v>304</v>
      </c>
      <c r="AD530" s="256"/>
      <c r="AE530" s="256"/>
      <c r="AF530" s="256"/>
      <c r="AG530" s="256"/>
      <c r="AH530" s="272" t="s">
        <v>323</v>
      </c>
      <c r="AI530" s="270"/>
      <c r="AJ530" s="270"/>
      <c r="AK530" s="270"/>
      <c r="AL530" s="270" t="s">
        <v>19</v>
      </c>
      <c r="AM530" s="270"/>
      <c r="AN530" s="270"/>
      <c r="AO530" s="274"/>
      <c r="AP530" s="259" t="s">
        <v>273</v>
      </c>
      <c r="AQ530" s="259"/>
      <c r="AR530" s="259"/>
      <c r="AS530" s="259"/>
      <c r="AT530" s="259"/>
      <c r="AU530" s="259"/>
      <c r="AV530" s="259"/>
      <c r="AW530" s="259"/>
      <c r="AX530" s="259"/>
      <c r="AY530">
        <f>$AY$528</f>
        <v>1</v>
      </c>
    </row>
    <row r="531" spans="1:51" ht="30" customHeight="1" x14ac:dyDescent="0.15">
      <c r="A531" s="245">
        <v>1</v>
      </c>
      <c r="B531" s="245">
        <v>1</v>
      </c>
      <c r="C531" s="267" t="s">
        <v>773</v>
      </c>
      <c r="D531" s="266"/>
      <c r="E531" s="266"/>
      <c r="F531" s="266"/>
      <c r="G531" s="266"/>
      <c r="H531" s="266"/>
      <c r="I531" s="266"/>
      <c r="J531" s="248">
        <v>7020001037685</v>
      </c>
      <c r="K531" s="249"/>
      <c r="L531" s="249"/>
      <c r="M531" s="249"/>
      <c r="N531" s="249"/>
      <c r="O531" s="249"/>
      <c r="P531" s="260" t="s">
        <v>774</v>
      </c>
      <c r="Q531" s="250"/>
      <c r="R531" s="250"/>
      <c r="S531" s="250"/>
      <c r="T531" s="250"/>
      <c r="U531" s="250"/>
      <c r="V531" s="250"/>
      <c r="W531" s="250"/>
      <c r="X531" s="250"/>
      <c r="Y531" s="251">
        <v>0.4</v>
      </c>
      <c r="Z531" s="252"/>
      <c r="AA531" s="252"/>
      <c r="AB531" s="253"/>
      <c r="AC531" s="237" t="s">
        <v>335</v>
      </c>
      <c r="AD531" s="238"/>
      <c r="AE531" s="238"/>
      <c r="AF531" s="238"/>
      <c r="AG531" s="238"/>
      <c r="AH531" s="268">
        <v>1</v>
      </c>
      <c r="AI531" s="269"/>
      <c r="AJ531" s="269"/>
      <c r="AK531" s="269"/>
      <c r="AL531" s="241">
        <v>100</v>
      </c>
      <c r="AM531" s="242"/>
      <c r="AN531" s="242"/>
      <c r="AO531" s="243"/>
      <c r="AP531" s="244" t="s">
        <v>777</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272</v>
      </c>
      <c r="K563" s="271"/>
      <c r="L563" s="271"/>
      <c r="M563" s="271"/>
      <c r="N563" s="271"/>
      <c r="O563" s="271"/>
      <c r="P563" s="134" t="s">
        <v>25</v>
      </c>
      <c r="Q563" s="134"/>
      <c r="R563" s="134"/>
      <c r="S563" s="134"/>
      <c r="T563" s="134"/>
      <c r="U563" s="134"/>
      <c r="V563" s="134"/>
      <c r="W563" s="134"/>
      <c r="X563" s="134"/>
      <c r="Y563" s="272" t="s">
        <v>271</v>
      </c>
      <c r="Z563" s="273"/>
      <c r="AA563" s="273"/>
      <c r="AB563" s="273"/>
      <c r="AC563" s="256" t="s">
        <v>304</v>
      </c>
      <c r="AD563" s="256"/>
      <c r="AE563" s="256"/>
      <c r="AF563" s="256"/>
      <c r="AG563" s="256"/>
      <c r="AH563" s="272" t="s">
        <v>323</v>
      </c>
      <c r="AI563" s="270"/>
      <c r="AJ563" s="270"/>
      <c r="AK563" s="270"/>
      <c r="AL563" s="270" t="s">
        <v>19</v>
      </c>
      <c r="AM563" s="270"/>
      <c r="AN563" s="270"/>
      <c r="AO563" s="274"/>
      <c r="AP563" s="259" t="s">
        <v>273</v>
      </c>
      <c r="AQ563" s="259"/>
      <c r="AR563" s="259"/>
      <c r="AS563" s="259"/>
      <c r="AT563" s="259"/>
      <c r="AU563" s="259"/>
      <c r="AV563" s="259"/>
      <c r="AW563" s="259"/>
      <c r="AX563" s="259"/>
      <c r="AY563">
        <f>$AY$561</f>
        <v>1</v>
      </c>
    </row>
    <row r="564" spans="1:51" ht="39.950000000000003" customHeight="1" x14ac:dyDescent="0.15">
      <c r="A564" s="245">
        <v>1</v>
      </c>
      <c r="B564" s="245">
        <v>1</v>
      </c>
      <c r="C564" s="267" t="s">
        <v>775</v>
      </c>
      <c r="D564" s="266"/>
      <c r="E564" s="266"/>
      <c r="F564" s="266"/>
      <c r="G564" s="266"/>
      <c r="H564" s="266"/>
      <c r="I564" s="266"/>
      <c r="J564" s="248">
        <v>4050001015889</v>
      </c>
      <c r="K564" s="249"/>
      <c r="L564" s="249"/>
      <c r="M564" s="249"/>
      <c r="N564" s="249"/>
      <c r="O564" s="249"/>
      <c r="P564" s="260" t="s">
        <v>776</v>
      </c>
      <c r="Q564" s="250"/>
      <c r="R564" s="250"/>
      <c r="S564" s="250"/>
      <c r="T564" s="250"/>
      <c r="U564" s="250"/>
      <c r="V564" s="250"/>
      <c r="W564" s="250"/>
      <c r="X564" s="250"/>
      <c r="Y564" s="251">
        <v>0.2</v>
      </c>
      <c r="Z564" s="252"/>
      <c r="AA564" s="252"/>
      <c r="AB564" s="253"/>
      <c r="AC564" s="237" t="s">
        <v>335</v>
      </c>
      <c r="AD564" s="238"/>
      <c r="AE564" s="238"/>
      <c r="AF564" s="238"/>
      <c r="AG564" s="238"/>
      <c r="AH564" s="268">
        <v>1</v>
      </c>
      <c r="AI564" s="269"/>
      <c r="AJ564" s="269"/>
      <c r="AK564" s="269"/>
      <c r="AL564" s="241">
        <v>100</v>
      </c>
      <c r="AM564" s="242"/>
      <c r="AN564" s="242"/>
      <c r="AO564" s="243"/>
      <c r="AP564" s="244" t="s">
        <v>777</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272</v>
      </c>
      <c r="K596" s="271"/>
      <c r="L596" s="271"/>
      <c r="M596" s="271"/>
      <c r="N596" s="271"/>
      <c r="O596" s="271"/>
      <c r="P596" s="134" t="s">
        <v>25</v>
      </c>
      <c r="Q596" s="134"/>
      <c r="R596" s="134"/>
      <c r="S596" s="134"/>
      <c r="T596" s="134"/>
      <c r="U596" s="134"/>
      <c r="V596" s="134"/>
      <c r="W596" s="134"/>
      <c r="X596" s="134"/>
      <c r="Y596" s="272" t="s">
        <v>271</v>
      </c>
      <c r="Z596" s="273"/>
      <c r="AA596" s="273"/>
      <c r="AB596" s="273"/>
      <c r="AC596" s="256" t="s">
        <v>304</v>
      </c>
      <c r="AD596" s="256"/>
      <c r="AE596" s="256"/>
      <c r="AF596" s="256"/>
      <c r="AG596" s="256"/>
      <c r="AH596" s="272" t="s">
        <v>323</v>
      </c>
      <c r="AI596" s="270"/>
      <c r="AJ596" s="270"/>
      <c r="AK596" s="270"/>
      <c r="AL596" s="270" t="s">
        <v>19</v>
      </c>
      <c r="AM596" s="270"/>
      <c r="AN596" s="270"/>
      <c r="AO596" s="274"/>
      <c r="AP596" s="259" t="s">
        <v>273</v>
      </c>
      <c r="AQ596" s="259"/>
      <c r="AR596" s="259"/>
      <c r="AS596" s="259"/>
      <c r="AT596" s="259"/>
      <c r="AU596" s="259"/>
      <c r="AV596" s="259"/>
      <c r="AW596" s="259"/>
      <c r="AX596" s="259"/>
      <c r="AY596">
        <f>$AY$594</f>
        <v>1</v>
      </c>
    </row>
    <row r="597" spans="1:51" ht="39.950000000000003" customHeight="1" x14ac:dyDescent="0.15">
      <c r="A597" s="245">
        <v>1</v>
      </c>
      <c r="B597" s="245">
        <v>1</v>
      </c>
      <c r="C597" s="267" t="s">
        <v>778</v>
      </c>
      <c r="D597" s="266"/>
      <c r="E597" s="266"/>
      <c r="F597" s="266"/>
      <c r="G597" s="266"/>
      <c r="H597" s="266"/>
      <c r="I597" s="266"/>
      <c r="J597" s="248">
        <v>8010001017910</v>
      </c>
      <c r="K597" s="249"/>
      <c r="L597" s="249"/>
      <c r="M597" s="249"/>
      <c r="N597" s="249"/>
      <c r="O597" s="249"/>
      <c r="P597" s="260" t="s">
        <v>779</v>
      </c>
      <c r="Q597" s="250"/>
      <c r="R597" s="250"/>
      <c r="S597" s="250"/>
      <c r="T597" s="250"/>
      <c r="U597" s="250"/>
      <c r="V597" s="250"/>
      <c r="W597" s="250"/>
      <c r="X597" s="250"/>
      <c r="Y597" s="251">
        <v>1</v>
      </c>
      <c r="Z597" s="252"/>
      <c r="AA597" s="252"/>
      <c r="AB597" s="253"/>
      <c r="AC597" s="237" t="s">
        <v>335</v>
      </c>
      <c r="AD597" s="238"/>
      <c r="AE597" s="238"/>
      <c r="AF597" s="238"/>
      <c r="AG597" s="238"/>
      <c r="AH597" s="268">
        <v>1</v>
      </c>
      <c r="AI597" s="269"/>
      <c r="AJ597" s="269"/>
      <c r="AK597" s="269"/>
      <c r="AL597" s="241">
        <v>100</v>
      </c>
      <c r="AM597" s="242"/>
      <c r="AN597" s="242"/>
      <c r="AO597" s="243"/>
      <c r="AP597" s="244" t="s">
        <v>777</v>
      </c>
      <c r="AQ597" s="244"/>
      <c r="AR597" s="244"/>
      <c r="AS597" s="244"/>
      <c r="AT597" s="244"/>
      <c r="AU597" s="244"/>
      <c r="AV597" s="244"/>
      <c r="AW597" s="244"/>
      <c r="AX597" s="244"/>
      <c r="AY597">
        <f>$AY$594</f>
        <v>1</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655</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306</v>
      </c>
      <c r="AM627" s="265"/>
      <c r="AN627" s="265"/>
      <c r="AO627" s="75" t="s">
        <v>745</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272</v>
      </c>
      <c r="K630" s="256"/>
      <c r="L630" s="256"/>
      <c r="M630" s="256"/>
      <c r="N630" s="256"/>
      <c r="O630" s="256"/>
      <c r="P630" s="256" t="s">
        <v>25</v>
      </c>
      <c r="Q630" s="256"/>
      <c r="R630" s="256"/>
      <c r="S630" s="256"/>
      <c r="T630" s="256"/>
      <c r="U630" s="256"/>
      <c r="V630" s="256"/>
      <c r="W630" s="256"/>
      <c r="X630" s="256"/>
      <c r="Y630" s="256" t="s">
        <v>274</v>
      </c>
      <c r="Z630" s="257"/>
      <c r="AA630" s="257"/>
      <c r="AB630" s="257"/>
      <c r="AC630" s="256" t="s">
        <v>228</v>
      </c>
      <c r="AD630" s="256"/>
      <c r="AE630" s="256"/>
      <c r="AF630" s="256"/>
      <c r="AG630" s="256"/>
      <c r="AH630" s="256" t="s">
        <v>235</v>
      </c>
      <c r="AI630" s="257"/>
      <c r="AJ630" s="257"/>
      <c r="AK630" s="257"/>
      <c r="AL630" s="257" t="s">
        <v>19</v>
      </c>
      <c r="AM630" s="257"/>
      <c r="AN630" s="257"/>
      <c r="AO630" s="258"/>
      <c r="AP630" s="259" t="s">
        <v>300</v>
      </c>
      <c r="AQ630" s="259"/>
      <c r="AR630" s="259"/>
      <c r="AS630" s="259"/>
      <c r="AT630" s="259"/>
      <c r="AU630" s="259"/>
      <c r="AV630" s="259"/>
      <c r="AW630" s="259"/>
      <c r="AX630" s="259"/>
    </row>
    <row r="631" spans="1:51" ht="30" customHeight="1" x14ac:dyDescent="0.15">
      <c r="A631" s="245">
        <v>1</v>
      </c>
      <c r="B631" s="245">
        <v>1</v>
      </c>
      <c r="C631" s="246"/>
      <c r="D631" s="246"/>
      <c r="E631" s="255" t="s">
        <v>777</v>
      </c>
      <c r="F631" s="247"/>
      <c r="G631" s="247"/>
      <c r="H631" s="247"/>
      <c r="I631" s="247"/>
      <c r="J631" s="248" t="s">
        <v>777</v>
      </c>
      <c r="K631" s="249"/>
      <c r="L631" s="249"/>
      <c r="M631" s="249"/>
      <c r="N631" s="249"/>
      <c r="O631" s="249"/>
      <c r="P631" s="260" t="s">
        <v>777</v>
      </c>
      <c r="Q631" s="250"/>
      <c r="R631" s="250"/>
      <c r="S631" s="250"/>
      <c r="T631" s="250"/>
      <c r="U631" s="250"/>
      <c r="V631" s="250"/>
      <c r="W631" s="250"/>
      <c r="X631" s="250"/>
      <c r="Y631" s="251" t="s">
        <v>777</v>
      </c>
      <c r="Z631" s="252"/>
      <c r="AA631" s="252"/>
      <c r="AB631" s="253"/>
      <c r="AC631" s="237"/>
      <c r="AD631" s="238"/>
      <c r="AE631" s="238"/>
      <c r="AF631" s="238"/>
      <c r="AG631" s="238"/>
      <c r="AH631" s="239" t="s">
        <v>777</v>
      </c>
      <c r="AI631" s="240"/>
      <c r="AJ631" s="240"/>
      <c r="AK631" s="240"/>
      <c r="AL631" s="241" t="s">
        <v>777</v>
      </c>
      <c r="AM631" s="242"/>
      <c r="AN631" s="242"/>
      <c r="AO631" s="243"/>
      <c r="AP631" s="244" t="s">
        <v>777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16383" man="1"/>
    <brk id="214" max="16383" man="1"/>
    <brk id="220" max="16383" man="1"/>
    <brk id="256" max="16383" man="1"/>
    <brk id="268" max="16383" man="1"/>
    <brk id="304"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494</v>
      </c>
      <c r="AA1" s="29" t="s">
        <v>78</v>
      </c>
      <c r="AB1" s="29" t="s">
        <v>495</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363</v>
      </c>
      <c r="AB2" s="86" t="s">
        <v>589</v>
      </c>
      <c r="AC2" s="87" t="s">
        <v>130</v>
      </c>
      <c r="AD2" s="28"/>
      <c r="AE2" s="43" t="s">
        <v>165</v>
      </c>
      <c r="AF2" s="30"/>
      <c r="AG2" s="53" t="s">
        <v>328</v>
      </c>
      <c r="AI2" s="51" t="s">
        <v>360</v>
      </c>
      <c r="AK2" s="51" t="s">
        <v>237</v>
      </c>
      <c r="AM2" s="77"/>
      <c r="AN2" s="77"/>
      <c r="AP2" s="53" t="s">
        <v>328</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委託・請負</v>
      </c>
      <c r="T3" s="13"/>
      <c r="U3" s="32" t="s">
        <v>620</v>
      </c>
      <c r="W3" s="32" t="s">
        <v>141</v>
      </c>
      <c r="Y3" s="32" t="s">
        <v>65</v>
      </c>
      <c r="Z3" s="32" t="s">
        <v>496</v>
      </c>
      <c r="AA3" s="86" t="s">
        <v>462</v>
      </c>
      <c r="AB3" s="86" t="s">
        <v>590</v>
      </c>
      <c r="AC3" s="87" t="s">
        <v>131</v>
      </c>
      <c r="AD3" s="28"/>
      <c r="AE3" s="43" t="s">
        <v>166</v>
      </c>
      <c r="AF3" s="30"/>
      <c r="AG3" s="53" t="s">
        <v>329</v>
      </c>
      <c r="AI3" s="51" t="s">
        <v>230</v>
      </c>
      <c r="AK3" s="51" t="str">
        <f>CHAR(CODE(AK2)+1)</f>
        <v>B</v>
      </c>
      <c r="AM3" s="77"/>
      <c r="AN3" s="77"/>
      <c r="AP3" s="53" t="s">
        <v>329</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681</v>
      </c>
      <c r="W4" s="32" t="s">
        <v>142</v>
      </c>
      <c r="Y4" s="32" t="s">
        <v>369</v>
      </c>
      <c r="Z4" s="32" t="s">
        <v>497</v>
      </c>
      <c r="AA4" s="86" t="s">
        <v>463</v>
      </c>
      <c r="AB4" s="86" t="s">
        <v>591</v>
      </c>
      <c r="AC4" s="86" t="s">
        <v>132</v>
      </c>
      <c r="AD4" s="28"/>
      <c r="AE4" s="43" t="s">
        <v>167</v>
      </c>
      <c r="AF4" s="30"/>
      <c r="AG4" s="53" t="s">
        <v>330</v>
      </c>
      <c r="AI4" s="51" t="s">
        <v>232</v>
      </c>
      <c r="AK4" s="51" t="str">
        <f t="shared" ref="AK4:AK49" si="7">CHAR(CODE(AK3)+1)</f>
        <v>C</v>
      </c>
      <c r="AM4" s="77"/>
      <c r="AN4" s="77"/>
      <c r="AP4" s="53" t="s">
        <v>330</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644</v>
      </c>
      <c r="Y5" s="32" t="s">
        <v>370</v>
      </c>
      <c r="Z5" s="32" t="s">
        <v>498</v>
      </c>
      <c r="AA5" s="86" t="s">
        <v>464</v>
      </c>
      <c r="AB5" s="86" t="s">
        <v>592</v>
      </c>
      <c r="AC5" s="86" t="s">
        <v>168</v>
      </c>
      <c r="AD5" s="31"/>
      <c r="AE5" s="43" t="s">
        <v>341</v>
      </c>
      <c r="AF5" s="30"/>
      <c r="AG5" s="53" t="s">
        <v>331</v>
      </c>
      <c r="AI5" s="51" t="s">
        <v>367</v>
      </c>
      <c r="AK5" s="51" t="str">
        <f t="shared" si="7"/>
        <v>D</v>
      </c>
      <c r="AP5" s="53" t="s">
        <v>331</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343</v>
      </c>
      <c r="W6" s="32" t="s">
        <v>646</v>
      </c>
      <c r="Y6" s="32" t="s">
        <v>371</v>
      </c>
      <c r="Z6" s="32" t="s">
        <v>499</v>
      </c>
      <c r="AA6" s="86" t="s">
        <v>465</v>
      </c>
      <c r="AB6" s="86" t="s">
        <v>593</v>
      </c>
      <c r="AC6" s="86" t="s">
        <v>133</v>
      </c>
      <c r="AD6" s="31"/>
      <c r="AE6" s="43" t="s">
        <v>338</v>
      </c>
      <c r="AF6" s="30"/>
      <c r="AG6" s="53" t="s">
        <v>332</v>
      </c>
      <c r="AI6" s="51" t="s">
        <v>368</v>
      </c>
      <c r="AK6" s="51" t="str">
        <f>CHAR(CODE(AK5)+1)</f>
        <v>E</v>
      </c>
      <c r="AP6" s="53" t="s">
        <v>332</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372</v>
      </c>
      <c r="Z7" s="32" t="s">
        <v>500</v>
      </c>
      <c r="AA7" s="86" t="s">
        <v>466</v>
      </c>
      <c r="AB7" s="86" t="s">
        <v>594</v>
      </c>
      <c r="AC7" s="31"/>
      <c r="AD7" s="31"/>
      <c r="AE7" s="32" t="s">
        <v>133</v>
      </c>
      <c r="AF7" s="30"/>
      <c r="AG7" s="53" t="s">
        <v>333</v>
      </c>
      <c r="AH7" s="80"/>
      <c r="AI7" s="53" t="s">
        <v>356</v>
      </c>
      <c r="AK7" s="51" t="str">
        <f>CHAR(CODE(AK6)+1)</f>
        <v>F</v>
      </c>
      <c r="AP7" s="53" t="s">
        <v>333</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365</v>
      </c>
      <c r="W8" s="32" t="s">
        <v>144</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366</v>
      </c>
      <c r="W9" s="32" t="s">
        <v>145</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委託・請負</v>
      </c>
      <c r="Q10" s="19"/>
      <c r="T10" s="13"/>
      <c r="W10" s="32" t="s">
        <v>146</v>
      </c>
      <c r="Y10" s="32" t="s">
        <v>375</v>
      </c>
      <c r="Z10" s="32" t="s">
        <v>503</v>
      </c>
      <c r="AA10" s="86" t="s">
        <v>469</v>
      </c>
      <c r="AB10" s="86" t="s">
        <v>597</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700</v>
      </c>
      <c r="M11" s="13" t="str">
        <f t="shared" si="2"/>
        <v>その他の事項経費</v>
      </c>
      <c r="N11" s="13" t="str">
        <f t="shared" si="6"/>
        <v>その他の事項経費</v>
      </c>
      <c r="O11" s="13"/>
      <c r="P11" s="13"/>
      <c r="Q11" s="19"/>
      <c r="T11" s="13"/>
      <c r="W11" s="32" t="s">
        <v>678</v>
      </c>
      <c r="Y11" s="32" t="s">
        <v>376</v>
      </c>
      <c r="Z11" s="32" t="s">
        <v>504</v>
      </c>
      <c r="AA11" s="86" t="s">
        <v>470</v>
      </c>
      <c r="AB11" s="86" t="s">
        <v>598</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621</v>
      </c>
      <c r="W12" s="32" t="s">
        <v>147</v>
      </c>
      <c r="Y12" s="32" t="s">
        <v>377</v>
      </c>
      <c r="Z12" s="32" t="s">
        <v>505</v>
      </c>
      <c r="AA12" s="86" t="s">
        <v>471</v>
      </c>
      <c r="AB12" s="86" t="s">
        <v>599</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378</v>
      </c>
      <c r="Z13" s="32" t="s">
        <v>506</v>
      </c>
      <c r="AA13" s="86" t="s">
        <v>472</v>
      </c>
      <c r="AB13" s="86" t="s">
        <v>600</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622</v>
      </c>
      <c r="W14" s="32" t="s">
        <v>149</v>
      </c>
      <c r="Y14" s="32" t="s">
        <v>379</v>
      </c>
      <c r="Z14" s="32" t="s">
        <v>507</v>
      </c>
      <c r="AA14" s="86" t="s">
        <v>473</v>
      </c>
      <c r="AB14" s="86" t="s">
        <v>601</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623</v>
      </c>
      <c r="W15" s="32" t="s">
        <v>150</v>
      </c>
      <c r="Y15" s="32" t="s">
        <v>380</v>
      </c>
      <c r="Z15" s="32" t="s">
        <v>508</v>
      </c>
      <c r="AA15" s="86" t="s">
        <v>474</v>
      </c>
      <c r="AB15" s="86" t="s">
        <v>602</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624</v>
      </c>
      <c r="W16" s="32" t="s">
        <v>151</v>
      </c>
      <c r="Y16" s="32" t="s">
        <v>381</v>
      </c>
      <c r="Z16" s="32" t="s">
        <v>509</v>
      </c>
      <c r="AA16" s="86" t="s">
        <v>475</v>
      </c>
      <c r="AB16" s="86" t="s">
        <v>603</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642</v>
      </c>
      <c r="W17" s="32" t="s">
        <v>152</v>
      </c>
      <c r="Y17" s="32" t="s">
        <v>382</v>
      </c>
      <c r="Z17" s="32" t="s">
        <v>510</v>
      </c>
      <c r="AA17" s="86" t="s">
        <v>476</v>
      </c>
      <c r="AB17" s="86" t="s">
        <v>604</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625</v>
      </c>
      <c r="W18" s="32" t="s">
        <v>153</v>
      </c>
      <c r="Y18" s="32" t="s">
        <v>383</v>
      </c>
      <c r="Z18" s="32" t="s">
        <v>511</v>
      </c>
      <c r="AA18" s="86" t="s">
        <v>477</v>
      </c>
      <c r="AB18" s="86" t="s">
        <v>605</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626</v>
      </c>
      <c r="W19" s="32" t="s">
        <v>154</v>
      </c>
      <c r="Y19" s="32" t="s">
        <v>384</v>
      </c>
      <c r="Z19" s="32" t="s">
        <v>512</v>
      </c>
      <c r="AA19" s="86" t="s">
        <v>478</v>
      </c>
      <c r="AB19" s="86" t="s">
        <v>606</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627</v>
      </c>
      <c r="W20" s="32" t="s">
        <v>155</v>
      </c>
      <c r="Y20" s="32" t="s">
        <v>385</v>
      </c>
      <c r="Z20" s="32" t="s">
        <v>513</v>
      </c>
      <c r="AA20" s="86" t="s">
        <v>479</v>
      </c>
      <c r="AB20" s="86" t="s">
        <v>607</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628</v>
      </c>
      <c r="W21" s="32" t="s">
        <v>156</v>
      </c>
      <c r="Y21" s="32" t="s">
        <v>386</v>
      </c>
      <c r="Z21" s="32" t="s">
        <v>514</v>
      </c>
      <c r="AA21" s="86" t="s">
        <v>480</v>
      </c>
      <c r="AB21" s="86" t="s">
        <v>608</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680</v>
      </c>
      <c r="W22" s="32" t="s">
        <v>157</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629</v>
      </c>
      <c r="W23" s="32" t="s">
        <v>158</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159</v>
      </c>
      <c r="Y24" s="32" t="s">
        <v>389</v>
      </c>
      <c r="Z24" s="32" t="s">
        <v>517</v>
      </c>
      <c r="AA24" s="86" t="s">
        <v>483</v>
      </c>
      <c r="AB24" s="86" t="s">
        <v>611</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638</v>
      </c>
      <c r="Y32" s="32" t="s">
        <v>397</v>
      </c>
      <c r="Z32" s="32" t="s">
        <v>525</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161</v>
      </c>
      <c r="Y45" s="32" t="s">
        <v>410</v>
      </c>
      <c r="Z45" s="32" t="s">
        <v>538</v>
      </c>
      <c r="AF45" s="30"/>
      <c r="AK45" s="51" t="str">
        <f t="shared" si="7"/>
        <v>r</v>
      </c>
    </row>
    <row r="46" spans="1:37" x14ac:dyDescent="0.15">
      <c r="A46" s="13"/>
      <c r="B46" s="13"/>
      <c r="F46" s="13"/>
      <c r="G46" s="19"/>
      <c r="K46" s="13"/>
      <c r="L46" s="13"/>
      <c r="O46" s="13"/>
      <c r="P46" s="13"/>
      <c r="Q46" s="19"/>
      <c r="T46" s="13"/>
      <c r="U46" s="93" t="s">
        <v>679</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67</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683</v>
      </c>
      <c r="Z100" s="32" t="s">
        <v>593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310</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364</v>
      </c>
      <c r="AF2" s="926"/>
      <c r="AG2" s="926"/>
      <c r="AH2" s="128"/>
      <c r="AI2" s="926" t="s">
        <v>460</v>
      </c>
      <c r="AJ2" s="926"/>
      <c r="AK2" s="926"/>
      <c r="AL2" s="128"/>
      <c r="AM2" s="926" t="s">
        <v>461</v>
      </c>
      <c r="AN2" s="926"/>
      <c r="AO2" s="926"/>
      <c r="AP2" s="128"/>
      <c r="AQ2" s="135" t="s">
        <v>222</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223</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336</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310</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364</v>
      </c>
      <c r="AF9" s="926"/>
      <c r="AG9" s="926"/>
      <c r="AH9" s="128"/>
      <c r="AI9" s="926" t="s">
        <v>460</v>
      </c>
      <c r="AJ9" s="926"/>
      <c r="AK9" s="926"/>
      <c r="AL9" s="128"/>
      <c r="AM9" s="926" t="s">
        <v>461</v>
      </c>
      <c r="AN9" s="926"/>
      <c r="AO9" s="926"/>
      <c r="AP9" s="128"/>
      <c r="AQ9" s="135" t="s">
        <v>222</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223</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336</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310</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364</v>
      </c>
      <c r="AF16" s="926"/>
      <c r="AG16" s="926"/>
      <c r="AH16" s="128"/>
      <c r="AI16" s="926" t="s">
        <v>460</v>
      </c>
      <c r="AJ16" s="926"/>
      <c r="AK16" s="926"/>
      <c r="AL16" s="128"/>
      <c r="AM16" s="926" t="s">
        <v>461</v>
      </c>
      <c r="AN16" s="926"/>
      <c r="AO16" s="926"/>
      <c r="AP16" s="128"/>
      <c r="AQ16" s="135" t="s">
        <v>222</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223</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336</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310</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364</v>
      </c>
      <c r="AF23" s="926"/>
      <c r="AG23" s="926"/>
      <c r="AH23" s="128"/>
      <c r="AI23" s="926" t="s">
        <v>460</v>
      </c>
      <c r="AJ23" s="926"/>
      <c r="AK23" s="926"/>
      <c r="AL23" s="128"/>
      <c r="AM23" s="926" t="s">
        <v>461</v>
      </c>
      <c r="AN23" s="926"/>
      <c r="AO23" s="926"/>
      <c r="AP23" s="128"/>
      <c r="AQ23" s="135" t="s">
        <v>222</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223</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336</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310</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364</v>
      </c>
      <c r="AF30" s="926"/>
      <c r="AG30" s="926"/>
      <c r="AH30" s="128"/>
      <c r="AI30" s="926" t="s">
        <v>460</v>
      </c>
      <c r="AJ30" s="926"/>
      <c r="AK30" s="926"/>
      <c r="AL30" s="128"/>
      <c r="AM30" s="926" t="s">
        <v>461</v>
      </c>
      <c r="AN30" s="926"/>
      <c r="AO30" s="926"/>
      <c r="AP30" s="128"/>
      <c r="AQ30" s="135" t="s">
        <v>222</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223</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336</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310</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364</v>
      </c>
      <c r="AF37" s="926"/>
      <c r="AG37" s="926"/>
      <c r="AH37" s="128"/>
      <c r="AI37" s="926" t="s">
        <v>460</v>
      </c>
      <c r="AJ37" s="926"/>
      <c r="AK37" s="926"/>
      <c r="AL37" s="128"/>
      <c r="AM37" s="926" t="s">
        <v>461</v>
      </c>
      <c r="AN37" s="926"/>
      <c r="AO37" s="926"/>
      <c r="AP37" s="128"/>
      <c r="AQ37" s="135" t="s">
        <v>222</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223</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336</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310</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364</v>
      </c>
      <c r="AF44" s="926"/>
      <c r="AG44" s="926"/>
      <c r="AH44" s="128"/>
      <c r="AI44" s="926" t="s">
        <v>460</v>
      </c>
      <c r="AJ44" s="926"/>
      <c r="AK44" s="926"/>
      <c r="AL44" s="128"/>
      <c r="AM44" s="926" t="s">
        <v>461</v>
      </c>
      <c r="AN44" s="926"/>
      <c r="AO44" s="926"/>
      <c r="AP44" s="128"/>
      <c r="AQ44" s="135" t="s">
        <v>222</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223</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336</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310</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364</v>
      </c>
      <c r="AF51" s="926"/>
      <c r="AG51" s="926"/>
      <c r="AH51" s="128"/>
      <c r="AI51" s="926" t="s">
        <v>460</v>
      </c>
      <c r="AJ51" s="926"/>
      <c r="AK51" s="926"/>
      <c r="AL51" s="128"/>
      <c r="AM51" s="926" t="s">
        <v>461</v>
      </c>
      <c r="AN51" s="926"/>
      <c r="AO51" s="926"/>
      <c r="AP51" s="128"/>
      <c r="AQ51" s="135" t="s">
        <v>222</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223</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336</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310</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364</v>
      </c>
      <c r="AF58" s="926"/>
      <c r="AG58" s="926"/>
      <c r="AH58" s="128"/>
      <c r="AI58" s="926" t="s">
        <v>460</v>
      </c>
      <c r="AJ58" s="926"/>
      <c r="AK58" s="926"/>
      <c r="AL58" s="128"/>
      <c r="AM58" s="926" t="s">
        <v>461</v>
      </c>
      <c r="AN58" s="926"/>
      <c r="AO58" s="926"/>
      <c r="AP58" s="128"/>
      <c r="AQ58" s="135" t="s">
        <v>222</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223</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336</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310</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364</v>
      </c>
      <c r="AF65" s="926"/>
      <c r="AG65" s="926"/>
      <c r="AH65" s="128"/>
      <c r="AI65" s="926" t="s">
        <v>460</v>
      </c>
      <c r="AJ65" s="926"/>
      <c r="AK65" s="926"/>
      <c r="AL65" s="128"/>
      <c r="AM65" s="926" t="s">
        <v>461</v>
      </c>
      <c r="AN65" s="926"/>
      <c r="AO65" s="926"/>
      <c r="AP65" s="128"/>
      <c r="AQ65" s="135" t="s">
        <v>222</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223</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336</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R281" sqref="R28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746</v>
      </c>
      <c r="H2" s="310"/>
      <c r="I2" s="310"/>
      <c r="J2" s="310"/>
      <c r="K2" s="310"/>
      <c r="L2" s="310"/>
      <c r="M2" s="310"/>
      <c r="N2" s="310"/>
      <c r="O2" s="310"/>
      <c r="P2" s="310"/>
      <c r="Q2" s="310"/>
      <c r="R2" s="310"/>
      <c r="S2" s="310"/>
      <c r="T2" s="310"/>
      <c r="U2" s="310"/>
      <c r="V2" s="310"/>
      <c r="W2" s="310"/>
      <c r="X2" s="310"/>
      <c r="Y2" s="310"/>
      <c r="Z2" s="310"/>
      <c r="AA2" s="310"/>
      <c r="AB2" s="311"/>
      <c r="AC2" s="309" t="s">
        <v>324</v>
      </c>
      <c r="AD2" s="974"/>
      <c r="AE2" s="974"/>
      <c r="AF2" s="974"/>
      <c r="AG2" s="974"/>
      <c r="AH2" s="974"/>
      <c r="AI2" s="974"/>
      <c r="AJ2" s="974"/>
      <c r="AK2" s="974"/>
      <c r="AL2" s="974"/>
      <c r="AM2" s="974"/>
      <c r="AN2" s="974"/>
      <c r="AO2" s="974"/>
      <c r="AP2" s="974"/>
      <c r="AQ2" s="974"/>
      <c r="AR2" s="974"/>
      <c r="AS2" s="974"/>
      <c r="AT2" s="974"/>
      <c r="AU2" s="974"/>
      <c r="AV2" s="974"/>
      <c r="AW2" s="974"/>
      <c r="AX2" s="975"/>
      <c r="AY2">
        <f>COUNTA($G$4,$AC$4)</f>
        <v>1</v>
      </c>
    </row>
    <row r="3" spans="1:51" ht="30"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1</v>
      </c>
    </row>
    <row r="4" spans="1:51" ht="30" customHeight="1" x14ac:dyDescent="0.15">
      <c r="A4" s="968"/>
      <c r="B4" s="969"/>
      <c r="C4" s="969"/>
      <c r="D4" s="969"/>
      <c r="E4" s="969"/>
      <c r="F4" s="970"/>
      <c r="G4" s="299" t="s">
        <v>747</v>
      </c>
      <c r="H4" s="300"/>
      <c r="I4" s="300"/>
      <c r="J4" s="300"/>
      <c r="K4" s="301"/>
      <c r="L4" s="302" t="s">
        <v>762</v>
      </c>
      <c r="M4" s="303"/>
      <c r="N4" s="303"/>
      <c r="O4" s="303"/>
      <c r="P4" s="303"/>
      <c r="Q4" s="303"/>
      <c r="R4" s="303"/>
      <c r="S4" s="303"/>
      <c r="T4" s="303"/>
      <c r="U4" s="303"/>
      <c r="V4" s="303"/>
      <c r="W4" s="303"/>
      <c r="X4" s="304"/>
      <c r="Y4" s="305">
        <v>4.4000000000000004</v>
      </c>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1</v>
      </c>
    </row>
    <row r="5" spans="1:51" ht="30"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1</v>
      </c>
    </row>
    <row r="6" spans="1:51" ht="30" hidden="1"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1</v>
      </c>
    </row>
    <row r="7" spans="1:51" ht="30" hidden="1"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1</v>
      </c>
    </row>
    <row r="8" spans="1:51" ht="30" hidden="1"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1</v>
      </c>
    </row>
    <row r="9" spans="1:51" ht="30" hidden="1"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1</v>
      </c>
    </row>
    <row r="10" spans="1:51" ht="30" hidden="1"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1</v>
      </c>
    </row>
    <row r="11" spans="1:51" ht="30" hidden="1"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1</v>
      </c>
    </row>
    <row r="12" spans="1:51" ht="30" hidden="1"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1</v>
      </c>
    </row>
    <row r="13" spans="1:51" ht="30" hidden="1"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1</v>
      </c>
    </row>
    <row r="14" spans="1:51" ht="30" customHeight="1" x14ac:dyDescent="0.15">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4.4000000000000004</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1</v>
      </c>
    </row>
    <row r="15" spans="1:51" ht="30" hidden="1" customHeight="1" x14ac:dyDescent="0.15">
      <c r="A15" s="968"/>
      <c r="B15" s="969"/>
      <c r="C15" s="969"/>
      <c r="D15" s="969"/>
      <c r="E15" s="969"/>
      <c r="F15" s="970"/>
      <c r="G15" s="309" t="s">
        <v>244</v>
      </c>
      <c r="H15" s="310"/>
      <c r="I15" s="310"/>
      <c r="J15" s="310"/>
      <c r="K15" s="310"/>
      <c r="L15" s="310"/>
      <c r="M15" s="310"/>
      <c r="N15" s="310"/>
      <c r="O15" s="310"/>
      <c r="P15" s="310"/>
      <c r="Q15" s="310"/>
      <c r="R15" s="310"/>
      <c r="S15" s="310"/>
      <c r="T15" s="310"/>
      <c r="U15" s="310"/>
      <c r="V15" s="310"/>
      <c r="W15" s="310"/>
      <c r="X15" s="310"/>
      <c r="Y15" s="310"/>
      <c r="Z15" s="310"/>
      <c r="AA15" s="310"/>
      <c r="AB15" s="311"/>
      <c r="AC15" s="309" t="s">
        <v>245</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hidden="1"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hidden="1"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hidden="1"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hidden="1"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hidden="1"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hidden="1"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hidden="1"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hidden="1"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hidden="1"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hidden="1"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hidden="1"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hidden="1"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hidden="1" customHeight="1" x14ac:dyDescent="0.15">
      <c r="A28" s="968"/>
      <c r="B28" s="969"/>
      <c r="C28" s="969"/>
      <c r="D28" s="969"/>
      <c r="E28" s="969"/>
      <c r="F28" s="970"/>
      <c r="G28" s="309" t="s">
        <v>243</v>
      </c>
      <c r="H28" s="310"/>
      <c r="I28" s="310"/>
      <c r="J28" s="310"/>
      <c r="K28" s="310"/>
      <c r="L28" s="310"/>
      <c r="M28" s="310"/>
      <c r="N28" s="310"/>
      <c r="O28" s="310"/>
      <c r="P28" s="310"/>
      <c r="Q28" s="310"/>
      <c r="R28" s="310"/>
      <c r="S28" s="310"/>
      <c r="T28" s="310"/>
      <c r="U28" s="310"/>
      <c r="V28" s="310"/>
      <c r="W28" s="310"/>
      <c r="X28" s="310"/>
      <c r="Y28" s="310"/>
      <c r="Z28" s="310"/>
      <c r="AA28" s="310"/>
      <c r="AB28" s="311"/>
      <c r="AC28" s="309" t="s">
        <v>246</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hidden="1"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hidden="1"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hidden="1"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hidden="1"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hidden="1"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hidden="1"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hidden="1"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hidden="1"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hidden="1"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hidden="1"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hidden="1"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hidden="1"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hidden="1" customHeight="1" x14ac:dyDescent="0.15">
      <c r="A41" s="968"/>
      <c r="B41" s="969"/>
      <c r="C41" s="969"/>
      <c r="D41" s="969"/>
      <c r="E41" s="969"/>
      <c r="F41" s="970"/>
      <c r="G41" s="309" t="s">
        <v>290</v>
      </c>
      <c r="H41" s="310"/>
      <c r="I41" s="310"/>
      <c r="J41" s="310"/>
      <c r="K41" s="310"/>
      <c r="L41" s="310"/>
      <c r="M41" s="310"/>
      <c r="N41" s="310"/>
      <c r="O41" s="310"/>
      <c r="P41" s="310"/>
      <c r="Q41" s="310"/>
      <c r="R41" s="310"/>
      <c r="S41" s="310"/>
      <c r="T41" s="310"/>
      <c r="U41" s="310"/>
      <c r="V41" s="310"/>
      <c r="W41" s="310"/>
      <c r="X41" s="310"/>
      <c r="Y41" s="310"/>
      <c r="Z41" s="310"/>
      <c r="AA41" s="310"/>
      <c r="AB41" s="311"/>
      <c r="AC41" s="309" t="s">
        <v>172</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hidden="1"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hidden="1"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hidden="1"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hidden="1"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hidden="1"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hidden="1"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hidden="1"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hidden="1"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hidden="1"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hidden="1"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hidden="1"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hidden="1"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hidden="1" customHeight="1" thickBot="1" x14ac:dyDescent="0.2"/>
    <row r="55" spans="1:51" ht="30" hidden="1" customHeight="1" x14ac:dyDescent="0.15">
      <c r="A55" s="965" t="s">
        <v>26</v>
      </c>
      <c r="B55" s="966"/>
      <c r="C55" s="966"/>
      <c r="D55" s="966"/>
      <c r="E55" s="966"/>
      <c r="F55" s="967"/>
      <c r="G55" s="309" t="s">
        <v>173</v>
      </c>
      <c r="H55" s="310"/>
      <c r="I55" s="310"/>
      <c r="J55" s="310"/>
      <c r="K55" s="310"/>
      <c r="L55" s="310"/>
      <c r="M55" s="310"/>
      <c r="N55" s="310"/>
      <c r="O55" s="310"/>
      <c r="P55" s="310"/>
      <c r="Q55" s="310"/>
      <c r="R55" s="310"/>
      <c r="S55" s="310"/>
      <c r="T55" s="310"/>
      <c r="U55" s="310"/>
      <c r="V55" s="310"/>
      <c r="W55" s="310"/>
      <c r="X55" s="310"/>
      <c r="Y55" s="310"/>
      <c r="Z55" s="310"/>
      <c r="AA55" s="310"/>
      <c r="AB55" s="311"/>
      <c r="AC55" s="309" t="s">
        <v>247</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hidden="1"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hidden="1"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hidden="1"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hidden="1"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hidden="1"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hidden="1"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hidden="1"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hidden="1"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hidden="1"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hidden="1"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hidden="1"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hidden="1"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hidden="1" customHeight="1" x14ac:dyDescent="0.15">
      <c r="A68" s="968"/>
      <c r="B68" s="969"/>
      <c r="C68" s="969"/>
      <c r="D68" s="969"/>
      <c r="E68" s="969"/>
      <c r="F68" s="970"/>
      <c r="G68" s="309" t="s">
        <v>248</v>
      </c>
      <c r="H68" s="310"/>
      <c r="I68" s="310"/>
      <c r="J68" s="310"/>
      <c r="K68" s="310"/>
      <c r="L68" s="310"/>
      <c r="M68" s="310"/>
      <c r="N68" s="310"/>
      <c r="O68" s="310"/>
      <c r="P68" s="310"/>
      <c r="Q68" s="310"/>
      <c r="R68" s="310"/>
      <c r="S68" s="310"/>
      <c r="T68" s="310"/>
      <c r="U68" s="310"/>
      <c r="V68" s="310"/>
      <c r="W68" s="310"/>
      <c r="X68" s="310"/>
      <c r="Y68" s="310"/>
      <c r="Z68" s="310"/>
      <c r="AA68" s="310"/>
      <c r="AB68" s="311"/>
      <c r="AC68" s="309" t="s">
        <v>249</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hidden="1"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hidden="1"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hidden="1"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hidden="1"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hidden="1"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hidden="1"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hidden="1"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hidden="1"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hidden="1"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hidden="1"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hidden="1"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hidden="1"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hidden="1" customHeight="1" x14ac:dyDescent="0.15">
      <c r="A81" s="968"/>
      <c r="B81" s="969"/>
      <c r="C81" s="969"/>
      <c r="D81" s="969"/>
      <c r="E81" s="969"/>
      <c r="F81" s="970"/>
      <c r="G81" s="309" t="s">
        <v>250</v>
      </c>
      <c r="H81" s="310"/>
      <c r="I81" s="310"/>
      <c r="J81" s="310"/>
      <c r="K81" s="310"/>
      <c r="L81" s="310"/>
      <c r="M81" s="310"/>
      <c r="N81" s="310"/>
      <c r="O81" s="310"/>
      <c r="P81" s="310"/>
      <c r="Q81" s="310"/>
      <c r="R81" s="310"/>
      <c r="S81" s="310"/>
      <c r="T81" s="310"/>
      <c r="U81" s="310"/>
      <c r="V81" s="310"/>
      <c r="W81" s="310"/>
      <c r="X81" s="310"/>
      <c r="Y81" s="310"/>
      <c r="Z81" s="310"/>
      <c r="AA81" s="310"/>
      <c r="AB81" s="311"/>
      <c r="AC81" s="309" t="s">
        <v>251</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hidden="1"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hidden="1"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hidden="1"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hidden="1"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hidden="1"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hidden="1"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hidden="1"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hidden="1"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hidden="1"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hidden="1"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hidden="1"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hidden="1"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hidden="1" customHeight="1" x14ac:dyDescent="0.15">
      <c r="A94" s="968"/>
      <c r="B94" s="969"/>
      <c r="C94" s="969"/>
      <c r="D94" s="969"/>
      <c r="E94" s="969"/>
      <c r="F94" s="970"/>
      <c r="G94" s="309" t="s">
        <v>252</v>
      </c>
      <c r="H94" s="310"/>
      <c r="I94" s="310"/>
      <c r="J94" s="310"/>
      <c r="K94" s="310"/>
      <c r="L94" s="310"/>
      <c r="M94" s="310"/>
      <c r="N94" s="310"/>
      <c r="O94" s="310"/>
      <c r="P94" s="310"/>
      <c r="Q94" s="310"/>
      <c r="R94" s="310"/>
      <c r="S94" s="310"/>
      <c r="T94" s="310"/>
      <c r="U94" s="310"/>
      <c r="V94" s="310"/>
      <c r="W94" s="310"/>
      <c r="X94" s="310"/>
      <c r="Y94" s="310"/>
      <c r="Z94" s="310"/>
      <c r="AA94" s="310"/>
      <c r="AB94" s="311"/>
      <c r="AC94" s="309" t="s">
        <v>174</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hidden="1"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hidden="1"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hidden="1"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hidden="1"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hidden="1"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hidden="1"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hidden="1"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hidden="1"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hidden="1"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hidden="1"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hidden="1"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hidden="1"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hidden="1" customHeight="1" thickBot="1" x14ac:dyDescent="0.2"/>
    <row r="108" spans="1:51" ht="30" hidden="1" customHeight="1" x14ac:dyDescent="0.15">
      <c r="A108" s="965" t="s">
        <v>26</v>
      </c>
      <c r="B108" s="966"/>
      <c r="C108" s="966"/>
      <c r="D108" s="966"/>
      <c r="E108" s="966"/>
      <c r="F108" s="967"/>
      <c r="G108" s="309" t="s">
        <v>175</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253</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hidden="1"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hidden="1"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hidden="1"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hidden="1"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hidden="1"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hidden="1"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hidden="1"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hidden="1"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hidden="1"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hidden="1"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hidden="1"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hidden="1"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hidden="1" customHeight="1" x14ac:dyDescent="0.15">
      <c r="A121" s="968"/>
      <c r="B121" s="969"/>
      <c r="C121" s="969"/>
      <c r="D121" s="969"/>
      <c r="E121" s="969"/>
      <c r="F121" s="970"/>
      <c r="G121" s="309" t="s">
        <v>254</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255</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hidden="1"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hidden="1"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hidden="1"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hidden="1"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hidden="1"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hidden="1"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hidden="1"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hidden="1"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hidden="1"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hidden="1"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hidden="1"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hidden="1"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hidden="1" customHeight="1" x14ac:dyDescent="0.15">
      <c r="A134" s="968"/>
      <c r="B134" s="969"/>
      <c r="C134" s="969"/>
      <c r="D134" s="969"/>
      <c r="E134" s="969"/>
      <c r="F134" s="970"/>
      <c r="G134" s="309" t="s">
        <v>256</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257</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hidden="1"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hidden="1"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hidden="1"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hidden="1"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hidden="1"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hidden="1"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hidden="1"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hidden="1"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hidden="1"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hidden="1"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hidden="1"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hidden="1"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hidden="1" customHeight="1" x14ac:dyDescent="0.15">
      <c r="A147" s="968"/>
      <c r="B147" s="969"/>
      <c r="C147" s="969"/>
      <c r="D147" s="969"/>
      <c r="E147" s="969"/>
      <c r="F147" s="970"/>
      <c r="G147" s="309" t="s">
        <v>258</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176</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hidden="1"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hidden="1"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hidden="1"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hidden="1"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hidden="1"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hidden="1"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hidden="1"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hidden="1"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hidden="1"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hidden="1"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hidden="1"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hidden="1"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hidden="1" customHeight="1" thickBot="1" x14ac:dyDescent="0.2"/>
    <row r="161" spans="1:51" ht="30" hidden="1" customHeight="1" x14ac:dyDescent="0.15">
      <c r="A161" s="965" t="s">
        <v>26</v>
      </c>
      <c r="B161" s="966"/>
      <c r="C161" s="966"/>
      <c r="D161" s="966"/>
      <c r="E161" s="966"/>
      <c r="F161" s="967"/>
      <c r="G161" s="309" t="s">
        <v>177</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hidden="1"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hidden="1"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hidden="1"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hidden="1"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hidden="1"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hidden="1"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hidden="1"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hidden="1"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hidden="1"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hidden="1"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hidden="1"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hidden="1"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hidden="1" customHeight="1" x14ac:dyDescent="0.15">
      <c r="A174" s="968"/>
      <c r="B174" s="969"/>
      <c r="C174" s="969"/>
      <c r="D174" s="969"/>
      <c r="E174" s="969"/>
      <c r="F174" s="970"/>
      <c r="G174" s="309" t="s">
        <v>260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hidden="1"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hidden="1"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hidden="1"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hidden="1"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hidden="1"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hidden="1"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hidden="1"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hidden="1"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hidden="1"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hidden="1"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hidden="1"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hidden="1"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hidden="1" customHeight="1" x14ac:dyDescent="0.15">
      <c r="A187" s="968"/>
      <c r="B187" s="969"/>
      <c r="C187" s="969"/>
      <c r="D187" s="969"/>
      <c r="E187" s="969"/>
      <c r="F187" s="970"/>
      <c r="G187" s="309" t="s">
        <v>263</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262</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hidden="1"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hidden="1"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hidden="1"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hidden="1"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hidden="1"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hidden="1"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hidden="1"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hidden="1"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hidden="1"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hidden="1"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hidden="1"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hidden="1"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hidden="1" customHeight="1" x14ac:dyDescent="0.15">
      <c r="A200" s="968"/>
      <c r="B200" s="969"/>
      <c r="C200" s="969"/>
      <c r="D200" s="969"/>
      <c r="E200" s="969"/>
      <c r="F200" s="970"/>
      <c r="G200" s="309" t="s">
        <v>264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178</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hidden="1"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hidden="1"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hidden="1"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hidden="1"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hidden="1"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hidden="1"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hidden="1"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hidden="1"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hidden="1"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hidden="1"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hidden="1"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hidden="1"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hidden="1" customHeight="1" thickBot="1" x14ac:dyDescent="0.2"/>
    <row r="214" spans="1:51" ht="30" hidden="1" customHeight="1" x14ac:dyDescent="0.15">
      <c r="A214" s="985" t="s">
        <v>26</v>
      </c>
      <c r="B214" s="986"/>
      <c r="C214" s="986"/>
      <c r="D214" s="986"/>
      <c r="E214" s="986"/>
      <c r="F214" s="987"/>
      <c r="G214" s="309" t="s">
        <v>179</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265</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hidden="1"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hidden="1"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hidden="1"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hidden="1"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hidden="1"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hidden="1"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hidden="1"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hidden="1"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hidden="1"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hidden="1"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hidden="1"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hidden="1"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hidden="1" customHeight="1" x14ac:dyDescent="0.15">
      <c r="A227" s="968"/>
      <c r="B227" s="969"/>
      <c r="C227" s="969"/>
      <c r="D227" s="969"/>
      <c r="E227" s="969"/>
      <c r="F227" s="970"/>
      <c r="G227" s="309" t="s">
        <v>266</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267</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hidden="1"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hidden="1"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hidden="1"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hidden="1"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hidden="1"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hidden="1"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hidden="1"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hidden="1"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hidden="1"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hidden="1"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hidden="1"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hidden="1"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hidden="1" customHeight="1" x14ac:dyDescent="0.15">
      <c r="A240" s="968"/>
      <c r="B240" s="969"/>
      <c r="C240" s="969"/>
      <c r="D240" s="969"/>
      <c r="E240" s="969"/>
      <c r="F240" s="970"/>
      <c r="G240" s="309" t="s">
        <v>268</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269</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hidden="1"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hidden="1"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hidden="1"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hidden="1"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hidden="1"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hidden="1"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hidden="1"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hidden="1"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hidden="1"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hidden="1"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hidden="1"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hidden="1"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hidden="1" customHeight="1" x14ac:dyDescent="0.15">
      <c r="A253" s="968"/>
      <c r="B253" s="969"/>
      <c r="C253" s="969"/>
      <c r="D253" s="969"/>
      <c r="E253" s="969"/>
      <c r="F253" s="970"/>
      <c r="G253" s="309" t="s">
        <v>270</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180</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hidden="1"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hidden="1"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hidden="1"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hidden="1"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hidden="1"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hidden="1"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hidden="1"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hidden="1"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hidden="1"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hidden="1"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hidden="1"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hidden="1"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R1341" sqref="R134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90" t="s">
        <v>272</v>
      </c>
      <c r="K3" s="991"/>
      <c r="L3" s="991"/>
      <c r="M3" s="991"/>
      <c r="N3" s="991"/>
      <c r="O3" s="991"/>
      <c r="P3" s="134" t="s">
        <v>25</v>
      </c>
      <c r="Q3" s="134"/>
      <c r="R3" s="134"/>
      <c r="S3" s="134"/>
      <c r="T3" s="134"/>
      <c r="U3" s="134"/>
      <c r="V3" s="134"/>
      <c r="W3" s="134"/>
      <c r="X3" s="134"/>
      <c r="Y3" s="272" t="s">
        <v>313</v>
      </c>
      <c r="Z3" s="273"/>
      <c r="AA3" s="273"/>
      <c r="AB3" s="273"/>
      <c r="AC3" s="990" t="s">
        <v>304</v>
      </c>
      <c r="AD3" s="990"/>
      <c r="AE3" s="990"/>
      <c r="AF3" s="990"/>
      <c r="AG3" s="990"/>
      <c r="AH3" s="272" t="s">
        <v>235</v>
      </c>
      <c r="AI3" s="270"/>
      <c r="AJ3" s="270"/>
      <c r="AK3" s="270"/>
      <c r="AL3" s="270" t="s">
        <v>19</v>
      </c>
      <c r="AM3" s="270"/>
      <c r="AN3" s="270"/>
      <c r="AO3" s="274"/>
      <c r="AP3" s="989" t="s">
        <v>273</v>
      </c>
      <c r="AQ3" s="989"/>
      <c r="AR3" s="989"/>
      <c r="AS3" s="989"/>
      <c r="AT3" s="989"/>
      <c r="AU3" s="989"/>
      <c r="AV3" s="989"/>
      <c r="AW3" s="989"/>
      <c r="AX3" s="989"/>
      <c r="AY3">
        <f>$AY$2</f>
        <v>1</v>
      </c>
    </row>
    <row r="4" spans="1:51" ht="39.950000000000003" customHeight="1" x14ac:dyDescent="0.15">
      <c r="A4" s="992">
        <v>1</v>
      </c>
      <c r="B4" s="992">
        <v>1</v>
      </c>
      <c r="C4" s="267" t="s">
        <v>780</v>
      </c>
      <c r="D4" s="266"/>
      <c r="E4" s="266"/>
      <c r="F4" s="266"/>
      <c r="G4" s="266"/>
      <c r="H4" s="266"/>
      <c r="I4" s="266"/>
      <c r="J4" s="248">
        <v>5010001078311</v>
      </c>
      <c r="K4" s="249"/>
      <c r="L4" s="249"/>
      <c r="M4" s="249"/>
      <c r="N4" s="249"/>
      <c r="O4" s="249"/>
      <c r="P4" s="260" t="s">
        <v>781</v>
      </c>
      <c r="Q4" s="250"/>
      <c r="R4" s="250"/>
      <c r="S4" s="250"/>
      <c r="T4" s="250"/>
      <c r="U4" s="250"/>
      <c r="V4" s="250"/>
      <c r="W4" s="250"/>
      <c r="X4" s="250"/>
      <c r="Y4" s="251">
        <v>4.4000000000000004</v>
      </c>
      <c r="Z4" s="252"/>
      <c r="AA4" s="252"/>
      <c r="AB4" s="253"/>
      <c r="AC4" s="988" t="s">
        <v>335</v>
      </c>
      <c r="AD4" s="988"/>
      <c r="AE4" s="988"/>
      <c r="AF4" s="988"/>
      <c r="AG4" s="988"/>
      <c r="AH4" s="239">
        <v>1</v>
      </c>
      <c r="AI4" s="240"/>
      <c r="AJ4" s="240"/>
      <c r="AK4" s="240"/>
      <c r="AL4" s="241">
        <v>100</v>
      </c>
      <c r="AM4" s="242"/>
      <c r="AN4" s="242"/>
      <c r="AO4" s="243"/>
      <c r="AP4" s="244" t="s">
        <v>777</v>
      </c>
      <c r="AQ4" s="244"/>
      <c r="AR4" s="244"/>
      <c r="AS4" s="244"/>
      <c r="AT4" s="244"/>
      <c r="AU4" s="244"/>
      <c r="AV4" s="244"/>
      <c r="AW4" s="244"/>
      <c r="AX4" s="244"/>
      <c r="AY4">
        <f>$AY$2</f>
        <v>1</v>
      </c>
    </row>
    <row r="5" spans="1:51" ht="26.25" hidden="1"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270"/>
      <c r="B36" s="270"/>
      <c r="C36" s="270" t="s">
        <v>24</v>
      </c>
      <c r="D36" s="270"/>
      <c r="E36" s="270"/>
      <c r="F36" s="270"/>
      <c r="G36" s="270"/>
      <c r="H36" s="270"/>
      <c r="I36" s="270"/>
      <c r="J36" s="990" t="s">
        <v>272</v>
      </c>
      <c r="K36" s="991"/>
      <c r="L36" s="991"/>
      <c r="M36" s="991"/>
      <c r="N36" s="991"/>
      <c r="O36" s="991"/>
      <c r="P36" s="134" t="s">
        <v>25</v>
      </c>
      <c r="Q36" s="134"/>
      <c r="R36" s="134"/>
      <c r="S36" s="134"/>
      <c r="T36" s="134"/>
      <c r="U36" s="134"/>
      <c r="V36" s="134"/>
      <c r="W36" s="134"/>
      <c r="X36" s="134"/>
      <c r="Y36" s="272" t="s">
        <v>313</v>
      </c>
      <c r="Z36" s="273"/>
      <c r="AA36" s="273"/>
      <c r="AB36" s="273"/>
      <c r="AC36" s="990" t="s">
        <v>304</v>
      </c>
      <c r="AD36" s="990"/>
      <c r="AE36" s="990"/>
      <c r="AF36" s="990"/>
      <c r="AG36" s="990"/>
      <c r="AH36" s="272" t="s">
        <v>235</v>
      </c>
      <c r="AI36" s="270"/>
      <c r="AJ36" s="270"/>
      <c r="AK36" s="270"/>
      <c r="AL36" s="270" t="s">
        <v>19</v>
      </c>
      <c r="AM36" s="270"/>
      <c r="AN36" s="270"/>
      <c r="AO36" s="274"/>
      <c r="AP36" s="989" t="s">
        <v>273</v>
      </c>
      <c r="AQ36" s="989"/>
      <c r="AR36" s="989"/>
      <c r="AS36" s="989"/>
      <c r="AT36" s="989"/>
      <c r="AU36" s="989"/>
      <c r="AV36" s="989"/>
      <c r="AW36" s="989"/>
      <c r="AX36" s="989"/>
      <c r="AY36">
        <f>$AY$34</f>
        <v>0</v>
      </c>
    </row>
    <row r="37" spans="1:51" ht="26.25" hidden="1"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hidden="1"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70"/>
      <c r="B69" s="270"/>
      <c r="C69" s="270" t="s">
        <v>24</v>
      </c>
      <c r="D69" s="270"/>
      <c r="E69" s="270"/>
      <c r="F69" s="270"/>
      <c r="G69" s="270"/>
      <c r="H69" s="270"/>
      <c r="I69" s="270"/>
      <c r="J69" s="990" t="s">
        <v>272</v>
      </c>
      <c r="K69" s="991"/>
      <c r="L69" s="991"/>
      <c r="M69" s="991"/>
      <c r="N69" s="991"/>
      <c r="O69" s="991"/>
      <c r="P69" s="134" t="s">
        <v>25</v>
      </c>
      <c r="Q69" s="134"/>
      <c r="R69" s="134"/>
      <c r="S69" s="134"/>
      <c r="T69" s="134"/>
      <c r="U69" s="134"/>
      <c r="V69" s="134"/>
      <c r="W69" s="134"/>
      <c r="X69" s="134"/>
      <c r="Y69" s="272" t="s">
        <v>313</v>
      </c>
      <c r="Z69" s="273"/>
      <c r="AA69" s="273"/>
      <c r="AB69" s="273"/>
      <c r="AC69" s="990" t="s">
        <v>304</v>
      </c>
      <c r="AD69" s="990"/>
      <c r="AE69" s="990"/>
      <c r="AF69" s="990"/>
      <c r="AG69" s="990"/>
      <c r="AH69" s="272" t="s">
        <v>235</v>
      </c>
      <c r="AI69" s="270"/>
      <c r="AJ69" s="270"/>
      <c r="AK69" s="270"/>
      <c r="AL69" s="270" t="s">
        <v>19</v>
      </c>
      <c r="AM69" s="270"/>
      <c r="AN69" s="270"/>
      <c r="AO69" s="274"/>
      <c r="AP69" s="989" t="s">
        <v>273</v>
      </c>
      <c r="AQ69" s="989"/>
      <c r="AR69" s="989"/>
      <c r="AS69" s="989"/>
      <c r="AT69" s="989"/>
      <c r="AU69" s="989"/>
      <c r="AV69" s="989"/>
      <c r="AW69" s="989"/>
      <c r="AX69" s="989"/>
      <c r="AY69" s="34">
        <f>$AY$67</f>
        <v>0</v>
      </c>
    </row>
    <row r="70" spans="1:51" ht="26.25" hidden="1"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70"/>
      <c r="B102" s="270"/>
      <c r="C102" s="270" t="s">
        <v>24</v>
      </c>
      <c r="D102" s="270"/>
      <c r="E102" s="270"/>
      <c r="F102" s="270"/>
      <c r="G102" s="270"/>
      <c r="H102" s="270"/>
      <c r="I102" s="270"/>
      <c r="J102" s="990" t="s">
        <v>272</v>
      </c>
      <c r="K102" s="991"/>
      <c r="L102" s="991"/>
      <c r="M102" s="991"/>
      <c r="N102" s="991"/>
      <c r="O102" s="991"/>
      <c r="P102" s="134" t="s">
        <v>25</v>
      </c>
      <c r="Q102" s="134"/>
      <c r="R102" s="134"/>
      <c r="S102" s="134"/>
      <c r="T102" s="134"/>
      <c r="U102" s="134"/>
      <c r="V102" s="134"/>
      <c r="W102" s="134"/>
      <c r="X102" s="134"/>
      <c r="Y102" s="272" t="s">
        <v>313</v>
      </c>
      <c r="Z102" s="273"/>
      <c r="AA102" s="273"/>
      <c r="AB102" s="273"/>
      <c r="AC102" s="990" t="s">
        <v>304</v>
      </c>
      <c r="AD102" s="990"/>
      <c r="AE102" s="990"/>
      <c r="AF102" s="990"/>
      <c r="AG102" s="990"/>
      <c r="AH102" s="272" t="s">
        <v>235</v>
      </c>
      <c r="AI102" s="270"/>
      <c r="AJ102" s="270"/>
      <c r="AK102" s="270"/>
      <c r="AL102" s="270" t="s">
        <v>19</v>
      </c>
      <c r="AM102" s="270"/>
      <c r="AN102" s="270"/>
      <c r="AO102" s="274"/>
      <c r="AP102" s="989" t="s">
        <v>273</v>
      </c>
      <c r="AQ102" s="989"/>
      <c r="AR102" s="989"/>
      <c r="AS102" s="989"/>
      <c r="AT102" s="989"/>
      <c r="AU102" s="989"/>
      <c r="AV102" s="989"/>
      <c r="AW102" s="989"/>
      <c r="AX102" s="989"/>
      <c r="AY102" s="34">
        <f>$AY$100</f>
        <v>0</v>
      </c>
    </row>
    <row r="103" spans="1:51" ht="26.25" hidden="1"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0"/>
      <c r="B135" s="270"/>
      <c r="C135" s="270" t="s">
        <v>24</v>
      </c>
      <c r="D135" s="270"/>
      <c r="E135" s="270"/>
      <c r="F135" s="270"/>
      <c r="G135" s="270"/>
      <c r="H135" s="270"/>
      <c r="I135" s="270"/>
      <c r="J135" s="990" t="s">
        <v>272</v>
      </c>
      <c r="K135" s="991"/>
      <c r="L135" s="991"/>
      <c r="M135" s="991"/>
      <c r="N135" s="991"/>
      <c r="O135" s="991"/>
      <c r="P135" s="134" t="s">
        <v>25</v>
      </c>
      <c r="Q135" s="134"/>
      <c r="R135" s="134"/>
      <c r="S135" s="134"/>
      <c r="T135" s="134"/>
      <c r="U135" s="134"/>
      <c r="V135" s="134"/>
      <c r="W135" s="134"/>
      <c r="X135" s="134"/>
      <c r="Y135" s="272" t="s">
        <v>313</v>
      </c>
      <c r="Z135" s="273"/>
      <c r="AA135" s="273"/>
      <c r="AB135" s="273"/>
      <c r="AC135" s="990" t="s">
        <v>304</v>
      </c>
      <c r="AD135" s="990"/>
      <c r="AE135" s="990"/>
      <c r="AF135" s="990"/>
      <c r="AG135" s="990"/>
      <c r="AH135" s="272" t="s">
        <v>235</v>
      </c>
      <c r="AI135" s="270"/>
      <c r="AJ135" s="270"/>
      <c r="AK135" s="270"/>
      <c r="AL135" s="270" t="s">
        <v>19</v>
      </c>
      <c r="AM135" s="270"/>
      <c r="AN135" s="270"/>
      <c r="AO135" s="274"/>
      <c r="AP135" s="989" t="s">
        <v>273</v>
      </c>
      <c r="AQ135" s="989"/>
      <c r="AR135" s="989"/>
      <c r="AS135" s="989"/>
      <c r="AT135" s="989"/>
      <c r="AU135" s="989"/>
      <c r="AV135" s="989"/>
      <c r="AW135" s="989"/>
      <c r="AX135" s="989"/>
      <c r="AY135" s="34">
        <f>$AY$133</f>
        <v>0</v>
      </c>
    </row>
    <row r="136" spans="1:51" ht="26.25" hidden="1"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990" t="s">
        <v>272</v>
      </c>
      <c r="K168" s="991"/>
      <c r="L168" s="991"/>
      <c r="M168" s="991"/>
      <c r="N168" s="991"/>
      <c r="O168" s="991"/>
      <c r="P168" s="134" t="s">
        <v>25</v>
      </c>
      <c r="Q168" s="134"/>
      <c r="R168" s="134"/>
      <c r="S168" s="134"/>
      <c r="T168" s="134"/>
      <c r="U168" s="134"/>
      <c r="V168" s="134"/>
      <c r="W168" s="134"/>
      <c r="X168" s="134"/>
      <c r="Y168" s="272" t="s">
        <v>313</v>
      </c>
      <c r="Z168" s="273"/>
      <c r="AA168" s="273"/>
      <c r="AB168" s="273"/>
      <c r="AC168" s="990" t="s">
        <v>304</v>
      </c>
      <c r="AD168" s="990"/>
      <c r="AE168" s="990"/>
      <c r="AF168" s="990"/>
      <c r="AG168" s="990"/>
      <c r="AH168" s="272" t="s">
        <v>235</v>
      </c>
      <c r="AI168" s="270"/>
      <c r="AJ168" s="270"/>
      <c r="AK168" s="270"/>
      <c r="AL168" s="270" t="s">
        <v>19</v>
      </c>
      <c r="AM168" s="270"/>
      <c r="AN168" s="270"/>
      <c r="AO168" s="274"/>
      <c r="AP168" s="989" t="s">
        <v>273</v>
      </c>
      <c r="AQ168" s="989"/>
      <c r="AR168" s="989"/>
      <c r="AS168" s="989"/>
      <c r="AT168" s="989"/>
      <c r="AU168" s="989"/>
      <c r="AV168" s="989"/>
      <c r="AW168" s="989"/>
      <c r="AX168" s="989"/>
      <c r="AY168" s="34">
        <f>$AY$166</f>
        <v>0</v>
      </c>
    </row>
    <row r="169" spans="1:51" ht="26.25" hidden="1"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990" t="s">
        <v>272</v>
      </c>
      <c r="K201" s="991"/>
      <c r="L201" s="991"/>
      <c r="M201" s="991"/>
      <c r="N201" s="991"/>
      <c r="O201" s="991"/>
      <c r="P201" s="134" t="s">
        <v>25</v>
      </c>
      <c r="Q201" s="134"/>
      <c r="R201" s="134"/>
      <c r="S201" s="134"/>
      <c r="T201" s="134"/>
      <c r="U201" s="134"/>
      <c r="V201" s="134"/>
      <c r="W201" s="134"/>
      <c r="X201" s="134"/>
      <c r="Y201" s="272" t="s">
        <v>313</v>
      </c>
      <c r="Z201" s="273"/>
      <c r="AA201" s="273"/>
      <c r="AB201" s="273"/>
      <c r="AC201" s="990" t="s">
        <v>304</v>
      </c>
      <c r="AD201" s="990"/>
      <c r="AE201" s="990"/>
      <c r="AF201" s="990"/>
      <c r="AG201" s="990"/>
      <c r="AH201" s="272" t="s">
        <v>235</v>
      </c>
      <c r="AI201" s="270"/>
      <c r="AJ201" s="270"/>
      <c r="AK201" s="270"/>
      <c r="AL201" s="270" t="s">
        <v>19</v>
      </c>
      <c r="AM201" s="270"/>
      <c r="AN201" s="270"/>
      <c r="AO201" s="274"/>
      <c r="AP201" s="989" t="s">
        <v>273</v>
      </c>
      <c r="AQ201" s="989"/>
      <c r="AR201" s="989"/>
      <c r="AS201" s="989"/>
      <c r="AT201" s="989"/>
      <c r="AU201" s="989"/>
      <c r="AV201" s="989"/>
      <c r="AW201" s="989"/>
      <c r="AX201" s="989"/>
      <c r="AY201" s="34">
        <f>$AY$199</f>
        <v>0</v>
      </c>
    </row>
    <row r="202" spans="1:51" ht="26.25" hidden="1"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990" t="s">
        <v>272</v>
      </c>
      <c r="K234" s="991"/>
      <c r="L234" s="991"/>
      <c r="M234" s="991"/>
      <c r="N234" s="991"/>
      <c r="O234" s="991"/>
      <c r="P234" s="134" t="s">
        <v>25</v>
      </c>
      <c r="Q234" s="134"/>
      <c r="R234" s="134"/>
      <c r="S234" s="134"/>
      <c r="T234" s="134"/>
      <c r="U234" s="134"/>
      <c r="V234" s="134"/>
      <c r="W234" s="134"/>
      <c r="X234" s="134"/>
      <c r="Y234" s="272" t="s">
        <v>313</v>
      </c>
      <c r="Z234" s="273"/>
      <c r="AA234" s="273"/>
      <c r="AB234" s="273"/>
      <c r="AC234" s="990" t="s">
        <v>304</v>
      </c>
      <c r="AD234" s="990"/>
      <c r="AE234" s="990"/>
      <c r="AF234" s="990"/>
      <c r="AG234" s="990"/>
      <c r="AH234" s="272" t="s">
        <v>235</v>
      </c>
      <c r="AI234" s="270"/>
      <c r="AJ234" s="270"/>
      <c r="AK234" s="270"/>
      <c r="AL234" s="270" t="s">
        <v>19</v>
      </c>
      <c r="AM234" s="270"/>
      <c r="AN234" s="270"/>
      <c r="AO234" s="274"/>
      <c r="AP234" s="989" t="s">
        <v>273</v>
      </c>
      <c r="AQ234" s="989"/>
      <c r="AR234" s="989"/>
      <c r="AS234" s="989"/>
      <c r="AT234" s="989"/>
      <c r="AU234" s="989"/>
      <c r="AV234" s="989"/>
      <c r="AW234" s="989"/>
      <c r="AX234" s="989"/>
      <c r="AY234" s="84">
        <f>$AY$232</f>
        <v>0</v>
      </c>
    </row>
    <row r="235" spans="1:51" ht="26.25" hidden="1"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990" t="s">
        <v>272</v>
      </c>
      <c r="K267" s="991"/>
      <c r="L267" s="991"/>
      <c r="M267" s="991"/>
      <c r="N267" s="991"/>
      <c r="O267" s="991"/>
      <c r="P267" s="134" t="s">
        <v>25</v>
      </c>
      <c r="Q267" s="134"/>
      <c r="R267" s="134"/>
      <c r="S267" s="134"/>
      <c r="T267" s="134"/>
      <c r="U267" s="134"/>
      <c r="V267" s="134"/>
      <c r="W267" s="134"/>
      <c r="X267" s="134"/>
      <c r="Y267" s="272" t="s">
        <v>313</v>
      </c>
      <c r="Z267" s="273"/>
      <c r="AA267" s="273"/>
      <c r="AB267" s="273"/>
      <c r="AC267" s="990" t="s">
        <v>304</v>
      </c>
      <c r="AD267" s="990"/>
      <c r="AE267" s="990"/>
      <c r="AF267" s="990"/>
      <c r="AG267" s="990"/>
      <c r="AH267" s="272" t="s">
        <v>235</v>
      </c>
      <c r="AI267" s="270"/>
      <c r="AJ267" s="270"/>
      <c r="AK267" s="270"/>
      <c r="AL267" s="270" t="s">
        <v>19</v>
      </c>
      <c r="AM267" s="270"/>
      <c r="AN267" s="270"/>
      <c r="AO267" s="274"/>
      <c r="AP267" s="989" t="s">
        <v>273</v>
      </c>
      <c r="AQ267" s="989"/>
      <c r="AR267" s="989"/>
      <c r="AS267" s="989"/>
      <c r="AT267" s="989"/>
      <c r="AU267" s="989"/>
      <c r="AV267" s="989"/>
      <c r="AW267" s="989"/>
      <c r="AX267" s="989"/>
      <c r="AY267" s="34">
        <f>$AY$265</f>
        <v>0</v>
      </c>
    </row>
    <row r="268" spans="1:51" ht="26.25" hidden="1"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990" t="s">
        <v>272</v>
      </c>
      <c r="K300" s="991"/>
      <c r="L300" s="991"/>
      <c r="M300" s="991"/>
      <c r="N300" s="991"/>
      <c r="O300" s="991"/>
      <c r="P300" s="134" t="s">
        <v>25</v>
      </c>
      <c r="Q300" s="134"/>
      <c r="R300" s="134"/>
      <c r="S300" s="134"/>
      <c r="T300" s="134"/>
      <c r="U300" s="134"/>
      <c r="V300" s="134"/>
      <c r="W300" s="134"/>
      <c r="X300" s="134"/>
      <c r="Y300" s="272" t="s">
        <v>313</v>
      </c>
      <c r="Z300" s="273"/>
      <c r="AA300" s="273"/>
      <c r="AB300" s="273"/>
      <c r="AC300" s="990" t="s">
        <v>304</v>
      </c>
      <c r="AD300" s="990"/>
      <c r="AE300" s="990"/>
      <c r="AF300" s="990"/>
      <c r="AG300" s="990"/>
      <c r="AH300" s="272" t="s">
        <v>235</v>
      </c>
      <c r="AI300" s="270"/>
      <c r="AJ300" s="270"/>
      <c r="AK300" s="270"/>
      <c r="AL300" s="270" t="s">
        <v>19</v>
      </c>
      <c r="AM300" s="270"/>
      <c r="AN300" s="270"/>
      <c r="AO300" s="274"/>
      <c r="AP300" s="989" t="s">
        <v>273</v>
      </c>
      <c r="AQ300" s="989"/>
      <c r="AR300" s="989"/>
      <c r="AS300" s="989"/>
      <c r="AT300" s="989"/>
      <c r="AU300" s="989"/>
      <c r="AV300" s="989"/>
      <c r="AW300" s="989"/>
      <c r="AX300" s="989"/>
      <c r="AY300" s="34">
        <f>$AY$298</f>
        <v>0</v>
      </c>
    </row>
    <row r="301" spans="1:51" ht="26.25" hidden="1"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990" t="s">
        <v>272</v>
      </c>
      <c r="K333" s="991"/>
      <c r="L333" s="991"/>
      <c r="M333" s="991"/>
      <c r="N333" s="991"/>
      <c r="O333" s="991"/>
      <c r="P333" s="134" t="s">
        <v>25</v>
      </c>
      <c r="Q333" s="134"/>
      <c r="R333" s="134"/>
      <c r="S333" s="134"/>
      <c r="T333" s="134"/>
      <c r="U333" s="134"/>
      <c r="V333" s="134"/>
      <c r="W333" s="134"/>
      <c r="X333" s="134"/>
      <c r="Y333" s="272" t="s">
        <v>313</v>
      </c>
      <c r="Z333" s="273"/>
      <c r="AA333" s="273"/>
      <c r="AB333" s="273"/>
      <c r="AC333" s="990" t="s">
        <v>304</v>
      </c>
      <c r="AD333" s="990"/>
      <c r="AE333" s="990"/>
      <c r="AF333" s="990"/>
      <c r="AG333" s="990"/>
      <c r="AH333" s="272" t="s">
        <v>235</v>
      </c>
      <c r="AI333" s="270"/>
      <c r="AJ333" s="270"/>
      <c r="AK333" s="270"/>
      <c r="AL333" s="270" t="s">
        <v>19</v>
      </c>
      <c r="AM333" s="270"/>
      <c r="AN333" s="270"/>
      <c r="AO333" s="274"/>
      <c r="AP333" s="989" t="s">
        <v>273</v>
      </c>
      <c r="AQ333" s="989"/>
      <c r="AR333" s="989"/>
      <c r="AS333" s="989"/>
      <c r="AT333" s="989"/>
      <c r="AU333" s="989"/>
      <c r="AV333" s="989"/>
      <c r="AW333" s="989"/>
      <c r="AX333" s="989"/>
      <c r="AY333" s="34">
        <f>$AY$331</f>
        <v>0</v>
      </c>
    </row>
    <row r="334" spans="1:51" ht="26.25" hidden="1"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990" t="s">
        <v>272</v>
      </c>
      <c r="K366" s="991"/>
      <c r="L366" s="991"/>
      <c r="M366" s="991"/>
      <c r="N366" s="991"/>
      <c r="O366" s="991"/>
      <c r="P366" s="134" t="s">
        <v>25</v>
      </c>
      <c r="Q366" s="134"/>
      <c r="R366" s="134"/>
      <c r="S366" s="134"/>
      <c r="T366" s="134"/>
      <c r="U366" s="134"/>
      <c r="V366" s="134"/>
      <c r="W366" s="134"/>
      <c r="X366" s="134"/>
      <c r="Y366" s="272" t="s">
        <v>313</v>
      </c>
      <c r="Z366" s="273"/>
      <c r="AA366" s="273"/>
      <c r="AB366" s="273"/>
      <c r="AC366" s="990" t="s">
        <v>304</v>
      </c>
      <c r="AD366" s="990"/>
      <c r="AE366" s="990"/>
      <c r="AF366" s="990"/>
      <c r="AG366" s="990"/>
      <c r="AH366" s="272" t="s">
        <v>235</v>
      </c>
      <c r="AI366" s="270"/>
      <c r="AJ366" s="270"/>
      <c r="AK366" s="270"/>
      <c r="AL366" s="270" t="s">
        <v>19</v>
      </c>
      <c r="AM366" s="270"/>
      <c r="AN366" s="270"/>
      <c r="AO366" s="274"/>
      <c r="AP366" s="989" t="s">
        <v>273</v>
      </c>
      <c r="AQ366" s="989"/>
      <c r="AR366" s="989"/>
      <c r="AS366" s="989"/>
      <c r="AT366" s="989"/>
      <c r="AU366" s="989"/>
      <c r="AV366" s="989"/>
      <c r="AW366" s="989"/>
      <c r="AX366" s="989"/>
      <c r="AY366" s="34">
        <f>$AY$364</f>
        <v>0</v>
      </c>
    </row>
    <row r="367" spans="1:51" ht="26.25" hidden="1"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990" t="s">
        <v>272</v>
      </c>
      <c r="K399" s="991"/>
      <c r="L399" s="991"/>
      <c r="M399" s="991"/>
      <c r="N399" s="991"/>
      <c r="O399" s="991"/>
      <c r="P399" s="134" t="s">
        <v>25</v>
      </c>
      <c r="Q399" s="134"/>
      <c r="R399" s="134"/>
      <c r="S399" s="134"/>
      <c r="T399" s="134"/>
      <c r="U399" s="134"/>
      <c r="V399" s="134"/>
      <c r="W399" s="134"/>
      <c r="X399" s="134"/>
      <c r="Y399" s="272" t="s">
        <v>313</v>
      </c>
      <c r="Z399" s="273"/>
      <c r="AA399" s="273"/>
      <c r="AB399" s="273"/>
      <c r="AC399" s="990" t="s">
        <v>304</v>
      </c>
      <c r="AD399" s="990"/>
      <c r="AE399" s="990"/>
      <c r="AF399" s="990"/>
      <c r="AG399" s="990"/>
      <c r="AH399" s="272" t="s">
        <v>235</v>
      </c>
      <c r="AI399" s="270"/>
      <c r="AJ399" s="270"/>
      <c r="AK399" s="270"/>
      <c r="AL399" s="270" t="s">
        <v>19</v>
      </c>
      <c r="AM399" s="270"/>
      <c r="AN399" s="270"/>
      <c r="AO399" s="274"/>
      <c r="AP399" s="989" t="s">
        <v>273</v>
      </c>
      <c r="AQ399" s="989"/>
      <c r="AR399" s="989"/>
      <c r="AS399" s="989"/>
      <c r="AT399" s="989"/>
      <c r="AU399" s="989"/>
      <c r="AV399" s="989"/>
      <c r="AW399" s="989"/>
      <c r="AX399" s="989"/>
      <c r="AY399" s="34">
        <f>$AY$397</f>
        <v>0</v>
      </c>
    </row>
    <row r="400" spans="1:51" ht="26.25" hidden="1"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990" t="s">
        <v>272</v>
      </c>
      <c r="K432" s="991"/>
      <c r="L432" s="991"/>
      <c r="M432" s="991"/>
      <c r="N432" s="991"/>
      <c r="O432" s="991"/>
      <c r="P432" s="134" t="s">
        <v>25</v>
      </c>
      <c r="Q432" s="134"/>
      <c r="R432" s="134"/>
      <c r="S432" s="134"/>
      <c r="T432" s="134"/>
      <c r="U432" s="134"/>
      <c r="V432" s="134"/>
      <c r="W432" s="134"/>
      <c r="X432" s="134"/>
      <c r="Y432" s="272" t="s">
        <v>313</v>
      </c>
      <c r="Z432" s="273"/>
      <c r="AA432" s="273"/>
      <c r="AB432" s="273"/>
      <c r="AC432" s="990" t="s">
        <v>304</v>
      </c>
      <c r="AD432" s="990"/>
      <c r="AE432" s="990"/>
      <c r="AF432" s="990"/>
      <c r="AG432" s="990"/>
      <c r="AH432" s="272" t="s">
        <v>235</v>
      </c>
      <c r="AI432" s="270"/>
      <c r="AJ432" s="270"/>
      <c r="AK432" s="270"/>
      <c r="AL432" s="270" t="s">
        <v>19</v>
      </c>
      <c r="AM432" s="270"/>
      <c r="AN432" s="270"/>
      <c r="AO432" s="274"/>
      <c r="AP432" s="989" t="s">
        <v>273</v>
      </c>
      <c r="AQ432" s="989"/>
      <c r="AR432" s="989"/>
      <c r="AS432" s="989"/>
      <c r="AT432" s="989"/>
      <c r="AU432" s="989"/>
      <c r="AV432" s="989"/>
      <c r="AW432" s="989"/>
      <c r="AX432" s="989"/>
      <c r="AY432" s="34">
        <f>$AY$430</f>
        <v>0</v>
      </c>
    </row>
    <row r="433" spans="1:51" ht="26.25" hidden="1"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990" t="s">
        <v>272</v>
      </c>
      <c r="K465" s="991"/>
      <c r="L465" s="991"/>
      <c r="M465" s="991"/>
      <c r="N465" s="991"/>
      <c r="O465" s="991"/>
      <c r="P465" s="134" t="s">
        <v>25</v>
      </c>
      <c r="Q465" s="134"/>
      <c r="R465" s="134"/>
      <c r="S465" s="134"/>
      <c r="T465" s="134"/>
      <c r="U465" s="134"/>
      <c r="V465" s="134"/>
      <c r="W465" s="134"/>
      <c r="X465" s="134"/>
      <c r="Y465" s="272" t="s">
        <v>313</v>
      </c>
      <c r="Z465" s="273"/>
      <c r="AA465" s="273"/>
      <c r="AB465" s="273"/>
      <c r="AC465" s="990" t="s">
        <v>304</v>
      </c>
      <c r="AD465" s="990"/>
      <c r="AE465" s="990"/>
      <c r="AF465" s="990"/>
      <c r="AG465" s="990"/>
      <c r="AH465" s="272" t="s">
        <v>235</v>
      </c>
      <c r="AI465" s="270"/>
      <c r="AJ465" s="270"/>
      <c r="AK465" s="270"/>
      <c r="AL465" s="270" t="s">
        <v>19</v>
      </c>
      <c r="AM465" s="270"/>
      <c r="AN465" s="270"/>
      <c r="AO465" s="274"/>
      <c r="AP465" s="989" t="s">
        <v>273</v>
      </c>
      <c r="AQ465" s="989"/>
      <c r="AR465" s="989"/>
      <c r="AS465" s="989"/>
      <c r="AT465" s="989"/>
      <c r="AU465" s="989"/>
      <c r="AV465" s="989"/>
      <c r="AW465" s="989"/>
      <c r="AX465" s="989"/>
      <c r="AY465" s="34">
        <f>$AY$463</f>
        <v>0</v>
      </c>
    </row>
    <row r="466" spans="1:51" ht="26.25" hidden="1"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990" t="s">
        <v>272</v>
      </c>
      <c r="K498" s="991"/>
      <c r="L498" s="991"/>
      <c r="M498" s="991"/>
      <c r="N498" s="991"/>
      <c r="O498" s="991"/>
      <c r="P498" s="134" t="s">
        <v>25</v>
      </c>
      <c r="Q498" s="134"/>
      <c r="R498" s="134"/>
      <c r="S498" s="134"/>
      <c r="T498" s="134"/>
      <c r="U498" s="134"/>
      <c r="V498" s="134"/>
      <c r="W498" s="134"/>
      <c r="X498" s="134"/>
      <c r="Y498" s="272" t="s">
        <v>313</v>
      </c>
      <c r="Z498" s="273"/>
      <c r="AA498" s="273"/>
      <c r="AB498" s="273"/>
      <c r="AC498" s="990" t="s">
        <v>304</v>
      </c>
      <c r="AD498" s="990"/>
      <c r="AE498" s="990"/>
      <c r="AF498" s="990"/>
      <c r="AG498" s="990"/>
      <c r="AH498" s="272" t="s">
        <v>235</v>
      </c>
      <c r="AI498" s="270"/>
      <c r="AJ498" s="270"/>
      <c r="AK498" s="270"/>
      <c r="AL498" s="270" t="s">
        <v>19</v>
      </c>
      <c r="AM498" s="270"/>
      <c r="AN498" s="270"/>
      <c r="AO498" s="274"/>
      <c r="AP498" s="989" t="s">
        <v>273</v>
      </c>
      <c r="AQ498" s="989"/>
      <c r="AR498" s="989"/>
      <c r="AS498" s="989"/>
      <c r="AT498" s="989"/>
      <c r="AU498" s="989"/>
      <c r="AV498" s="989"/>
      <c r="AW498" s="989"/>
      <c r="AX498" s="989"/>
      <c r="AY498" s="34">
        <f>$AY$496</f>
        <v>0</v>
      </c>
    </row>
    <row r="499" spans="1:51" ht="26.25" hidden="1"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990" t="s">
        <v>272</v>
      </c>
      <c r="K531" s="991"/>
      <c r="L531" s="991"/>
      <c r="M531" s="991"/>
      <c r="N531" s="991"/>
      <c r="O531" s="991"/>
      <c r="P531" s="134" t="s">
        <v>25</v>
      </c>
      <c r="Q531" s="134"/>
      <c r="R531" s="134"/>
      <c r="S531" s="134"/>
      <c r="T531" s="134"/>
      <c r="U531" s="134"/>
      <c r="V531" s="134"/>
      <c r="W531" s="134"/>
      <c r="X531" s="134"/>
      <c r="Y531" s="272" t="s">
        <v>313</v>
      </c>
      <c r="Z531" s="273"/>
      <c r="AA531" s="273"/>
      <c r="AB531" s="273"/>
      <c r="AC531" s="990" t="s">
        <v>304</v>
      </c>
      <c r="AD531" s="990"/>
      <c r="AE531" s="990"/>
      <c r="AF531" s="990"/>
      <c r="AG531" s="990"/>
      <c r="AH531" s="272" t="s">
        <v>235</v>
      </c>
      <c r="AI531" s="270"/>
      <c r="AJ531" s="270"/>
      <c r="AK531" s="270"/>
      <c r="AL531" s="270" t="s">
        <v>19</v>
      </c>
      <c r="AM531" s="270"/>
      <c r="AN531" s="270"/>
      <c r="AO531" s="274"/>
      <c r="AP531" s="989" t="s">
        <v>273</v>
      </c>
      <c r="AQ531" s="989"/>
      <c r="AR531" s="989"/>
      <c r="AS531" s="989"/>
      <c r="AT531" s="989"/>
      <c r="AU531" s="989"/>
      <c r="AV531" s="989"/>
      <c r="AW531" s="989"/>
      <c r="AX531" s="989"/>
      <c r="AY531" s="34">
        <f>$AY$529</f>
        <v>0</v>
      </c>
    </row>
    <row r="532" spans="1:51" ht="26.25" hidden="1"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990" t="s">
        <v>272</v>
      </c>
      <c r="K564" s="991"/>
      <c r="L564" s="991"/>
      <c r="M564" s="991"/>
      <c r="N564" s="991"/>
      <c r="O564" s="991"/>
      <c r="P564" s="134" t="s">
        <v>25</v>
      </c>
      <c r="Q564" s="134"/>
      <c r="R564" s="134"/>
      <c r="S564" s="134"/>
      <c r="T564" s="134"/>
      <c r="U564" s="134"/>
      <c r="V564" s="134"/>
      <c r="W564" s="134"/>
      <c r="X564" s="134"/>
      <c r="Y564" s="272" t="s">
        <v>313</v>
      </c>
      <c r="Z564" s="273"/>
      <c r="AA564" s="273"/>
      <c r="AB564" s="273"/>
      <c r="AC564" s="990" t="s">
        <v>304</v>
      </c>
      <c r="AD564" s="990"/>
      <c r="AE564" s="990"/>
      <c r="AF564" s="990"/>
      <c r="AG564" s="990"/>
      <c r="AH564" s="272" t="s">
        <v>235</v>
      </c>
      <c r="AI564" s="270"/>
      <c r="AJ564" s="270"/>
      <c r="AK564" s="270"/>
      <c r="AL564" s="270" t="s">
        <v>19</v>
      </c>
      <c r="AM564" s="270"/>
      <c r="AN564" s="270"/>
      <c r="AO564" s="274"/>
      <c r="AP564" s="989" t="s">
        <v>273</v>
      </c>
      <c r="AQ564" s="989"/>
      <c r="AR564" s="989"/>
      <c r="AS564" s="989"/>
      <c r="AT564" s="989"/>
      <c r="AU564" s="989"/>
      <c r="AV564" s="989"/>
      <c r="AW564" s="989"/>
      <c r="AX564" s="989"/>
      <c r="AY564" s="34">
        <f>$AY$562</f>
        <v>0</v>
      </c>
    </row>
    <row r="565" spans="1:51" ht="26.25" hidden="1"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990" t="s">
        <v>272</v>
      </c>
      <c r="K597" s="991"/>
      <c r="L597" s="991"/>
      <c r="M597" s="991"/>
      <c r="N597" s="991"/>
      <c r="O597" s="991"/>
      <c r="P597" s="134" t="s">
        <v>25</v>
      </c>
      <c r="Q597" s="134"/>
      <c r="R597" s="134"/>
      <c r="S597" s="134"/>
      <c r="T597" s="134"/>
      <c r="U597" s="134"/>
      <c r="V597" s="134"/>
      <c r="W597" s="134"/>
      <c r="X597" s="134"/>
      <c r="Y597" s="272" t="s">
        <v>313</v>
      </c>
      <c r="Z597" s="273"/>
      <c r="AA597" s="273"/>
      <c r="AB597" s="273"/>
      <c r="AC597" s="990" t="s">
        <v>304</v>
      </c>
      <c r="AD597" s="990"/>
      <c r="AE597" s="990"/>
      <c r="AF597" s="990"/>
      <c r="AG597" s="990"/>
      <c r="AH597" s="272" t="s">
        <v>235</v>
      </c>
      <c r="AI597" s="270"/>
      <c r="AJ597" s="270"/>
      <c r="AK597" s="270"/>
      <c r="AL597" s="270" t="s">
        <v>19</v>
      </c>
      <c r="AM597" s="270"/>
      <c r="AN597" s="270"/>
      <c r="AO597" s="274"/>
      <c r="AP597" s="989" t="s">
        <v>273</v>
      </c>
      <c r="AQ597" s="989"/>
      <c r="AR597" s="989"/>
      <c r="AS597" s="989"/>
      <c r="AT597" s="989"/>
      <c r="AU597" s="989"/>
      <c r="AV597" s="989"/>
      <c r="AW597" s="989"/>
      <c r="AX597" s="989"/>
      <c r="AY597" s="34">
        <f>$AY$595</f>
        <v>0</v>
      </c>
    </row>
    <row r="598" spans="1:51" ht="26.25" hidden="1"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990" t="s">
        <v>272</v>
      </c>
      <c r="K630" s="991"/>
      <c r="L630" s="991"/>
      <c r="M630" s="991"/>
      <c r="N630" s="991"/>
      <c r="O630" s="991"/>
      <c r="P630" s="134" t="s">
        <v>25</v>
      </c>
      <c r="Q630" s="134"/>
      <c r="R630" s="134"/>
      <c r="S630" s="134"/>
      <c r="T630" s="134"/>
      <c r="U630" s="134"/>
      <c r="V630" s="134"/>
      <c r="W630" s="134"/>
      <c r="X630" s="134"/>
      <c r="Y630" s="272" t="s">
        <v>313</v>
      </c>
      <c r="Z630" s="273"/>
      <c r="AA630" s="273"/>
      <c r="AB630" s="273"/>
      <c r="AC630" s="990" t="s">
        <v>304</v>
      </c>
      <c r="AD630" s="990"/>
      <c r="AE630" s="990"/>
      <c r="AF630" s="990"/>
      <c r="AG630" s="990"/>
      <c r="AH630" s="272" t="s">
        <v>235</v>
      </c>
      <c r="AI630" s="270"/>
      <c r="AJ630" s="270"/>
      <c r="AK630" s="270"/>
      <c r="AL630" s="270" t="s">
        <v>19</v>
      </c>
      <c r="AM630" s="270"/>
      <c r="AN630" s="270"/>
      <c r="AO630" s="274"/>
      <c r="AP630" s="989" t="s">
        <v>273</v>
      </c>
      <c r="AQ630" s="989"/>
      <c r="AR630" s="989"/>
      <c r="AS630" s="989"/>
      <c r="AT630" s="989"/>
      <c r="AU630" s="989"/>
      <c r="AV630" s="989"/>
      <c r="AW630" s="989"/>
      <c r="AX630" s="989"/>
      <c r="AY630" s="34">
        <f>$AY$628</f>
        <v>0</v>
      </c>
    </row>
    <row r="631" spans="1:51" ht="26.25" hidden="1"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990" t="s">
        <v>272</v>
      </c>
      <c r="K663" s="991"/>
      <c r="L663" s="991"/>
      <c r="M663" s="991"/>
      <c r="N663" s="991"/>
      <c r="O663" s="991"/>
      <c r="P663" s="134" t="s">
        <v>25</v>
      </c>
      <c r="Q663" s="134"/>
      <c r="R663" s="134"/>
      <c r="S663" s="134"/>
      <c r="T663" s="134"/>
      <c r="U663" s="134"/>
      <c r="V663" s="134"/>
      <c r="W663" s="134"/>
      <c r="X663" s="134"/>
      <c r="Y663" s="272" t="s">
        <v>313</v>
      </c>
      <c r="Z663" s="273"/>
      <c r="AA663" s="273"/>
      <c r="AB663" s="273"/>
      <c r="AC663" s="990" t="s">
        <v>304</v>
      </c>
      <c r="AD663" s="990"/>
      <c r="AE663" s="990"/>
      <c r="AF663" s="990"/>
      <c r="AG663" s="990"/>
      <c r="AH663" s="272" t="s">
        <v>235</v>
      </c>
      <c r="AI663" s="270"/>
      <c r="AJ663" s="270"/>
      <c r="AK663" s="270"/>
      <c r="AL663" s="270" t="s">
        <v>19</v>
      </c>
      <c r="AM663" s="270"/>
      <c r="AN663" s="270"/>
      <c r="AO663" s="274"/>
      <c r="AP663" s="989" t="s">
        <v>273</v>
      </c>
      <c r="AQ663" s="989"/>
      <c r="AR663" s="989"/>
      <c r="AS663" s="989"/>
      <c r="AT663" s="989"/>
      <c r="AU663" s="989"/>
      <c r="AV663" s="989"/>
      <c r="AW663" s="989"/>
      <c r="AX663" s="989"/>
      <c r="AY663" s="34">
        <f>$AY$661</f>
        <v>0</v>
      </c>
    </row>
    <row r="664" spans="1:51" ht="26.25" hidden="1"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990" t="s">
        <v>272</v>
      </c>
      <c r="K696" s="991"/>
      <c r="L696" s="991"/>
      <c r="M696" s="991"/>
      <c r="N696" s="991"/>
      <c r="O696" s="991"/>
      <c r="P696" s="134" t="s">
        <v>25</v>
      </c>
      <c r="Q696" s="134"/>
      <c r="R696" s="134"/>
      <c r="S696" s="134"/>
      <c r="T696" s="134"/>
      <c r="U696" s="134"/>
      <c r="V696" s="134"/>
      <c r="W696" s="134"/>
      <c r="X696" s="134"/>
      <c r="Y696" s="272" t="s">
        <v>313</v>
      </c>
      <c r="Z696" s="273"/>
      <c r="AA696" s="273"/>
      <c r="AB696" s="273"/>
      <c r="AC696" s="990" t="s">
        <v>304</v>
      </c>
      <c r="AD696" s="990"/>
      <c r="AE696" s="990"/>
      <c r="AF696" s="990"/>
      <c r="AG696" s="990"/>
      <c r="AH696" s="272" t="s">
        <v>235</v>
      </c>
      <c r="AI696" s="270"/>
      <c r="AJ696" s="270"/>
      <c r="AK696" s="270"/>
      <c r="AL696" s="270" t="s">
        <v>19</v>
      </c>
      <c r="AM696" s="270"/>
      <c r="AN696" s="270"/>
      <c r="AO696" s="274"/>
      <c r="AP696" s="989" t="s">
        <v>273</v>
      </c>
      <c r="AQ696" s="989"/>
      <c r="AR696" s="989"/>
      <c r="AS696" s="989"/>
      <c r="AT696" s="989"/>
      <c r="AU696" s="989"/>
      <c r="AV696" s="989"/>
      <c r="AW696" s="989"/>
      <c r="AX696" s="989"/>
      <c r="AY696" s="34">
        <f>$AY$694</f>
        <v>0</v>
      </c>
    </row>
    <row r="697" spans="1:51" ht="26.25" hidden="1"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990" t="s">
        <v>272</v>
      </c>
      <c r="K729" s="991"/>
      <c r="L729" s="991"/>
      <c r="M729" s="991"/>
      <c r="N729" s="991"/>
      <c r="O729" s="991"/>
      <c r="P729" s="134" t="s">
        <v>25</v>
      </c>
      <c r="Q729" s="134"/>
      <c r="R729" s="134"/>
      <c r="S729" s="134"/>
      <c r="T729" s="134"/>
      <c r="U729" s="134"/>
      <c r="V729" s="134"/>
      <c r="W729" s="134"/>
      <c r="X729" s="134"/>
      <c r="Y729" s="272" t="s">
        <v>313</v>
      </c>
      <c r="Z729" s="273"/>
      <c r="AA729" s="273"/>
      <c r="AB729" s="273"/>
      <c r="AC729" s="990" t="s">
        <v>304</v>
      </c>
      <c r="AD729" s="990"/>
      <c r="AE729" s="990"/>
      <c r="AF729" s="990"/>
      <c r="AG729" s="990"/>
      <c r="AH729" s="272" t="s">
        <v>235</v>
      </c>
      <c r="AI729" s="270"/>
      <c r="AJ729" s="270"/>
      <c r="AK729" s="270"/>
      <c r="AL729" s="270" t="s">
        <v>19</v>
      </c>
      <c r="AM729" s="270"/>
      <c r="AN729" s="270"/>
      <c r="AO729" s="274"/>
      <c r="AP729" s="989" t="s">
        <v>273</v>
      </c>
      <c r="AQ729" s="989"/>
      <c r="AR729" s="989"/>
      <c r="AS729" s="989"/>
      <c r="AT729" s="989"/>
      <c r="AU729" s="989"/>
      <c r="AV729" s="989"/>
      <c r="AW729" s="989"/>
      <c r="AX729" s="989"/>
      <c r="AY729" s="34">
        <f>$AY$727</f>
        <v>0</v>
      </c>
    </row>
    <row r="730" spans="1:51" ht="26.25" hidden="1"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990" t="s">
        <v>272</v>
      </c>
      <c r="K762" s="991"/>
      <c r="L762" s="991"/>
      <c r="M762" s="991"/>
      <c r="N762" s="991"/>
      <c r="O762" s="991"/>
      <c r="P762" s="134" t="s">
        <v>25</v>
      </c>
      <c r="Q762" s="134"/>
      <c r="R762" s="134"/>
      <c r="S762" s="134"/>
      <c r="T762" s="134"/>
      <c r="U762" s="134"/>
      <c r="V762" s="134"/>
      <c r="W762" s="134"/>
      <c r="X762" s="134"/>
      <c r="Y762" s="272" t="s">
        <v>313</v>
      </c>
      <c r="Z762" s="273"/>
      <c r="AA762" s="273"/>
      <c r="AB762" s="273"/>
      <c r="AC762" s="990" t="s">
        <v>304</v>
      </c>
      <c r="AD762" s="990"/>
      <c r="AE762" s="990"/>
      <c r="AF762" s="990"/>
      <c r="AG762" s="990"/>
      <c r="AH762" s="272" t="s">
        <v>235</v>
      </c>
      <c r="AI762" s="270"/>
      <c r="AJ762" s="270"/>
      <c r="AK762" s="270"/>
      <c r="AL762" s="270" t="s">
        <v>19</v>
      </c>
      <c r="AM762" s="270"/>
      <c r="AN762" s="270"/>
      <c r="AO762" s="274"/>
      <c r="AP762" s="989" t="s">
        <v>273</v>
      </c>
      <c r="AQ762" s="989"/>
      <c r="AR762" s="989"/>
      <c r="AS762" s="989"/>
      <c r="AT762" s="989"/>
      <c r="AU762" s="989"/>
      <c r="AV762" s="989"/>
      <c r="AW762" s="989"/>
      <c r="AX762" s="989"/>
      <c r="AY762" s="34">
        <f>$AY$760</f>
        <v>0</v>
      </c>
    </row>
    <row r="763" spans="1:51" ht="26.25" hidden="1"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990" t="s">
        <v>272</v>
      </c>
      <c r="K795" s="991"/>
      <c r="L795" s="991"/>
      <c r="M795" s="991"/>
      <c r="N795" s="991"/>
      <c r="O795" s="991"/>
      <c r="P795" s="134" t="s">
        <v>25</v>
      </c>
      <c r="Q795" s="134"/>
      <c r="R795" s="134"/>
      <c r="S795" s="134"/>
      <c r="T795" s="134"/>
      <c r="U795" s="134"/>
      <c r="V795" s="134"/>
      <c r="W795" s="134"/>
      <c r="X795" s="134"/>
      <c r="Y795" s="272" t="s">
        <v>313</v>
      </c>
      <c r="Z795" s="273"/>
      <c r="AA795" s="273"/>
      <c r="AB795" s="273"/>
      <c r="AC795" s="990" t="s">
        <v>304</v>
      </c>
      <c r="AD795" s="990"/>
      <c r="AE795" s="990"/>
      <c r="AF795" s="990"/>
      <c r="AG795" s="990"/>
      <c r="AH795" s="272" t="s">
        <v>235</v>
      </c>
      <c r="AI795" s="270"/>
      <c r="AJ795" s="270"/>
      <c r="AK795" s="270"/>
      <c r="AL795" s="270" t="s">
        <v>19</v>
      </c>
      <c r="AM795" s="270"/>
      <c r="AN795" s="270"/>
      <c r="AO795" s="274"/>
      <c r="AP795" s="989" t="s">
        <v>273</v>
      </c>
      <c r="AQ795" s="989"/>
      <c r="AR795" s="989"/>
      <c r="AS795" s="989"/>
      <c r="AT795" s="989"/>
      <c r="AU795" s="989"/>
      <c r="AV795" s="989"/>
      <c r="AW795" s="989"/>
      <c r="AX795" s="989"/>
      <c r="AY795" s="34">
        <f>$AY$793</f>
        <v>0</v>
      </c>
    </row>
    <row r="796" spans="1:51" ht="26.25" hidden="1"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990" t="s">
        <v>272</v>
      </c>
      <c r="K828" s="991"/>
      <c r="L828" s="991"/>
      <c r="M828" s="991"/>
      <c r="N828" s="991"/>
      <c r="O828" s="991"/>
      <c r="P828" s="134" t="s">
        <v>25</v>
      </c>
      <c r="Q828" s="134"/>
      <c r="R828" s="134"/>
      <c r="S828" s="134"/>
      <c r="T828" s="134"/>
      <c r="U828" s="134"/>
      <c r="V828" s="134"/>
      <c r="W828" s="134"/>
      <c r="X828" s="134"/>
      <c r="Y828" s="272" t="s">
        <v>313</v>
      </c>
      <c r="Z828" s="273"/>
      <c r="AA828" s="273"/>
      <c r="AB828" s="273"/>
      <c r="AC828" s="990" t="s">
        <v>304</v>
      </c>
      <c r="AD828" s="990"/>
      <c r="AE828" s="990"/>
      <c r="AF828" s="990"/>
      <c r="AG828" s="990"/>
      <c r="AH828" s="272" t="s">
        <v>235</v>
      </c>
      <c r="AI828" s="270"/>
      <c r="AJ828" s="270"/>
      <c r="AK828" s="270"/>
      <c r="AL828" s="270" t="s">
        <v>19</v>
      </c>
      <c r="AM828" s="270"/>
      <c r="AN828" s="270"/>
      <c r="AO828" s="274"/>
      <c r="AP828" s="989" t="s">
        <v>273</v>
      </c>
      <c r="AQ828" s="989"/>
      <c r="AR828" s="989"/>
      <c r="AS828" s="989"/>
      <c r="AT828" s="989"/>
      <c r="AU828" s="989"/>
      <c r="AV828" s="989"/>
      <c r="AW828" s="989"/>
      <c r="AX828" s="989"/>
      <c r="AY828" s="34">
        <f>$AY$826</f>
        <v>0</v>
      </c>
    </row>
    <row r="829" spans="1:51" ht="26.25" hidden="1"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990" t="s">
        <v>272</v>
      </c>
      <c r="K861" s="991"/>
      <c r="L861" s="991"/>
      <c r="M861" s="991"/>
      <c r="N861" s="991"/>
      <c r="O861" s="991"/>
      <c r="P861" s="134" t="s">
        <v>25</v>
      </c>
      <c r="Q861" s="134"/>
      <c r="R861" s="134"/>
      <c r="S861" s="134"/>
      <c r="T861" s="134"/>
      <c r="U861" s="134"/>
      <c r="V861" s="134"/>
      <c r="W861" s="134"/>
      <c r="X861" s="134"/>
      <c r="Y861" s="272" t="s">
        <v>313</v>
      </c>
      <c r="Z861" s="273"/>
      <c r="AA861" s="273"/>
      <c r="AB861" s="273"/>
      <c r="AC861" s="990" t="s">
        <v>304</v>
      </c>
      <c r="AD861" s="990"/>
      <c r="AE861" s="990"/>
      <c r="AF861" s="990"/>
      <c r="AG861" s="990"/>
      <c r="AH861" s="272" t="s">
        <v>235</v>
      </c>
      <c r="AI861" s="270"/>
      <c r="AJ861" s="270"/>
      <c r="AK861" s="270"/>
      <c r="AL861" s="270" t="s">
        <v>19</v>
      </c>
      <c r="AM861" s="270"/>
      <c r="AN861" s="270"/>
      <c r="AO861" s="274"/>
      <c r="AP861" s="989" t="s">
        <v>273</v>
      </c>
      <c r="AQ861" s="989"/>
      <c r="AR861" s="989"/>
      <c r="AS861" s="989"/>
      <c r="AT861" s="989"/>
      <c r="AU861" s="989"/>
      <c r="AV861" s="989"/>
      <c r="AW861" s="989"/>
      <c r="AX861" s="989"/>
      <c r="AY861" s="34">
        <f>$AY$859</f>
        <v>0</v>
      </c>
    </row>
    <row r="862" spans="1:51" ht="26.25" hidden="1"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990" t="s">
        <v>272</v>
      </c>
      <c r="K894" s="991"/>
      <c r="L894" s="991"/>
      <c r="M894" s="991"/>
      <c r="N894" s="991"/>
      <c r="O894" s="991"/>
      <c r="P894" s="134" t="s">
        <v>25</v>
      </c>
      <c r="Q894" s="134"/>
      <c r="R894" s="134"/>
      <c r="S894" s="134"/>
      <c r="T894" s="134"/>
      <c r="U894" s="134"/>
      <c r="V894" s="134"/>
      <c r="W894" s="134"/>
      <c r="X894" s="134"/>
      <c r="Y894" s="272" t="s">
        <v>313</v>
      </c>
      <c r="Z894" s="273"/>
      <c r="AA894" s="273"/>
      <c r="AB894" s="273"/>
      <c r="AC894" s="990" t="s">
        <v>304</v>
      </c>
      <c r="AD894" s="990"/>
      <c r="AE894" s="990"/>
      <c r="AF894" s="990"/>
      <c r="AG894" s="990"/>
      <c r="AH894" s="272" t="s">
        <v>235</v>
      </c>
      <c r="AI894" s="270"/>
      <c r="AJ894" s="270"/>
      <c r="AK894" s="270"/>
      <c r="AL894" s="270" t="s">
        <v>19</v>
      </c>
      <c r="AM894" s="270"/>
      <c r="AN894" s="270"/>
      <c r="AO894" s="274"/>
      <c r="AP894" s="989" t="s">
        <v>273</v>
      </c>
      <c r="AQ894" s="989"/>
      <c r="AR894" s="989"/>
      <c r="AS894" s="989"/>
      <c r="AT894" s="989"/>
      <c r="AU894" s="989"/>
      <c r="AV894" s="989"/>
      <c r="AW894" s="989"/>
      <c r="AX894" s="989"/>
      <c r="AY894" s="34">
        <f>$AY$892</f>
        <v>0</v>
      </c>
    </row>
    <row r="895" spans="1:51" ht="26.25" hidden="1"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990" t="s">
        <v>272</v>
      </c>
      <c r="K927" s="991"/>
      <c r="L927" s="991"/>
      <c r="M927" s="991"/>
      <c r="N927" s="991"/>
      <c r="O927" s="991"/>
      <c r="P927" s="134" t="s">
        <v>25</v>
      </c>
      <c r="Q927" s="134"/>
      <c r="R927" s="134"/>
      <c r="S927" s="134"/>
      <c r="T927" s="134"/>
      <c r="U927" s="134"/>
      <c r="V927" s="134"/>
      <c r="W927" s="134"/>
      <c r="X927" s="134"/>
      <c r="Y927" s="272" t="s">
        <v>313</v>
      </c>
      <c r="Z927" s="273"/>
      <c r="AA927" s="273"/>
      <c r="AB927" s="273"/>
      <c r="AC927" s="990" t="s">
        <v>304</v>
      </c>
      <c r="AD927" s="990"/>
      <c r="AE927" s="990"/>
      <c r="AF927" s="990"/>
      <c r="AG927" s="990"/>
      <c r="AH927" s="272" t="s">
        <v>235</v>
      </c>
      <c r="AI927" s="270"/>
      <c r="AJ927" s="270"/>
      <c r="AK927" s="270"/>
      <c r="AL927" s="270" t="s">
        <v>19</v>
      </c>
      <c r="AM927" s="270"/>
      <c r="AN927" s="270"/>
      <c r="AO927" s="274"/>
      <c r="AP927" s="989" t="s">
        <v>273</v>
      </c>
      <c r="AQ927" s="989"/>
      <c r="AR927" s="989"/>
      <c r="AS927" s="989"/>
      <c r="AT927" s="989"/>
      <c r="AU927" s="989"/>
      <c r="AV927" s="989"/>
      <c r="AW927" s="989"/>
      <c r="AX927" s="989"/>
      <c r="AY927" s="34">
        <f>$AY$925</f>
        <v>0</v>
      </c>
    </row>
    <row r="928" spans="1:51" ht="26.25" hidden="1"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990" t="s">
        <v>272</v>
      </c>
      <c r="K960" s="991"/>
      <c r="L960" s="991"/>
      <c r="M960" s="991"/>
      <c r="N960" s="991"/>
      <c r="O960" s="991"/>
      <c r="P960" s="134" t="s">
        <v>25</v>
      </c>
      <c r="Q960" s="134"/>
      <c r="R960" s="134"/>
      <c r="S960" s="134"/>
      <c r="T960" s="134"/>
      <c r="U960" s="134"/>
      <c r="V960" s="134"/>
      <c r="W960" s="134"/>
      <c r="X960" s="134"/>
      <c r="Y960" s="272" t="s">
        <v>313</v>
      </c>
      <c r="Z960" s="273"/>
      <c r="AA960" s="273"/>
      <c r="AB960" s="273"/>
      <c r="AC960" s="990" t="s">
        <v>304</v>
      </c>
      <c r="AD960" s="990"/>
      <c r="AE960" s="990"/>
      <c r="AF960" s="990"/>
      <c r="AG960" s="990"/>
      <c r="AH960" s="272" t="s">
        <v>235</v>
      </c>
      <c r="AI960" s="270"/>
      <c r="AJ960" s="270"/>
      <c r="AK960" s="270"/>
      <c r="AL960" s="270" t="s">
        <v>19</v>
      </c>
      <c r="AM960" s="270"/>
      <c r="AN960" s="270"/>
      <c r="AO960" s="274"/>
      <c r="AP960" s="989" t="s">
        <v>273</v>
      </c>
      <c r="AQ960" s="989"/>
      <c r="AR960" s="989"/>
      <c r="AS960" s="989"/>
      <c r="AT960" s="989"/>
      <c r="AU960" s="989"/>
      <c r="AV960" s="989"/>
      <c r="AW960" s="989"/>
      <c r="AX960" s="989"/>
      <c r="AY960" s="34">
        <f>$AY$958</f>
        <v>0</v>
      </c>
    </row>
    <row r="961" spans="1:51" ht="26.25" hidden="1"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990" t="s">
        <v>272</v>
      </c>
      <c r="K993" s="991"/>
      <c r="L993" s="991"/>
      <c r="M993" s="991"/>
      <c r="N993" s="991"/>
      <c r="O993" s="991"/>
      <c r="P993" s="134" t="s">
        <v>25</v>
      </c>
      <c r="Q993" s="134"/>
      <c r="R993" s="134"/>
      <c r="S993" s="134"/>
      <c r="T993" s="134"/>
      <c r="U993" s="134"/>
      <c r="V993" s="134"/>
      <c r="W993" s="134"/>
      <c r="X993" s="134"/>
      <c r="Y993" s="272" t="s">
        <v>313</v>
      </c>
      <c r="Z993" s="273"/>
      <c r="AA993" s="273"/>
      <c r="AB993" s="273"/>
      <c r="AC993" s="990" t="s">
        <v>304</v>
      </c>
      <c r="AD993" s="990"/>
      <c r="AE993" s="990"/>
      <c r="AF993" s="990"/>
      <c r="AG993" s="990"/>
      <c r="AH993" s="272" t="s">
        <v>235</v>
      </c>
      <c r="AI993" s="270"/>
      <c r="AJ993" s="270"/>
      <c r="AK993" s="270"/>
      <c r="AL993" s="270" t="s">
        <v>19</v>
      </c>
      <c r="AM993" s="270"/>
      <c r="AN993" s="270"/>
      <c r="AO993" s="274"/>
      <c r="AP993" s="989" t="s">
        <v>273</v>
      </c>
      <c r="AQ993" s="989"/>
      <c r="AR993" s="989"/>
      <c r="AS993" s="989"/>
      <c r="AT993" s="989"/>
      <c r="AU993" s="989"/>
      <c r="AV993" s="989"/>
      <c r="AW993" s="989"/>
      <c r="AX993" s="989"/>
      <c r="AY993" s="34">
        <f>$AY$991</f>
        <v>0</v>
      </c>
    </row>
    <row r="994" spans="1:51" ht="26.25" hidden="1"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990" t="s">
        <v>272</v>
      </c>
      <c r="K1026" s="991"/>
      <c r="L1026" s="991"/>
      <c r="M1026" s="991"/>
      <c r="N1026" s="991"/>
      <c r="O1026" s="991"/>
      <c r="P1026" s="134" t="s">
        <v>25</v>
      </c>
      <c r="Q1026" s="134"/>
      <c r="R1026" s="134"/>
      <c r="S1026" s="134"/>
      <c r="T1026" s="134"/>
      <c r="U1026" s="134"/>
      <c r="V1026" s="134"/>
      <c r="W1026" s="134"/>
      <c r="X1026" s="134"/>
      <c r="Y1026" s="272" t="s">
        <v>313</v>
      </c>
      <c r="Z1026" s="273"/>
      <c r="AA1026" s="273"/>
      <c r="AB1026" s="273"/>
      <c r="AC1026" s="990" t="s">
        <v>304</v>
      </c>
      <c r="AD1026" s="990"/>
      <c r="AE1026" s="990"/>
      <c r="AF1026" s="990"/>
      <c r="AG1026" s="990"/>
      <c r="AH1026" s="272" t="s">
        <v>235</v>
      </c>
      <c r="AI1026" s="270"/>
      <c r="AJ1026" s="270"/>
      <c r="AK1026" s="270"/>
      <c r="AL1026" s="270" t="s">
        <v>19</v>
      </c>
      <c r="AM1026" s="270"/>
      <c r="AN1026" s="270"/>
      <c r="AO1026" s="274"/>
      <c r="AP1026" s="989" t="s">
        <v>273</v>
      </c>
      <c r="AQ1026" s="989"/>
      <c r="AR1026" s="989"/>
      <c r="AS1026" s="989"/>
      <c r="AT1026" s="989"/>
      <c r="AU1026" s="989"/>
      <c r="AV1026" s="989"/>
      <c r="AW1026" s="989"/>
      <c r="AX1026" s="989"/>
      <c r="AY1026" s="34">
        <f>$AY$1024</f>
        <v>0</v>
      </c>
    </row>
    <row r="1027" spans="1:51" ht="26.25" hidden="1"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990" t="s">
        <v>272</v>
      </c>
      <c r="K1059" s="991"/>
      <c r="L1059" s="991"/>
      <c r="M1059" s="991"/>
      <c r="N1059" s="991"/>
      <c r="O1059" s="991"/>
      <c r="P1059" s="134" t="s">
        <v>25</v>
      </c>
      <c r="Q1059" s="134"/>
      <c r="R1059" s="134"/>
      <c r="S1059" s="134"/>
      <c r="T1059" s="134"/>
      <c r="U1059" s="134"/>
      <c r="V1059" s="134"/>
      <c r="W1059" s="134"/>
      <c r="X1059" s="134"/>
      <c r="Y1059" s="272" t="s">
        <v>313</v>
      </c>
      <c r="Z1059" s="273"/>
      <c r="AA1059" s="273"/>
      <c r="AB1059" s="273"/>
      <c r="AC1059" s="990" t="s">
        <v>304</v>
      </c>
      <c r="AD1059" s="990"/>
      <c r="AE1059" s="990"/>
      <c r="AF1059" s="990"/>
      <c r="AG1059" s="990"/>
      <c r="AH1059" s="272" t="s">
        <v>235</v>
      </c>
      <c r="AI1059" s="270"/>
      <c r="AJ1059" s="270"/>
      <c r="AK1059" s="270"/>
      <c r="AL1059" s="270" t="s">
        <v>19</v>
      </c>
      <c r="AM1059" s="270"/>
      <c r="AN1059" s="270"/>
      <c r="AO1059" s="274"/>
      <c r="AP1059" s="989" t="s">
        <v>273</v>
      </c>
      <c r="AQ1059" s="989"/>
      <c r="AR1059" s="989"/>
      <c r="AS1059" s="989"/>
      <c r="AT1059" s="989"/>
      <c r="AU1059" s="989"/>
      <c r="AV1059" s="989"/>
      <c r="AW1059" s="989"/>
      <c r="AX1059" s="989"/>
      <c r="AY1059" s="34">
        <f>$AY$1057</f>
        <v>0</v>
      </c>
    </row>
    <row r="1060" spans="1:51" ht="26.25" hidden="1"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990" t="s">
        <v>272</v>
      </c>
      <c r="K1092" s="991"/>
      <c r="L1092" s="991"/>
      <c r="M1092" s="991"/>
      <c r="N1092" s="991"/>
      <c r="O1092" s="991"/>
      <c r="P1092" s="134" t="s">
        <v>25</v>
      </c>
      <c r="Q1092" s="134"/>
      <c r="R1092" s="134"/>
      <c r="S1092" s="134"/>
      <c r="T1092" s="134"/>
      <c r="U1092" s="134"/>
      <c r="V1092" s="134"/>
      <c r="W1092" s="134"/>
      <c r="X1092" s="134"/>
      <c r="Y1092" s="272" t="s">
        <v>313</v>
      </c>
      <c r="Z1092" s="273"/>
      <c r="AA1092" s="273"/>
      <c r="AB1092" s="273"/>
      <c r="AC1092" s="990" t="s">
        <v>304</v>
      </c>
      <c r="AD1092" s="990"/>
      <c r="AE1092" s="990"/>
      <c r="AF1092" s="990"/>
      <c r="AG1092" s="990"/>
      <c r="AH1092" s="272" t="s">
        <v>235</v>
      </c>
      <c r="AI1092" s="270"/>
      <c r="AJ1092" s="270"/>
      <c r="AK1092" s="270"/>
      <c r="AL1092" s="270" t="s">
        <v>19</v>
      </c>
      <c r="AM1092" s="270"/>
      <c r="AN1092" s="270"/>
      <c r="AO1092" s="274"/>
      <c r="AP1092" s="989" t="s">
        <v>273</v>
      </c>
      <c r="AQ1092" s="989"/>
      <c r="AR1092" s="989"/>
      <c r="AS1092" s="989"/>
      <c r="AT1092" s="989"/>
      <c r="AU1092" s="989"/>
      <c r="AV1092" s="989"/>
      <c r="AW1092" s="989"/>
      <c r="AX1092" s="989"/>
      <c r="AY1092">
        <f>$AY$1090</f>
        <v>0</v>
      </c>
    </row>
    <row r="1093" spans="1:51" ht="26.25" hidden="1"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990" t="s">
        <v>272</v>
      </c>
      <c r="K1125" s="991"/>
      <c r="L1125" s="991"/>
      <c r="M1125" s="991"/>
      <c r="N1125" s="991"/>
      <c r="O1125" s="991"/>
      <c r="P1125" s="134" t="s">
        <v>25</v>
      </c>
      <c r="Q1125" s="134"/>
      <c r="R1125" s="134"/>
      <c r="S1125" s="134"/>
      <c r="T1125" s="134"/>
      <c r="U1125" s="134"/>
      <c r="V1125" s="134"/>
      <c r="W1125" s="134"/>
      <c r="X1125" s="134"/>
      <c r="Y1125" s="272" t="s">
        <v>313</v>
      </c>
      <c r="Z1125" s="273"/>
      <c r="AA1125" s="273"/>
      <c r="AB1125" s="273"/>
      <c r="AC1125" s="990" t="s">
        <v>304</v>
      </c>
      <c r="AD1125" s="990"/>
      <c r="AE1125" s="990"/>
      <c r="AF1125" s="990"/>
      <c r="AG1125" s="990"/>
      <c r="AH1125" s="272" t="s">
        <v>235</v>
      </c>
      <c r="AI1125" s="270"/>
      <c r="AJ1125" s="270"/>
      <c r="AK1125" s="270"/>
      <c r="AL1125" s="270" t="s">
        <v>19</v>
      </c>
      <c r="AM1125" s="270"/>
      <c r="AN1125" s="270"/>
      <c r="AO1125" s="274"/>
      <c r="AP1125" s="989" t="s">
        <v>273</v>
      </c>
      <c r="AQ1125" s="989"/>
      <c r="AR1125" s="989"/>
      <c r="AS1125" s="989"/>
      <c r="AT1125" s="989"/>
      <c r="AU1125" s="989"/>
      <c r="AV1125" s="989"/>
      <c r="AW1125" s="989"/>
      <c r="AX1125" s="989"/>
      <c r="AY1125">
        <f>$AY$1123</f>
        <v>0</v>
      </c>
    </row>
    <row r="1126" spans="1:51" ht="26.25" hidden="1"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990" t="s">
        <v>272</v>
      </c>
      <c r="K1158" s="991"/>
      <c r="L1158" s="991"/>
      <c r="M1158" s="991"/>
      <c r="N1158" s="991"/>
      <c r="O1158" s="991"/>
      <c r="P1158" s="134" t="s">
        <v>25</v>
      </c>
      <c r="Q1158" s="134"/>
      <c r="R1158" s="134"/>
      <c r="S1158" s="134"/>
      <c r="T1158" s="134"/>
      <c r="U1158" s="134"/>
      <c r="V1158" s="134"/>
      <c r="W1158" s="134"/>
      <c r="X1158" s="134"/>
      <c r="Y1158" s="272" t="s">
        <v>313</v>
      </c>
      <c r="Z1158" s="273"/>
      <c r="AA1158" s="273"/>
      <c r="AB1158" s="273"/>
      <c r="AC1158" s="990" t="s">
        <v>304</v>
      </c>
      <c r="AD1158" s="990"/>
      <c r="AE1158" s="990"/>
      <c r="AF1158" s="990"/>
      <c r="AG1158" s="990"/>
      <c r="AH1158" s="272" t="s">
        <v>235</v>
      </c>
      <c r="AI1158" s="270"/>
      <c r="AJ1158" s="270"/>
      <c r="AK1158" s="270"/>
      <c r="AL1158" s="270" t="s">
        <v>19</v>
      </c>
      <c r="AM1158" s="270"/>
      <c r="AN1158" s="270"/>
      <c r="AO1158" s="274"/>
      <c r="AP1158" s="989" t="s">
        <v>273</v>
      </c>
      <c r="AQ1158" s="989"/>
      <c r="AR1158" s="989"/>
      <c r="AS1158" s="989"/>
      <c r="AT1158" s="989"/>
      <c r="AU1158" s="989"/>
      <c r="AV1158" s="989"/>
      <c r="AW1158" s="989"/>
      <c r="AX1158" s="989"/>
      <c r="AY1158">
        <f>$AY$1156</f>
        <v>0</v>
      </c>
    </row>
    <row r="1159" spans="1:51" ht="26.25" hidden="1"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990" t="s">
        <v>272</v>
      </c>
      <c r="K1191" s="991"/>
      <c r="L1191" s="991"/>
      <c r="M1191" s="991"/>
      <c r="N1191" s="991"/>
      <c r="O1191" s="991"/>
      <c r="P1191" s="134" t="s">
        <v>25</v>
      </c>
      <c r="Q1191" s="134"/>
      <c r="R1191" s="134"/>
      <c r="S1191" s="134"/>
      <c r="T1191" s="134"/>
      <c r="U1191" s="134"/>
      <c r="V1191" s="134"/>
      <c r="W1191" s="134"/>
      <c r="X1191" s="134"/>
      <c r="Y1191" s="272" t="s">
        <v>313</v>
      </c>
      <c r="Z1191" s="273"/>
      <c r="AA1191" s="273"/>
      <c r="AB1191" s="273"/>
      <c r="AC1191" s="990" t="s">
        <v>304</v>
      </c>
      <c r="AD1191" s="990"/>
      <c r="AE1191" s="990"/>
      <c r="AF1191" s="990"/>
      <c r="AG1191" s="990"/>
      <c r="AH1191" s="272" t="s">
        <v>235</v>
      </c>
      <c r="AI1191" s="270"/>
      <c r="AJ1191" s="270"/>
      <c r="AK1191" s="270"/>
      <c r="AL1191" s="270" t="s">
        <v>19</v>
      </c>
      <c r="AM1191" s="270"/>
      <c r="AN1191" s="270"/>
      <c r="AO1191" s="274"/>
      <c r="AP1191" s="989" t="s">
        <v>273</v>
      </c>
      <c r="AQ1191" s="989"/>
      <c r="AR1191" s="989"/>
      <c r="AS1191" s="989"/>
      <c r="AT1191" s="989"/>
      <c r="AU1191" s="989"/>
      <c r="AV1191" s="989"/>
      <c r="AW1191" s="989"/>
      <c r="AX1191" s="989"/>
      <c r="AY1191">
        <f>$AY$1189</f>
        <v>0</v>
      </c>
    </row>
    <row r="1192" spans="1:51" ht="26.25" hidden="1"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990" t="s">
        <v>272</v>
      </c>
      <c r="K1224" s="991"/>
      <c r="L1224" s="991"/>
      <c r="M1224" s="991"/>
      <c r="N1224" s="991"/>
      <c r="O1224" s="991"/>
      <c r="P1224" s="134" t="s">
        <v>25</v>
      </c>
      <c r="Q1224" s="134"/>
      <c r="R1224" s="134"/>
      <c r="S1224" s="134"/>
      <c r="T1224" s="134"/>
      <c r="U1224" s="134"/>
      <c r="V1224" s="134"/>
      <c r="W1224" s="134"/>
      <c r="X1224" s="134"/>
      <c r="Y1224" s="272" t="s">
        <v>313</v>
      </c>
      <c r="Z1224" s="273"/>
      <c r="AA1224" s="273"/>
      <c r="AB1224" s="273"/>
      <c r="AC1224" s="990" t="s">
        <v>304</v>
      </c>
      <c r="AD1224" s="990"/>
      <c r="AE1224" s="990"/>
      <c r="AF1224" s="990"/>
      <c r="AG1224" s="990"/>
      <c r="AH1224" s="272" t="s">
        <v>235</v>
      </c>
      <c r="AI1224" s="270"/>
      <c r="AJ1224" s="270"/>
      <c r="AK1224" s="270"/>
      <c r="AL1224" s="270" t="s">
        <v>19</v>
      </c>
      <c r="AM1224" s="270"/>
      <c r="AN1224" s="270"/>
      <c r="AO1224" s="274"/>
      <c r="AP1224" s="989" t="s">
        <v>273</v>
      </c>
      <c r="AQ1224" s="989"/>
      <c r="AR1224" s="989"/>
      <c r="AS1224" s="989"/>
      <c r="AT1224" s="989"/>
      <c r="AU1224" s="989"/>
      <c r="AV1224" s="989"/>
      <c r="AW1224" s="989"/>
      <c r="AX1224" s="989"/>
      <c r="AY1224">
        <f>$AY$1222</f>
        <v>0</v>
      </c>
    </row>
    <row r="1225" spans="1:51" ht="26.25" hidden="1"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990" t="s">
        <v>272</v>
      </c>
      <c r="K1257" s="991"/>
      <c r="L1257" s="991"/>
      <c r="M1257" s="991"/>
      <c r="N1257" s="991"/>
      <c r="O1257" s="991"/>
      <c r="P1257" s="134" t="s">
        <v>25</v>
      </c>
      <c r="Q1257" s="134"/>
      <c r="R1257" s="134"/>
      <c r="S1257" s="134"/>
      <c r="T1257" s="134"/>
      <c r="U1257" s="134"/>
      <c r="V1257" s="134"/>
      <c r="W1257" s="134"/>
      <c r="X1257" s="134"/>
      <c r="Y1257" s="272" t="s">
        <v>313</v>
      </c>
      <c r="Z1257" s="273"/>
      <c r="AA1257" s="273"/>
      <c r="AB1257" s="273"/>
      <c r="AC1257" s="990" t="s">
        <v>304</v>
      </c>
      <c r="AD1257" s="990"/>
      <c r="AE1257" s="990"/>
      <c r="AF1257" s="990"/>
      <c r="AG1257" s="990"/>
      <c r="AH1257" s="272" t="s">
        <v>235</v>
      </c>
      <c r="AI1257" s="270"/>
      <c r="AJ1257" s="270"/>
      <c r="AK1257" s="270"/>
      <c r="AL1257" s="270" t="s">
        <v>19</v>
      </c>
      <c r="AM1257" s="270"/>
      <c r="AN1257" s="270"/>
      <c r="AO1257" s="274"/>
      <c r="AP1257" s="989" t="s">
        <v>273</v>
      </c>
      <c r="AQ1257" s="989"/>
      <c r="AR1257" s="989"/>
      <c r="AS1257" s="989"/>
      <c r="AT1257" s="989"/>
      <c r="AU1257" s="989"/>
      <c r="AV1257" s="989"/>
      <c r="AW1257" s="989"/>
      <c r="AX1257" s="989"/>
      <c r="AY1257">
        <f>$AY$1255</f>
        <v>0</v>
      </c>
    </row>
    <row r="1258" spans="1:51" ht="26.25" hidden="1"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990" t="s">
        <v>272</v>
      </c>
      <c r="K1290" s="991"/>
      <c r="L1290" s="991"/>
      <c r="M1290" s="991"/>
      <c r="N1290" s="991"/>
      <c r="O1290" s="991"/>
      <c r="P1290" s="134" t="s">
        <v>25</v>
      </c>
      <c r="Q1290" s="134"/>
      <c r="R1290" s="134"/>
      <c r="S1290" s="134"/>
      <c r="T1290" s="134"/>
      <c r="U1290" s="134"/>
      <c r="V1290" s="134"/>
      <c r="W1290" s="134"/>
      <c r="X1290" s="134"/>
      <c r="Y1290" s="272" t="s">
        <v>313</v>
      </c>
      <c r="Z1290" s="273"/>
      <c r="AA1290" s="273"/>
      <c r="AB1290" s="273"/>
      <c r="AC1290" s="990" t="s">
        <v>304</v>
      </c>
      <c r="AD1290" s="990"/>
      <c r="AE1290" s="990"/>
      <c r="AF1290" s="990"/>
      <c r="AG1290" s="990"/>
      <c r="AH1290" s="272" t="s">
        <v>235</v>
      </c>
      <c r="AI1290" s="270"/>
      <c r="AJ1290" s="270"/>
      <c r="AK1290" s="270"/>
      <c r="AL1290" s="270" t="s">
        <v>19</v>
      </c>
      <c r="AM1290" s="270"/>
      <c r="AN1290" s="270"/>
      <c r="AO1290" s="274"/>
      <c r="AP1290" s="989" t="s">
        <v>273</v>
      </c>
      <c r="AQ1290" s="989"/>
      <c r="AR1290" s="989"/>
      <c r="AS1290" s="989"/>
      <c r="AT1290" s="989"/>
      <c r="AU1290" s="989"/>
      <c r="AV1290" s="989"/>
      <c r="AW1290" s="989"/>
      <c r="AX1290" s="989"/>
      <c r="AY1290">
        <f>$AY$1288</f>
        <v>0</v>
      </c>
    </row>
    <row r="1291" spans="1:51" ht="26.25" hidden="1"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2022-05-17T04:19:17Z</cp:lastPrinted>
  <dcterms:created xsi:type="dcterms:W3CDTF">2012-03-13T00:50:25Z</dcterms:created>
  <dcterms:modified xsi:type="dcterms:W3CDTF">2022-08-31T06:15:57Z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