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既存：登録済み）\R4新規\"/>
    </mc:Choice>
  </mc:AlternateContent>
  <bookViews>
    <workbookView xWindow="20370" yWindow="-4755"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35" i="3"/>
  <c r="AY645" i="3"/>
  <c r="AY417" i="3"/>
  <c r="AY369" i="3"/>
  <c r="AY255" i="3"/>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<sst xmlns="http://schemas.openxmlformats.org/spreadsheetml/2006/main" count="3108" uniqueCount="762">
  <si>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</si>
  <si>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</si>
  <si>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</si>
  <si>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</si>
  <si>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</si>
  <si>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</si>
  <si>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</si>
  <si>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</si>
  <si>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</si>
  <si>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</si>
  <si>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</si>
  <si>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</si>
  <si>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</si>
  <si>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</si>
  <si>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</si>
  <si>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</si>
  <si>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</si>
  <si>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</si>
  <si>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</si>
  <si>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</si>
  <si>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</si>
  <si>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</si>
  <si>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</si>
  <si>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</si>
  <si>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</si>
  <si>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</si>
  <si>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</si>
  <si>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</si>
  <si>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</si>
  <si>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</si>
  <si>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</si>
  <si>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</si>
  <si>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</si>
  <si>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</si>
  <si>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</si>
  <si>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</si>
  <si>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</si>
  <si>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</si>
  <si>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</si>
  <si>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</si>
  <si>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</si>
  <si>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</si>
  <si>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</si>
  <si>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</si>
  <si>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</si>
  <si>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</si>
  <si>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</si>
  <si>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</si>
  <si>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</si>
  <si>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</si>
  <si>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</si>
  <si>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</si>
  <si>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</si>
  <si>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</si>
  <si>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</si>
  <si>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</si>
  <si>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</si>
  <si>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</si>
  <si>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</si>
  <si>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</si>
  <si>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</si>
  <si>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</si>
  <si>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</si>
  <si>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</si>
  <si>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</si>
  <si>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</si>
  <si>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</si>
  <si>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</si>
  <si>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</si>
  <si>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</si>
  <si>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</si>
  <si>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</si>
  <si>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</si>
  <si>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</si>
  <si>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</si>
  <si>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</si>
  <si>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</si>
  <si>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</si>
  <si>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</si>
  <si>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</si>
  <si>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</si>
  <si>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</si>
  <si>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</si>
  <si>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</si>
  <si>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</si>
  <si>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</si>
  <si>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</si>
  <si>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</si>
  <si>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</si>
  <si>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</si>
  <si>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</si>
  <si>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</si>
  <si>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</si>
  <si>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</si>
  <si>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</si>
  <si>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</si>
  <si>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</si>
  <si>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</si>
  <si>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</si>
  <si>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</si>
  <si>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</si>
  <si>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</si>
  <si>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</si>
  <si>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</si>
  <si>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</si>
  <si>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</si>
  <si>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</si>
  <si>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</si>
  <si>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</si>
  <si>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</si>
  <si>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</si>
  <si>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</si>
  <si>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</si>
  <si>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</si>
  <si>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</si>
  <si>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</si>
  <si>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</si>
  <si>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</si>
  <si>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</si>
  <si>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</si>
  <si>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</si>
  <si>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</si>
  <si>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</si>
  <si>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</si>
  <si>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</si>
  <si>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</si>
  <si>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</si>
  <si>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</si>
  <si>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</si>
  <si>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</si>
  <si>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</si>
  <si>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</si>
  <si>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</si>
  <si>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</si>
  <si>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</si>
  <si>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</si>
  <si>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</si>
  <si>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</si>
  <si>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</si>
  <si>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</si>
  <si>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</si>
  <si>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</si>
  <si>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</si>
  <si>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</si>
  <si>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</si>
  <si>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</si>
  <si>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</si>
  <si>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</si>
  <si>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</si>
  <si>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</si>
  <si>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</si>
  <si>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</si>
  <si>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</si>
  <si>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</si>
  <si>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</si>
  <si>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</si>
  <si>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</si>
  <si>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</si>
  <si>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</si>
  <si>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</si>
  <si>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</si>
  <si>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</si>
  <si>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</si>
  <si>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</si>
  <si>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</si>
  <si>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</si>
  <si>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</si>
  <si>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</si>
  <si>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</si>
  <si>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</si>
  <si>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</si>
  <si>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</si>
  <si>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</si>
  <si>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</si>
  <si>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</si>
  <si>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</si>
  <si>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</si>
  <si>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</si>
  <si>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</si>
  <si>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</si>
  <si>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</si>
  <si>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</si>
  <si>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</si>
  <si>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</si>
  <si>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</si>
  <si>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</si>
  <si>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</si>
  <si>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</si>
  <si>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</si>
  <si>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</si>
  <si>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</si>
  <si>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</si>
  <si>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</si>
  <si>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</si>
  <si>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</si>
  <si>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</si>
  <si>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</si>
  <si>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</si>
  <si>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</si>
  <si>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</si>
  <si>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</si>
  <si>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</si>
  <si>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</si>
  <si>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</si>
  <si>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</si>
  <si>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</si>
  <si>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</si>
  <si>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</si>
  <si>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</si>
  <si>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</si>
  <si>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</si>
  <si>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</si>
  <si>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</si>
  <si>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</si>
  <si>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</si>
  <si>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</si>
  <si>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</si>
  <si>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</si>
  <si>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</si>
  <si>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</si>
  <si>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</si>
  <si>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</si>
  <si>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</si>
  <si>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</si>
  <si>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</si>
  <si>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</si>
  <si>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</si>
  <si>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</si>
  <si>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</si>
  <si>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</si>
  <si>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</si>
  <si>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</si>
  <si>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</si>
  <si>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</si>
  <si>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</si>
  <si>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</si>
  <si>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</si>
  <si>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</si>
  <si>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</si>
  <si>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</si>
  <si>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</si>
  <si>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</si>
  <si>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</si>
  <si>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</si>
  <si>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</si>
  <si>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</si>
  <si>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</si>
  <si>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</si>
  <si>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</si>
  <si>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</si>
  <si>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</si>
  <si>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</si>
  <si>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</si>
  <si>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</si>
  <si>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</si>
  <si>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</si>
  <si>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</si>
  <si>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</si>
  <si>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</si>
  <si>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</si>
  <si>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</si>
  <si>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</si>
  <si>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</si>
  <si>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</si>
  <si>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</si>
  <si>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</si>
  <si>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</si>
  <si>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</si>
  <si>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</si>
  <si>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</si>
  <si>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</si>
  <si>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</si>
  <si>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</si>
  <si>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</si>
  <si>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</si>
  <si>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</si>
  <si>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</si>
  <si>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</si>
  <si>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</si>
  <si>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</si>
  <si>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</si>
  <si>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</si>
  <si>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</si>
  <si>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</si>
  <si>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</si>
  <si>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</si>
  <si>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</si>
  <si>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</si>
  <si>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</si>
  <si>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</si>
  <si>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</si>
  <si>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</si>
  <si>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</si>
  <si>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</si>
  <si>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</si>
  <si>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</si>
  <si>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</si>
  <si>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</si>
  <si>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</si>
  <si>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</si>
  <si>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</si>
  <si>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</si>
  <si>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</si>
  <si>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</si>
  <si>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</si>
  <si>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</si>
  <si>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</si>
  <si>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</si>
  <si>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</si>
  <si>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</si>
  <si>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</si>
  <si>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</si>
  <si>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</si>
  <si>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</si>
  <si>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</si>
  <si>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</si>
  <si>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</si>
  <si>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</si>
  <si>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</si>
  <si>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</si>
  <si>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</si>
  <si>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</si>
  <si>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</si>
  <si>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</si>
  <si>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</si>
  <si>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</si>
  <si>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</si>
  <si>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</si>
  <si>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</si>
  <si>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</si>
  <si>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</si>
  <si>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</si>
  <si>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</si>
  <si>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</si>
  <si>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</si>
  <si>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</si>
  <si>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</si>
  <si>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</si>
  <si>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</si>
  <si>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</si>
  <si>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</si>
  <si>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</si>
  <si>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</si>
  <si>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</si>
  <si>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</si>
  <si>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</si>
  <si>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</si>
  <si>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</si>
  <si>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</si>
  <si>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</si>
  <si>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</si>
  <si>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</si>
  <si>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</si>
  <si>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</si>
  <si>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</si>
  <si>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</si>
  <si>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</si>
  <si>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</si>
  <si>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</si>
  <si>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</si>
  <si>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</si>
  <si>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</si>
  <si>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</si>
  <si>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</si>
  <si>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</si>
  <si>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</si>
  <si>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</si>
  <si>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</si>
  <si>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</si>
  <si>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</si>
  <si>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</si>
  <si>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</si>
  <si>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</si>
  <si>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</si>
  <si>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</si>
  <si>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</si>
  <si>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</si>
  <si>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</si>
  <si>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</si>
  <si>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</si>
  <si>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</si>
  <si>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</si>
  <si>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</si>
  <si>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</si>
  <si>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</si>
  <si>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</si>
  <si>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</si>
  <si>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</si>
  <si>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</si>
  <si>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</si>
  <si>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</si>
  <si>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</si>
  <si>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</si>
  <si>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</si>
  <si>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</si>
  <si>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</si>
  <si>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</si>
  <si>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</si>
  <si>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</si>
  <si>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</si>
  <si>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</si>
  <si>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</si>
  <si>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</si>
  <si>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</si>
  <si>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</si>
  <si>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</si>
  <si>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</si>
  <si>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</si>
  <si>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</si>
  <si>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</si>
  <si>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</si>
  <si>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</si>
  <si>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</si>
  <si>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</si>
  <si>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</si>
  <si>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</si>
  <si>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</si>
  <si>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</si>
  <si>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</si>
  <si>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</si>
  <si>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</si>
  <si>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</si>
  <si>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</si>
  <si>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</si>
  <si>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</si>
  <si>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</si>
  <si>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</si>
  <si>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</si>
  <si>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</si>
  <si>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</si>
  <si>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</si>
  <si>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</si>
  <si>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</si>
  <si>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</si>
  <si>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</si>
  <si>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</si>
  <si>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</si>
  <si>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</si>
  <si>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</si>
  <si>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</si>
  <si>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</si>
  <si>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</si>
  <si>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</si>
  <si>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</si>
  <si>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</si>
  <si>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</si>
  <si>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</si>
  <si>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</si>
  <si>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</si>
  <si>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</si>
  <si>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</si>
  <si>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</si>
  <si>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</si>
  <si>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</si>
  <si>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</si>
  <si>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</si>
  <si>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</si>
  <si>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</si>
  <si>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</si>
  <si>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</si>
  <si>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</si>
  <si>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</si>
  <si>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</si>
  <si>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</si>
  <si>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</si>
  <si>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</si>
  <si>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</si>
  <si>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</si>
  <si>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</si>
  <si>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</si>
  <si>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</si>
  <si>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</si>
  <si>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</si>
  <si>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</si>
  <si>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</si>
  <si>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</si>
  <si>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</si>
  <si>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</si>
  <si>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</si>
  <si>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</si>
  <si>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</si>
  <si>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</si>
  <si>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</si>
  <si>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</si>
  <si>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</si>
  <si>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</si>
  <si>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</si>
  <si>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</si>
  <si>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</si>
  <si>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</si>
  <si>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</si>
  <si>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</si>
  <si>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</si>
  <si>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</si>
  <si>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</si>
  <si>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</si>
  <si>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</si>
  <si>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</si>
  <si>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</si>
  <si>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</si>
  <si>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</si>
  <si>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</si>
  <si>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</si>
  <si>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</si>
  <si>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</si>
  <si>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</si>
  <si>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</si>
  <si>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</si>
  <si>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</si>
  <si>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</si>
  <si>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</si>
  <si>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</si>
  <si>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</si>
  <si>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</si>
  <si>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</si>
  <si>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</si>
  <si>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</si>
  <si>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</si>
  <si>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</si>
  <si>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</si>
  <si>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</si>
  <si>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</si>
  <si>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</si>
  <si>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</si>
  <si>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</si>
  <si>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</si>
  <si>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</si>
  <si>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</si>
  <si>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</si>
  <si>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</si>
  <si>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</si>
  <si>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</si>
  <si>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</si>
  <si>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</si>
  <si>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</si>
  <si>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</si>
  <si>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</si>
  <si>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</si>
  <si>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</si>
  <si>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</si>
  <si>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</si>
  <si>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</si>
  <si>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</si>
  <si>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</si>
  <si>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</si>
  <si>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</si>
  <si>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</si>
  <si>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</si>
  <si>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</si>
  <si>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</si>
  <si>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</si>
  <si>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</si>
  <si>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</si>
  <si>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</si>
  <si>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</si>
  <si>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</si>
  <si>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</si>
  <si>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</si>
  <si>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</si>
  <si>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</si>
  <si>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</si>
  <si>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</si>
  <si>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</si>
  <si>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</si>
  <si>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</si>
  <si>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</si>
  <si>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</si>
  <si>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</si>
  <si>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</si>
  <si>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</si>
  <si>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</si>
  <si>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</si>
  <si>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</si>
  <si>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</si>
  <si>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</si>
  <si>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</si>
  <si>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</si>
  <si>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</si>
  <si>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</si>
  <si>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</si>
  <si>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</si>
  <si>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</si>
  <si>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</si>
  <si>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</si>
  <si>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</si>
  <si>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</si>
  <si>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</si>
  <si>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</si>
  <si>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</si>
  <si>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</si>
  <si>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</si>
  <si>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</si>
  <si>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</si>
  <si>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</si>
  <si>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</si>
  <si>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</si>
  <si>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</si>
  <si>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</si>
  <si>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</si>
  <si>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</si>
  <si>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</si>
  <si>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</si>
  <si>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</si>
  <si>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</si>
  <si>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</si>
  <si>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</si>
  <si>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</si>
  <si>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</si>
  <si>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</si>
  <si>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</si>
  <si>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</si>
  <si>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</si>
  <si>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</si>
  <si>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</si>
  <si>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</si>
  <si>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</si>
  <si>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</si>
  <si>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</si>
  <si>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</si>
  <si>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</si>
  <si>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</si>
  <si>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</si>
  <si>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</si>
  <si>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</si>
  <si>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</si>
  <si>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</si>
  <si>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</si>
  <si>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</si>
  <si>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</si>
  <si>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</si>
  <si>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</si>
  <si>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</si>
  <si>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</si>
  <si>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</si>
  <si>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</si>
  <si>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</si>
  <si>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</si>
  <si>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</si>
  <si>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</si>
  <si>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</si>
  <si>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</si>
  <si>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</si>
  <si>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</si>
  <si>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</si>
  <si>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</si>
  <si>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</si>
  <si>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</si>
  <si>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</si>
  <si>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</si>
  <si>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</si>
  <si>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</si>
  <si>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</si>
  <si>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</si>
  <si>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</si>
  <si>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</si>
  <si>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</si>
  <si>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</si>
  <si>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</si>
  <si>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</si>
  <si>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</si>
  <si>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</si>
  <si>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</si>
  <si>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</si>
  <si>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</si>
  <si>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</si>
  <si>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</si>
  <si>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</si>
  <si>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</si>
  <si>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</si>
  <si>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</si>
  <si>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</si>
  <si>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</si>
  <si>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</si>
  <si>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</si>
  <si>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</si>
  <si>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</si>
  <si>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</si>
  <si>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</si>
  <si>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</si>
  <si>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</si>
  <si>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</si>
  <si>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</si>
  <si>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</si>
  <si>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</si>
  <si>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</si>
  <si>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</si>
  <si>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</si>
  <si>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</si>
  <si>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</si>
  <si>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</si>
  <si>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</si>
  <si>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</si>
  <si>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</si>
  <si>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</si>
  <si>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</si>
  <si>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</si>
  <si>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</si>
  <si>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</si>
  <si>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</si>
  <si>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</si>
  <si>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</si>
  <si>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</si>
  <si>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</si>
  <si>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</si>
  <si>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</si>
  <si>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</si>
  <si>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</si>
  <si>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</si>
  <si>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</si>
  <si>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</si>
  <si>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</si>
  <si>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</si>
  <si>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</si>
  <si>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</si>
  <si>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</si>
  <si>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</si>
  <si>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国立保健医療科学院</t>
    <phoneticPr fontId="5"/>
  </si>
  <si>
    <t>総務部会計課</t>
    <phoneticPr fontId="5"/>
  </si>
  <si>
    <t>新津　幸義</t>
    <phoneticPr fontId="5"/>
  </si>
  <si>
    <t>○</t>
  </si>
  <si>
    <t>-</t>
    <phoneticPr fontId="5"/>
  </si>
  <si>
    <t>試験研究費</t>
    <rPh sb="0" eb="2">
      <t>シケン</t>
    </rPh>
    <rPh sb="2" eb="5">
      <t>ケンキュウヒ</t>
    </rPh>
    <phoneticPr fontId="5"/>
  </si>
  <si>
    <t>‐</t>
  </si>
  <si>
    <t>厚労</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</si>
  <si>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</si>
  <si>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</si>
  <si>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</si>
  <si>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</si>
  <si>
    <t>平均3.5点以上</t>
  </si>
  <si>
    <t>研究データの公開基盤となる機関リポジトリの構築及び運用事業</t>
    <phoneticPr fontId="5"/>
  </si>
  <si>
    <t>統合イノベーション戦略</t>
    <phoneticPr fontId="5"/>
  </si>
  <si>
    <t>統合イノベーション基本戦略に対応した研究データの公開基盤となる機関リポジトリの構築と運用を行う。</t>
    <phoneticPr fontId="5"/>
  </si>
  <si>
    <t>-</t>
    <phoneticPr fontId="5"/>
  </si>
  <si>
    <t>科学技術・イノベーション基本計画（令和3年3月26日閣議決定）https://www8.cao.go.jp/cstp/kihonkeikaku/6honbun.pdf（59－60頁）目標：2025年までにデータポリシーの策定率が100％になる。
国立保健医療科学院におけるデータの取扱いに関する基本方針（令和2年11月5日制定）</t>
    <rPh sb="17" eb="19">
      <t>レイワ</t>
    </rPh>
    <rPh sb="20" eb="21">
      <t>ネン</t>
    </rPh>
    <rPh sb="22" eb="23">
      <t>ガツ</t>
    </rPh>
    <rPh sb="25" eb="26">
      <t>ニチ</t>
    </rPh>
    <rPh sb="26" eb="28">
      <t>カクギ</t>
    </rPh>
    <rPh sb="28" eb="30">
      <t>ケッテイ</t>
    </rPh>
    <rPh sb="89" eb="90">
      <t>ページ</t>
    </rPh>
    <rPh sb="91" eb="93">
      <t>モクヒョウ</t>
    </rPh>
    <rPh sb="98" eb="99">
      <t>ネン</t>
    </rPh>
    <rPh sb="110" eb="112">
      <t>サクテイ</t>
    </rPh>
    <rPh sb="112" eb="113">
      <t>リツ</t>
    </rPh>
    <rPh sb="152" eb="154">
      <t>レイワ</t>
    </rPh>
    <rPh sb="155" eb="156">
      <t>ネン</t>
    </rPh>
    <rPh sb="158" eb="159">
      <t>ガツ</t>
    </rPh>
    <rPh sb="160" eb="161">
      <t>ニチ</t>
    </rPh>
    <rPh sb="161" eb="163">
      <t>セイテイ</t>
    </rPh>
    <phoneticPr fontId="5"/>
  </si>
  <si>
    <t>令和4年度内にデータポリシーの詳細を検討し、リポジトリ運用指針に「データポリシー」を反映し公開</t>
    <rPh sb="0" eb="2">
      <t>レイワ</t>
    </rPh>
    <rPh sb="3" eb="5">
      <t>ネンド</t>
    </rPh>
    <rPh sb="5" eb="6">
      <t>ナイ</t>
    </rPh>
    <rPh sb="15" eb="17">
      <t>ショウサイ</t>
    </rPh>
    <rPh sb="18" eb="20">
      <t>ケントウ</t>
    </rPh>
    <rPh sb="27" eb="29">
      <t>ウンヨウ</t>
    </rPh>
    <rPh sb="29" eb="31">
      <t>シシン</t>
    </rPh>
    <rPh sb="42" eb="44">
      <t>ハンエイ</t>
    </rPh>
    <rPh sb="45" eb="47">
      <t>コウカイ</t>
    </rPh>
    <phoneticPr fontId="5"/>
  </si>
  <si>
    <t>国立保健医療科学院における公開不可能なデータ特性についてワーキンググループ内で整理検討を終える。</t>
    <rPh sb="13" eb="15">
      <t>コウカイ</t>
    </rPh>
    <rPh sb="15" eb="18">
      <t>フカノウ</t>
    </rPh>
    <rPh sb="22" eb="24">
      <t>トクセイ</t>
    </rPh>
    <rPh sb="37" eb="38">
      <t>ナイ</t>
    </rPh>
    <rPh sb="39" eb="41">
      <t>セイリ</t>
    </rPh>
    <rPh sb="41" eb="43">
      <t>ケントウ</t>
    </rPh>
    <rPh sb="44" eb="45">
      <t>オ</t>
    </rPh>
    <phoneticPr fontId="5"/>
  </si>
  <si>
    <r>
      <t>科学技術・イノベーション基本計画（令和3年3月26日閣議決定）https://www8.cao.go.jp/cstp/kihonkeikaku/6honbun.pdf（60頁）
具体的な取組目標：研究データ基盤システムについて、持続的な運営体制の確保に向け2022 年度までに</t>
    </r>
    <r>
      <rPr>
        <sz val="11"/>
        <rFont val="Microsoft JhengHei UI"/>
        <family val="3"/>
        <charset val="134"/>
      </rPr>
      <t>⽅</t>
    </r>
    <r>
      <rPr>
        <sz val="11"/>
        <rFont val="ＭＳ Ｐゴシック"/>
        <family val="3"/>
        <charset val="128"/>
      </rPr>
      <t>策を検討する。</t>
    </r>
    <rPh sb="89" eb="92">
      <t>グタイテキ</t>
    </rPh>
    <rPh sb="93" eb="94">
      <t>ト</t>
    </rPh>
    <rPh sb="94" eb="95">
      <t>クミ</t>
    </rPh>
    <phoneticPr fontId="5"/>
  </si>
  <si>
    <t>令和4年度中に研究データ基盤システムの構築</t>
    <rPh sb="0" eb="2">
      <t>レイワ</t>
    </rPh>
    <rPh sb="3" eb="5">
      <t>ネンド</t>
    </rPh>
    <rPh sb="5" eb="6">
      <t>チュウ</t>
    </rPh>
    <rPh sb="7" eb="9">
      <t>ケンキュウ</t>
    </rPh>
    <rPh sb="12" eb="14">
      <t>キバン</t>
    </rPh>
    <rPh sb="19" eb="21">
      <t>コウチク</t>
    </rPh>
    <phoneticPr fontId="5"/>
  </si>
  <si>
    <t>令和4年度内に国立情報学研究所・研究データ基盤システム（NII　Research Data Cloud）との連携を終える</t>
    <rPh sb="0" eb="2">
      <t>レイワ</t>
    </rPh>
    <rPh sb="3" eb="5">
      <t>ネンド</t>
    </rPh>
    <rPh sb="5" eb="6">
      <t>ナイ</t>
    </rPh>
    <rPh sb="7" eb="9">
      <t>コクリツ</t>
    </rPh>
    <rPh sb="9" eb="12">
      <t>ジョウホウガク</t>
    </rPh>
    <rPh sb="12" eb="15">
      <t>ケンキュウジョ</t>
    </rPh>
    <rPh sb="16" eb="18">
      <t>ケンキュウ</t>
    </rPh>
    <rPh sb="21" eb="23">
      <t>キバン</t>
    </rPh>
    <rPh sb="54" eb="56">
      <t>レンケイ</t>
    </rPh>
    <rPh sb="57" eb="58">
      <t>オ</t>
    </rPh>
    <phoneticPr fontId="5"/>
  </si>
  <si>
    <t>科学技術・イノベーション基本計画（令和3年3月26日閣議決定）https://www8.cao.go.jp/cstp/kihonkeikaku/6honbun.pdf（60頁）
具体的な取組目標：2023年度までに体系的なメタデータの付与を進め、メタデータを検索可能な体制を構築する。</t>
    <rPh sb="107" eb="110">
      <t>タイケイテキ</t>
    </rPh>
    <rPh sb="117" eb="119">
      <t>フヨ</t>
    </rPh>
    <rPh sb="120" eb="121">
      <t>スス</t>
    </rPh>
    <rPh sb="129" eb="131">
      <t>ケンサク</t>
    </rPh>
    <rPh sb="131" eb="133">
      <t>カノウ</t>
    </rPh>
    <rPh sb="134" eb="136">
      <t>タイセイ</t>
    </rPh>
    <rPh sb="137" eb="139">
      <t>コウチク</t>
    </rPh>
    <phoneticPr fontId="5"/>
  </si>
  <si>
    <t>体系的なメタデータの付与を進め、メタデータを検索可能な体制を構築する。</t>
    <phoneticPr fontId="5"/>
  </si>
  <si>
    <t>令和元年～令和2年度研究業績の100％メタデータ付与（リポジトリ内への登録と検索可能な状態の付与）</t>
    <rPh sb="0" eb="2">
      <t>レイワ</t>
    </rPh>
    <rPh sb="2" eb="4">
      <t>ガンネン</t>
    </rPh>
    <rPh sb="5" eb="7">
      <t>レイワ</t>
    </rPh>
    <rPh sb="8" eb="10">
      <t>ネンド</t>
    </rPh>
    <rPh sb="10" eb="12">
      <t>ケンキュウ</t>
    </rPh>
    <rPh sb="12" eb="14">
      <t>ギョウセキ</t>
    </rPh>
    <rPh sb="24" eb="26">
      <t>フヨ</t>
    </rPh>
    <rPh sb="32" eb="33">
      <t>ナイ</t>
    </rPh>
    <rPh sb="35" eb="37">
      <t>トウロク</t>
    </rPh>
    <rPh sb="38" eb="40">
      <t>ケンサク</t>
    </rPh>
    <rPh sb="40" eb="42">
      <t>カノウ</t>
    </rPh>
    <rPh sb="43" eb="45">
      <t>ジョウタイ</t>
    </rPh>
    <rPh sb="46" eb="48">
      <t>フヨ</t>
    </rPh>
    <phoneticPr fontId="5"/>
  </si>
  <si>
    <t>科学技術・イノベーション基本計画（令和3年3月26日閣議決定）https://www8.cao.go.jp/cstp/kihonkeikaku/6honbun.pdf（58頁）
指標：研究データの公開の経験のある研究者の割合：51.9％（2018年度）</t>
    <rPh sb="89" eb="91">
      <t>シヒョウ</t>
    </rPh>
    <rPh sb="92" eb="94">
      <t>ケンキュウ</t>
    </rPh>
    <rPh sb="98" eb="100">
      <t>コウカイ</t>
    </rPh>
    <rPh sb="101" eb="103">
      <t>ケイケン</t>
    </rPh>
    <rPh sb="106" eb="108">
      <t>ケンキュウ</t>
    </rPh>
    <rPh sb="108" eb="109">
      <t>シャ</t>
    </rPh>
    <rPh sb="110" eb="112">
      <t>ワリアイ</t>
    </rPh>
    <rPh sb="123" eb="125">
      <t>ネンド</t>
    </rPh>
    <phoneticPr fontId="5"/>
  </si>
  <si>
    <t>令和元年度業績（論文等）に紐づく研究データの公開者60％（公開出来ない理由があるものを含む）</t>
    <rPh sb="0" eb="2">
      <t>レイワ</t>
    </rPh>
    <rPh sb="2" eb="5">
      <t>ガンネンド</t>
    </rPh>
    <rPh sb="5" eb="7">
      <t>ギョウセキ</t>
    </rPh>
    <rPh sb="8" eb="10">
      <t>ロンブン</t>
    </rPh>
    <rPh sb="10" eb="11">
      <t>トウ</t>
    </rPh>
    <rPh sb="13" eb="14">
      <t>ヒモ</t>
    </rPh>
    <rPh sb="16" eb="18">
      <t>ケンキュウ</t>
    </rPh>
    <rPh sb="22" eb="24">
      <t>コウカイ</t>
    </rPh>
    <rPh sb="24" eb="25">
      <t>シャ</t>
    </rPh>
    <rPh sb="29" eb="31">
      <t>コウカイ</t>
    </rPh>
    <rPh sb="31" eb="33">
      <t>デキ</t>
    </rPh>
    <rPh sb="35" eb="37">
      <t>リユウ</t>
    </rPh>
    <rPh sb="43" eb="44">
      <t>フク</t>
    </rPh>
    <phoneticPr fontId="5"/>
  </si>
  <si>
    <t>令和元年度業績（論文等）に紐づく研究データの公開者を増やす。</t>
    <rPh sb="0" eb="2">
      <t>レイワ</t>
    </rPh>
    <rPh sb="2" eb="5">
      <t>ガンネンド</t>
    </rPh>
    <rPh sb="5" eb="7">
      <t>ギョウセキ</t>
    </rPh>
    <rPh sb="8" eb="10">
      <t>ロンブン</t>
    </rPh>
    <rPh sb="10" eb="11">
      <t>トウ</t>
    </rPh>
    <rPh sb="13" eb="14">
      <t>ヒモ</t>
    </rPh>
    <rPh sb="16" eb="18">
      <t>ケンキュウ</t>
    </rPh>
    <rPh sb="22" eb="24">
      <t>コウカイ</t>
    </rPh>
    <rPh sb="24" eb="25">
      <t>シャ</t>
    </rPh>
    <rPh sb="26" eb="27">
      <t>フ</t>
    </rPh>
    <phoneticPr fontId="5"/>
  </si>
  <si>
    <t>令和2年度業績（論文等）に紐づく研究データの公開者を増やす。</t>
    <rPh sb="0" eb="2">
      <t>レイワ</t>
    </rPh>
    <rPh sb="3" eb="5">
      <t>ネンド</t>
    </rPh>
    <rPh sb="5" eb="7">
      <t>ギョウセキ</t>
    </rPh>
    <rPh sb="8" eb="10">
      <t>ロンブン</t>
    </rPh>
    <rPh sb="10" eb="11">
      <t>トウ</t>
    </rPh>
    <rPh sb="13" eb="14">
      <t>ヒモ</t>
    </rPh>
    <rPh sb="16" eb="18">
      <t>ケンキュウ</t>
    </rPh>
    <rPh sb="22" eb="24">
      <t>コウカイ</t>
    </rPh>
    <rPh sb="24" eb="25">
      <t>シャ</t>
    </rPh>
    <rPh sb="26" eb="27">
      <t>フ</t>
    </rPh>
    <phoneticPr fontId="5"/>
  </si>
  <si>
    <t>令和元年度業績（論文等）に紐づく研究データの公開者50％（公開出来ない理由があるものを含む）</t>
    <rPh sb="0" eb="2">
      <t>レイワ</t>
    </rPh>
    <rPh sb="2" eb="5">
      <t>ガンネンド</t>
    </rPh>
    <rPh sb="5" eb="7">
      <t>ギョウセキ</t>
    </rPh>
    <rPh sb="8" eb="10">
      <t>ロンブン</t>
    </rPh>
    <rPh sb="10" eb="11">
      <t>トウ</t>
    </rPh>
    <rPh sb="13" eb="14">
      <t>ヒモ</t>
    </rPh>
    <rPh sb="16" eb="18">
      <t>ケンキュウ</t>
    </rPh>
    <rPh sb="22" eb="24">
      <t>コウカイ</t>
    </rPh>
    <rPh sb="24" eb="25">
      <t>シャ</t>
    </rPh>
    <rPh sb="29" eb="31">
      <t>コウカイ</t>
    </rPh>
    <rPh sb="31" eb="33">
      <t>デキ</t>
    </rPh>
    <rPh sb="35" eb="37">
      <t>リユウ</t>
    </rPh>
    <rPh sb="43" eb="44">
      <t>フク</t>
    </rPh>
    <phoneticPr fontId="5"/>
  </si>
  <si>
    <t>科学技術・イノベーション基本計画（令和3年3月26日閣議決定）https://www8.cao.go.jp/cstp/kihonkeikaku/6honbun.pdf（58頁）
指標：プレプリント公開の経験のある研究者の割合：20.4％（2020年度）</t>
    <rPh sb="89" eb="91">
      <t>シヒョウ</t>
    </rPh>
    <rPh sb="98" eb="100">
      <t>コウカイ</t>
    </rPh>
    <rPh sb="101" eb="103">
      <t>ケイケン</t>
    </rPh>
    <rPh sb="106" eb="108">
      <t>ケンキュウ</t>
    </rPh>
    <rPh sb="108" eb="109">
      <t>シャ</t>
    </rPh>
    <rPh sb="110" eb="112">
      <t>ワリアイ</t>
    </rPh>
    <rPh sb="123" eb="125">
      <t>ネンド</t>
    </rPh>
    <phoneticPr fontId="5"/>
  </si>
  <si>
    <t>令和元年度業績（論文等）のオープン化を進める。</t>
    <rPh sb="0" eb="2">
      <t>レイワ</t>
    </rPh>
    <rPh sb="2" eb="3">
      <t>ガン</t>
    </rPh>
    <rPh sb="3" eb="5">
      <t>ネンド</t>
    </rPh>
    <rPh sb="5" eb="7">
      <t>ギョウセキ</t>
    </rPh>
    <rPh sb="8" eb="10">
      <t>ロンブン</t>
    </rPh>
    <rPh sb="10" eb="11">
      <t>トウ</t>
    </rPh>
    <rPh sb="17" eb="18">
      <t>カ</t>
    </rPh>
    <rPh sb="19" eb="20">
      <t>スス</t>
    </rPh>
    <phoneticPr fontId="5"/>
  </si>
  <si>
    <t>プレプリント公開（論文・報告書等のオープンアクセスを含む）の経験のある研究者の割合30％</t>
    <rPh sb="9" eb="11">
      <t>ロンブン</t>
    </rPh>
    <rPh sb="12" eb="14">
      <t>ホウコク</t>
    </rPh>
    <rPh sb="14" eb="15">
      <t>ショ</t>
    </rPh>
    <rPh sb="15" eb="16">
      <t>トウ</t>
    </rPh>
    <rPh sb="26" eb="27">
      <t>フク</t>
    </rPh>
    <rPh sb="30" eb="32">
      <t>ケイケン</t>
    </rPh>
    <rPh sb="35" eb="37">
      <t>ケンキュウ</t>
    </rPh>
    <rPh sb="37" eb="38">
      <t>シャ</t>
    </rPh>
    <rPh sb="39" eb="41">
      <t>ワリアイ</t>
    </rPh>
    <phoneticPr fontId="5"/>
  </si>
  <si>
    <t>令和2年度業績（論文等）のオープン化を進める。</t>
    <rPh sb="0" eb="2">
      <t>レイワ</t>
    </rPh>
    <rPh sb="3" eb="5">
      <t>ネンド</t>
    </rPh>
    <rPh sb="5" eb="7">
      <t>ギョウセキ</t>
    </rPh>
    <rPh sb="8" eb="10">
      <t>ロンブン</t>
    </rPh>
    <rPh sb="10" eb="11">
      <t>トウ</t>
    </rPh>
    <rPh sb="17" eb="18">
      <t>カ</t>
    </rPh>
    <rPh sb="19" eb="20">
      <t>スス</t>
    </rPh>
    <phoneticPr fontId="5"/>
  </si>
  <si>
    <t>プレプリント公開（論文・報告書等のオープンアクセスを含む）の経験のある研究者の割合25％</t>
    <rPh sb="9" eb="11">
      <t>ロンブン</t>
    </rPh>
    <rPh sb="12" eb="14">
      <t>ホウコク</t>
    </rPh>
    <rPh sb="14" eb="15">
      <t>ショ</t>
    </rPh>
    <rPh sb="15" eb="16">
      <t>トウ</t>
    </rPh>
    <rPh sb="26" eb="27">
      <t>フク</t>
    </rPh>
    <rPh sb="30" eb="32">
      <t>ケイケン</t>
    </rPh>
    <rPh sb="35" eb="37">
      <t>ケンキュウ</t>
    </rPh>
    <rPh sb="37" eb="38">
      <t>シャ</t>
    </rPh>
    <rPh sb="39" eb="41">
      <t>ワリアイ</t>
    </rPh>
    <phoneticPr fontId="5"/>
  </si>
  <si>
    <t>-</t>
  </si>
  <si>
    <t>-</t>
    <phoneticPr fontId="5"/>
  </si>
  <si>
    <t>令和４年度新規要求事業</t>
    <phoneticPr fontId="5"/>
  </si>
  <si>
    <t>科学院の政策に基づく事業として位置づけられ、優先度の高いものとなっている。</t>
    <phoneticPr fontId="5"/>
  </si>
  <si>
    <t>科学院でのこれまでの研究データの公開のため、地方自治体や民間等に委ねるのは困難である。</t>
    <rPh sb="16" eb="18">
      <t>コウカイ</t>
    </rPh>
    <phoneticPr fontId="5"/>
  </si>
  <si>
    <t>公的資金等で進められた研究の業績と、その基となる研究データの公開を進めるためのものであり、国費を投入して実施すべきである。</t>
    <phoneticPr fontId="5"/>
  </si>
  <si>
    <t>公的資金等で進められた研究の業績と、その基となる研究データの公開を進めることで研究の透明性を確保し、研究データの利活用の促進を行う。</t>
    <rPh sb="63" eb="64">
      <t>オコナ</t>
    </rPh>
    <phoneticPr fontId="5"/>
  </si>
  <si>
    <t>点検対象外</t>
    <rPh sb="0" eb="2">
      <t>テンケン</t>
    </rPh>
    <rPh sb="2" eb="5">
      <t>タイショウガイ</t>
    </rPh>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</si>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</sst>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Microsoft JhengHei UI"/>
      <family val="3"/>
      <charset val="134"/>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9" fontId="0" fillId="0" borderId="11" xfId="0" applyNumberFormat="1" applyFont="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2454</xdr:colOff>
      <xdr:row>749</xdr:row>
      <xdr:rowOff>31750</xdr:rowOff>
    </xdr:from>
    <xdr:to>
      <xdr:col>45</xdr:col>
      <xdr:colOff>13609</xdr:colOff>
      <xdr:row>764</xdr:row>
      <xdr:rowOff>194275</xdr:rowOff>
    </xdr:to>
    <xdr:grpSp>
      <xdr:nvGrpSpPr>
        <xdr:cNvPr id="5" name="グループ化 4">
          <a:extLst>
            <a:ext uri="{FF2B5EF4-FFF2-40B4-BE49-F238E27FC236}">
              <a16:creationId xmlns:a16="http://schemas.microsoft.com/office/drawing/2014/main" id="{DF23AE6F-AE6B-4A27-8EA7-54ED05BA1AA2}"/>
            </a:ext>
          </a:extLst>
        </xdr:cNvPr>
        <xdr:cNvGrpSpPr/>
      </xdr:nvGrpSpPr>
      <xdr:grpSpPr>
        <a:xfrm>
          <a:off x="2633735" y="44763531"/>
          <a:ext cx="6488155" cy="5520338"/>
          <a:chOff x="2763557" y="655820"/>
          <a:chExt cx="4169443" cy="3740848"/>
        </a:xfrm>
      </xdr:grpSpPr>
      <xdr:sp macro="" textlink="">
        <xdr:nvSpPr>
          <xdr:cNvPr id="8" name="正方形/長方形 7">
            <a:extLst>
              <a:ext uri="{FF2B5EF4-FFF2-40B4-BE49-F238E27FC236}">
                <a16:creationId xmlns:a16="http://schemas.microsoft.com/office/drawing/2014/main" id="{558EDB29-DF5D-4DED-9D31-7D5D1567415F}"/>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27</a:t>
            </a:r>
            <a:r>
              <a:rPr lang="ja-JP" altLang="en-US" sz="1600">
                <a:solidFill>
                  <a:sysClr val="windowText" lastClr="000000"/>
                </a:solidFill>
                <a:latin typeface="+mn-ea"/>
              </a:rPr>
              <a:t>百万円</a:t>
            </a:r>
          </a:p>
        </xdr:txBody>
      </xdr:sp>
      <xdr:sp macro="" textlink="">
        <xdr:nvSpPr>
          <xdr:cNvPr id="9" name="大かっこ 8">
            <a:extLst>
              <a:ext uri="{FF2B5EF4-FFF2-40B4-BE49-F238E27FC236}">
                <a16:creationId xmlns:a16="http://schemas.microsoft.com/office/drawing/2014/main" id="{CEA79A9E-E1CF-40C4-ADA8-766AA47C47CB}"/>
              </a:ext>
            </a:extLst>
          </xdr:cNvPr>
          <xdr:cNvSpPr/>
        </xdr:nvSpPr>
        <xdr:spPr>
          <a:xfrm>
            <a:off x="3013468" y="1429555"/>
            <a:ext cx="3893516"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研究データの公開基盤となる機関リポジトリの構築及び運用事業</a:t>
            </a:r>
          </a:p>
        </xdr:txBody>
      </xdr:sp>
      <xdr:sp macro="" textlink="">
        <xdr:nvSpPr>
          <xdr:cNvPr id="10" name="正方形/長方形 9">
            <a:extLst>
              <a:ext uri="{FF2B5EF4-FFF2-40B4-BE49-F238E27FC236}">
                <a16:creationId xmlns:a16="http://schemas.microsoft.com/office/drawing/2014/main" id="{6AE43ADE-5A35-4FCE-A192-3F8708F944F1}"/>
              </a:ext>
            </a:extLst>
          </xdr:cNvPr>
          <xdr:cNvSpPr/>
        </xdr:nvSpPr>
        <xdr:spPr>
          <a:xfrm>
            <a:off x="3328309" y="3056806"/>
            <a:ext cx="1428136"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endParaRPr lang="en-US" altLang="ja-JP" sz="1600">
              <a:solidFill>
                <a:sysClr val="windowText" lastClr="000000"/>
              </a:solidFill>
              <a:latin typeface="+mn-ea"/>
            </a:endParaRPr>
          </a:p>
          <a:p>
            <a:pPr algn="ctr"/>
            <a:r>
              <a:rPr lang="ja-JP" altLang="en-US" sz="1600">
                <a:solidFill>
                  <a:sysClr val="windowText" lastClr="000000"/>
                </a:solidFill>
                <a:latin typeface="+mn-ea"/>
              </a:rPr>
              <a:t>○百万円</a:t>
            </a:r>
          </a:p>
        </xdr:txBody>
      </xdr:sp>
      <xdr:sp macro="" textlink="">
        <xdr:nvSpPr>
          <xdr:cNvPr id="11" name="テキスト ボックス 10">
            <a:extLst>
              <a:ext uri="{FF2B5EF4-FFF2-40B4-BE49-F238E27FC236}">
                <a16:creationId xmlns:a16="http://schemas.microsoft.com/office/drawing/2014/main" id="{CE8D3770-E327-4944-A3C0-742D07581D48}"/>
              </a:ext>
            </a:extLst>
          </xdr:cNvPr>
          <xdr:cNvSpPr txBox="1"/>
        </xdr:nvSpPr>
        <xdr:spPr>
          <a:xfrm>
            <a:off x="2763557" y="2759584"/>
            <a:ext cx="2520000" cy="2246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一般競争入札等</a:t>
            </a:r>
            <a:r>
              <a:rPr kumimoji="1" lang="en-US" altLang="ja-JP" sz="1400">
                <a:latin typeface="+mn-ea"/>
              </a:rPr>
              <a:t>】</a:t>
            </a:r>
            <a:endParaRPr kumimoji="1" lang="ja-JP" altLang="en-US" sz="1400">
              <a:latin typeface="+mn-ea"/>
            </a:endParaRPr>
          </a:p>
        </xdr:txBody>
      </xdr:sp>
      <xdr:sp macro="" textlink="">
        <xdr:nvSpPr>
          <xdr:cNvPr id="12" name="大かっこ 11">
            <a:extLst>
              <a:ext uri="{FF2B5EF4-FFF2-40B4-BE49-F238E27FC236}">
                <a16:creationId xmlns:a16="http://schemas.microsoft.com/office/drawing/2014/main" id="{86A9DC69-93D9-4A0E-92F8-851BB6A4053F}"/>
              </a:ext>
            </a:extLst>
          </xdr:cNvPr>
          <xdr:cNvSpPr/>
        </xdr:nvSpPr>
        <xdr:spPr>
          <a:xfrm>
            <a:off x="3074168" y="3928668"/>
            <a:ext cx="1933751"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研究データ管理基盤サーバ費等</a:t>
            </a:r>
            <a:endParaRPr kumimoji="1" lang="en-US" altLang="ja-JP" sz="1400"/>
          </a:p>
        </xdr:txBody>
      </xdr:sp>
    </xdr:grpSp>
    <xdr:clientData/>
  </xdr:twoCellAnchor>
  <xdr:twoCellAnchor>
    <xdr:from>
      <xdr:col>23</xdr:col>
      <xdr:colOff>13607</xdr:colOff>
      <xdr:row>754</xdr:row>
      <xdr:rowOff>346982</xdr:rowOff>
    </xdr:from>
    <xdr:to>
      <xdr:col>23</xdr:col>
      <xdr:colOff>13607</xdr:colOff>
      <xdr:row>757</xdr:row>
      <xdr:rowOff>140607</xdr:rowOff>
    </xdr:to>
    <xdr:cxnSp macro="">
      <xdr:nvCxnSpPr>
        <xdr:cNvPr id="4" name="直線矢印コネクタ 3">
          <a:extLst>
            <a:ext uri="{FF2B5EF4-FFF2-40B4-BE49-F238E27FC236}">
              <a16:creationId xmlns:a16="http://schemas.microsoft.com/office/drawing/2014/main" id="{AA1F5DD1-BCA5-4F31-8284-6069971F2918}"/>
            </a:ext>
          </a:extLst>
        </xdr:cNvPr>
        <xdr:cNvCxnSpPr/>
      </xdr:nvCxnSpPr>
      <xdr:spPr>
        <a:xfrm>
          <a:off x="4708071" y="71770875"/>
          <a:ext cx="0" cy="8549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xdr:colOff>
      <xdr:row>755</xdr:row>
      <xdr:rowOff>0</xdr:rowOff>
    </xdr:from>
    <xdr:to>
      <xdr:col>40</xdr:col>
      <xdr:colOff>-1</xdr:colOff>
      <xdr:row>757</xdr:row>
      <xdr:rowOff>147411</xdr:rowOff>
    </xdr:to>
    <xdr:cxnSp macro="">
      <xdr:nvCxnSpPr>
        <xdr:cNvPr id="13" name="直線矢印コネクタ 12">
          <a:extLst>
            <a:ext uri="{FF2B5EF4-FFF2-40B4-BE49-F238E27FC236}">
              <a16:creationId xmlns:a16="http://schemas.microsoft.com/office/drawing/2014/main" id="{7BAADE48-DF43-47CE-BA2A-72FF640F8811}"/>
            </a:ext>
          </a:extLst>
        </xdr:cNvPr>
        <xdr:cNvCxnSpPr/>
      </xdr:nvCxnSpPr>
      <xdr:spPr>
        <a:xfrm>
          <a:off x="8164285" y="71777679"/>
          <a:ext cx="0" cy="8549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190500</xdr:colOff>
      <xdr:row>759</xdr:row>
      <xdr:rowOff>1</xdr:rowOff>
    </xdr:from>
    <xdr:to>
      <xdr:col>44</xdr:col>
      <xdr:colOff>186316</xdr:colOff>
      <xdr:row>761</xdr:row>
      <xdr:rowOff>345106</xdr:rowOff>
    </xdr:to>
    <xdr:sp macro="" textlink="">
      <xdr:nvSpPr>
        <xdr:cNvPr id="14" name="正方形/長方形 13">
          <a:extLst>
            <a:ext uri="{FF2B5EF4-FFF2-40B4-BE49-F238E27FC236}">
              <a16:creationId xmlns:a16="http://schemas.microsoft.com/office/drawing/2014/main" id="{81B34B35-FEBB-4444-80F0-A11DCAAB61E8}"/>
            </a:ext>
          </a:extLst>
        </xdr:cNvPr>
        <xdr:cNvSpPr/>
      </xdr:nvSpPr>
      <xdr:spPr>
        <a:xfrm>
          <a:off x="6926036" y="73192822"/>
          <a:ext cx="2240994" cy="105267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ja-JP" altLang="en-US" sz="1600">
              <a:solidFill>
                <a:sysClr val="windowText" lastClr="000000"/>
              </a:solidFill>
              <a:latin typeface="+mn-ea"/>
            </a:rPr>
            <a:t>○百万円</a:t>
          </a:r>
        </a:p>
      </xdr:txBody>
    </xdr:sp>
    <xdr:clientData/>
  </xdr:twoCellAnchor>
  <xdr:twoCellAnchor>
    <xdr:from>
      <xdr:col>33</xdr:col>
      <xdr:colOff>176892</xdr:colOff>
      <xdr:row>762</xdr:row>
      <xdr:rowOff>204106</xdr:rowOff>
    </xdr:from>
    <xdr:to>
      <xdr:col>44</xdr:col>
      <xdr:colOff>190499</xdr:colOff>
      <xdr:row>764</xdr:row>
      <xdr:rowOff>180775</xdr:rowOff>
    </xdr:to>
    <xdr:sp macro="" textlink="">
      <xdr:nvSpPr>
        <xdr:cNvPr id="15" name="大かっこ 14">
          <a:extLst>
            <a:ext uri="{FF2B5EF4-FFF2-40B4-BE49-F238E27FC236}">
              <a16:creationId xmlns:a16="http://schemas.microsoft.com/office/drawing/2014/main" id="{EA01108C-26C5-4070-8ACF-6725DB0AF9FE}"/>
            </a:ext>
          </a:extLst>
        </xdr:cNvPr>
        <xdr:cNvSpPr/>
      </xdr:nvSpPr>
      <xdr:spPr>
        <a:xfrm>
          <a:off x="6912428" y="74458285"/>
          <a:ext cx="2258785" cy="684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非常勤職員賃金</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408</v>
      </c>
      <c r="AJ2" s="941" t="s">
        <v>723</v>
      </c>
      <c r="AK2" s="941"/>
      <c r="AL2" s="941"/>
      <c r="AM2" s="941"/>
      <c r="AN2" s="98" t="s">
        <v>408</v>
      </c>
      <c r="AO2" s="941" t="s">
        <v>679</v>
      </c>
      <c r="AP2" s="941"/>
      <c r="AQ2" s="941"/>
      <c r="AR2" s="99" t="s">
        <v>714</v>
      </c>
      <c r="AS2" s="947">
        <v>45</v>
      </c>
      <c r="AT2" s="947"/>
      <c r="AU2" s="947"/>
      <c r="AV2" s="98" t="str">
        <f>IF(AW2="","","-")</f>
        <v/>
      </c>
      <c r="AW2" s="907"/>
      <c r="AX2" s="907"/>
    </row>
    <row r="3" spans="1:50" ht="21" customHeight="1" thickBot="1" x14ac:dyDescent="0.2">
      <c r="A3" s="863" t="s">
        <v>707</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715</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729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545</v>
      </c>
      <c r="H5" s="836"/>
      <c r="I5" s="836"/>
      <c r="J5" s="836"/>
      <c r="K5" s="836"/>
      <c r="L5" s="836"/>
      <c r="M5" s="837" t="s">
        <v>66</v>
      </c>
      <c r="N5" s="838"/>
      <c r="O5" s="838"/>
      <c r="P5" s="838"/>
      <c r="Q5" s="838"/>
      <c r="R5" s="839"/>
      <c r="S5" s="840" t="s">
        <v>70</v>
      </c>
      <c r="T5" s="836"/>
      <c r="U5" s="836"/>
      <c r="V5" s="836"/>
      <c r="W5" s="836"/>
      <c r="X5" s="841"/>
      <c r="Y5" s="697" t="s">
        <v>3</v>
      </c>
      <c r="Z5" s="542"/>
      <c r="AA5" s="542"/>
      <c r="AB5" s="542"/>
      <c r="AC5" s="542"/>
      <c r="AD5" s="543"/>
      <c r="AE5" s="698" t="s">
        <v>717</v>
      </c>
      <c r="AF5" s="698"/>
      <c r="AG5" s="698"/>
      <c r="AH5" s="698"/>
      <c r="AI5" s="698"/>
      <c r="AJ5" s="698"/>
      <c r="AK5" s="698"/>
      <c r="AL5" s="698"/>
      <c r="AM5" s="698"/>
      <c r="AN5" s="698"/>
      <c r="AO5" s="698"/>
      <c r="AP5" s="699"/>
      <c r="AQ5" s="700" t="s">
        <v>718</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753</v>
      </c>
      <c r="H7" s="498"/>
      <c r="I7" s="498"/>
      <c r="J7" s="498"/>
      <c r="K7" s="498"/>
      <c r="L7" s="498"/>
      <c r="M7" s="498"/>
      <c r="N7" s="498"/>
      <c r="O7" s="498"/>
      <c r="P7" s="498"/>
      <c r="Q7" s="498"/>
      <c r="R7" s="498"/>
      <c r="S7" s="498"/>
      <c r="T7" s="498"/>
      <c r="U7" s="498"/>
      <c r="V7" s="498"/>
      <c r="W7" s="498"/>
      <c r="X7" s="499"/>
      <c r="Y7" s="919" t="s">
        <v>391</v>
      </c>
      <c r="Z7" s="439"/>
      <c r="AA7" s="439"/>
      <c r="AB7" s="439"/>
      <c r="AC7" s="439"/>
      <c r="AD7" s="920"/>
      <c r="AE7" s="908" t="s">
        <v>730</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758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731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6" t="s">
        <v>392</v>
      </c>
      <c r="Q12" s="441"/>
      <c r="R12" s="441"/>
      <c r="S12" s="441"/>
      <c r="T12" s="441"/>
      <c r="U12" s="441"/>
      <c r="V12" s="442"/>
      <c r="W12" s="446" t="s">
        <v>414</v>
      </c>
      <c r="X12" s="441"/>
      <c r="Y12" s="441"/>
      <c r="Z12" s="441"/>
      <c r="AA12" s="441"/>
      <c r="AB12" s="441"/>
      <c r="AC12" s="442"/>
      <c r="AD12" s="446" t="s">
        <v>704</v>
      </c>
      <c r="AE12" s="441"/>
      <c r="AF12" s="441"/>
      <c r="AG12" s="441"/>
      <c r="AH12" s="441"/>
      <c r="AI12" s="441"/>
      <c r="AJ12" s="442"/>
      <c r="AK12" s="446" t="s">
        <v>708</v>
      </c>
      <c r="AL12" s="441"/>
      <c r="AM12" s="441"/>
      <c r="AN12" s="441"/>
      <c r="AO12" s="441"/>
      <c r="AP12" s="441"/>
      <c r="AQ12" s="442"/>
      <c r="AR12" s="446" t="s">
        <v>709</v>
      </c>
      <c r="AS12" s="441"/>
      <c r="AT12" s="441"/>
      <c r="AU12" s="441"/>
      <c r="AV12" s="441"/>
      <c r="AW12" s="441"/>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6" t="s">
        <v>753</v>
      </c>
      <c r="Q13" s="657"/>
      <c r="R13" s="657"/>
      <c r="S13" s="657"/>
      <c r="T13" s="657"/>
      <c r="U13" s="657"/>
      <c r="V13" s="658"/>
      <c r="W13" s="656" t="s">
        <v>753</v>
      </c>
      <c r="X13" s="657"/>
      <c r="Y13" s="657"/>
      <c r="Z13" s="657"/>
      <c r="AA13" s="657"/>
      <c r="AB13" s="657"/>
      <c r="AC13" s="658"/>
      <c r="AD13" s="656" t="s">
        <v>753</v>
      </c>
      <c r="AE13" s="657"/>
      <c r="AF13" s="657"/>
      <c r="AG13" s="657"/>
      <c r="AH13" s="657"/>
      <c r="AI13" s="657"/>
      <c r="AJ13" s="658"/>
      <c r="AK13" s="656" t="s">
        <v>753</v>
      </c>
      <c r="AL13" s="657"/>
      <c r="AM13" s="657"/>
      <c r="AN13" s="657"/>
      <c r="AO13" s="657"/>
      <c r="AP13" s="657"/>
      <c r="AQ13" s="658"/>
      <c r="AR13" s="916">
        <v>27</v>
      </c>
      <c r="AS13" s="917"/>
      <c r="AT13" s="917"/>
      <c r="AU13" s="917"/>
      <c r="AV13" s="917"/>
      <c r="AW13" s="917"/>
      <c r="AX13" s="918"/>
    </row>
    <row r="14" spans="1:50" ht="21" customHeight="1" x14ac:dyDescent="0.15">
      <c r="A14" s="612"/>
      <c r="B14" s="613"/>
      <c r="C14" s="613"/>
      <c r="D14" s="613"/>
      <c r="E14" s="613"/>
      <c r="F14" s="614"/>
      <c r="G14" s="724"/>
      <c r="H14" s="725"/>
      <c r="I14" s="710" t="s">
        <v>8</v>
      </c>
      <c r="J14" s="761"/>
      <c r="K14" s="761"/>
      <c r="L14" s="761"/>
      <c r="M14" s="761"/>
      <c r="N14" s="761"/>
      <c r="O14" s="762"/>
      <c r="P14" s="656" t="s">
        <v>753</v>
      </c>
      <c r="Q14" s="657"/>
      <c r="R14" s="657"/>
      <c r="S14" s="657"/>
      <c r="T14" s="657"/>
      <c r="U14" s="657"/>
      <c r="V14" s="658"/>
      <c r="W14" s="656" t="s">
        <v>753</v>
      </c>
      <c r="X14" s="657"/>
      <c r="Y14" s="657"/>
      <c r="Z14" s="657"/>
      <c r="AA14" s="657"/>
      <c r="AB14" s="657"/>
      <c r="AC14" s="658"/>
      <c r="AD14" s="656" t="s">
        <v>753</v>
      </c>
      <c r="AE14" s="657"/>
      <c r="AF14" s="657"/>
      <c r="AG14" s="657"/>
      <c r="AH14" s="657"/>
      <c r="AI14" s="657"/>
      <c r="AJ14" s="658"/>
      <c r="AK14" s="656" t="s">
        <v>753</v>
      </c>
      <c r="AL14" s="657"/>
      <c r="AM14" s="657"/>
      <c r="AN14" s="657"/>
      <c r="AO14" s="657"/>
      <c r="AP14" s="657"/>
      <c r="AQ14" s="658"/>
      <c r="AR14" s="787"/>
      <c r="AS14" s="787"/>
      <c r="AT14" s="787"/>
      <c r="AU14" s="787"/>
      <c r="AV14" s="787"/>
      <c r="AW14" s="787"/>
      <c r="AX14" s="788"/>
    </row>
    <row r="15" spans="1:50" ht="21" customHeight="1" x14ac:dyDescent="0.15">
      <c r="A15" s="612"/>
      <c r="B15" s="613"/>
      <c r="C15" s="613"/>
      <c r="D15" s="613"/>
      <c r="E15" s="613"/>
      <c r="F15" s="614"/>
      <c r="G15" s="724"/>
      <c r="H15" s="725"/>
      <c r="I15" s="710" t="s">
        <v>51</v>
      </c>
      <c r="J15" s="711"/>
      <c r="K15" s="711"/>
      <c r="L15" s="711"/>
      <c r="M15" s="711"/>
      <c r="N15" s="711"/>
      <c r="O15" s="712"/>
      <c r="P15" s="656" t="s">
        <v>753</v>
      </c>
      <c r="Q15" s="657"/>
      <c r="R15" s="657"/>
      <c r="S15" s="657"/>
      <c r="T15" s="657"/>
      <c r="U15" s="657"/>
      <c r="V15" s="658"/>
      <c r="W15" s="656" t="s">
        <v>753</v>
      </c>
      <c r="X15" s="657"/>
      <c r="Y15" s="657"/>
      <c r="Z15" s="657"/>
      <c r="AA15" s="657"/>
      <c r="AB15" s="657"/>
      <c r="AC15" s="658"/>
      <c r="AD15" s="656" t="s">
        <v>753</v>
      </c>
      <c r="AE15" s="657"/>
      <c r="AF15" s="657"/>
      <c r="AG15" s="657"/>
      <c r="AH15" s="657"/>
      <c r="AI15" s="657"/>
      <c r="AJ15" s="658"/>
      <c r="AK15" s="656" t="s">
        <v>753</v>
      </c>
      <c r="AL15" s="657"/>
      <c r="AM15" s="657"/>
      <c r="AN15" s="657"/>
      <c r="AO15" s="657"/>
      <c r="AP15" s="657"/>
      <c r="AQ15" s="658"/>
      <c r="AR15" s="656" t="s">
        <v>753</v>
      </c>
      <c r="AS15" s="657"/>
      <c r="AT15" s="657"/>
      <c r="AU15" s="657"/>
      <c r="AV15" s="657"/>
      <c r="AW15" s="657"/>
      <c r="AX15" s="802"/>
    </row>
    <row r="16" spans="1:50" ht="21" customHeight="1" x14ac:dyDescent="0.15">
      <c r="A16" s="612"/>
      <c r="B16" s="613"/>
      <c r="C16" s="613"/>
      <c r="D16" s="613"/>
      <c r="E16" s="613"/>
      <c r="F16" s="614"/>
      <c r="G16" s="724"/>
      <c r="H16" s="725"/>
      <c r="I16" s="710" t="s">
        <v>52</v>
      </c>
      <c r="J16" s="711"/>
      <c r="K16" s="711"/>
      <c r="L16" s="711"/>
      <c r="M16" s="711"/>
      <c r="N16" s="711"/>
      <c r="O16" s="712"/>
      <c r="P16" s="656" t="s">
        <v>753</v>
      </c>
      <c r="Q16" s="657"/>
      <c r="R16" s="657"/>
      <c r="S16" s="657"/>
      <c r="T16" s="657"/>
      <c r="U16" s="657"/>
      <c r="V16" s="658"/>
      <c r="W16" s="656" t="s">
        <v>753</v>
      </c>
      <c r="X16" s="657"/>
      <c r="Y16" s="657"/>
      <c r="Z16" s="657"/>
      <c r="AA16" s="657"/>
      <c r="AB16" s="657"/>
      <c r="AC16" s="658"/>
      <c r="AD16" s="656" t="s">
        <v>753</v>
      </c>
      <c r="AE16" s="657"/>
      <c r="AF16" s="657"/>
      <c r="AG16" s="657"/>
      <c r="AH16" s="657"/>
      <c r="AI16" s="657"/>
      <c r="AJ16" s="658"/>
      <c r="AK16" s="656" t="s">
        <v>753</v>
      </c>
      <c r="AL16" s="657"/>
      <c r="AM16" s="657"/>
      <c r="AN16" s="657"/>
      <c r="AO16" s="657"/>
      <c r="AP16" s="657"/>
      <c r="AQ16" s="658"/>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6" t="s">
        <v>753</v>
      </c>
      <c r="Q17" s="657"/>
      <c r="R17" s="657"/>
      <c r="S17" s="657"/>
      <c r="T17" s="657"/>
      <c r="U17" s="657"/>
      <c r="V17" s="658"/>
      <c r="W17" s="656" t="s">
        <v>753</v>
      </c>
      <c r="X17" s="657"/>
      <c r="Y17" s="657"/>
      <c r="Z17" s="657"/>
      <c r="AA17" s="657"/>
      <c r="AB17" s="657"/>
      <c r="AC17" s="658"/>
      <c r="AD17" s="656" t="s">
        <v>753</v>
      </c>
      <c r="AE17" s="657"/>
      <c r="AF17" s="657"/>
      <c r="AG17" s="657"/>
      <c r="AH17" s="657"/>
      <c r="AI17" s="657"/>
      <c r="AJ17" s="658"/>
      <c r="AK17" s="656" t="s">
        <v>753</v>
      </c>
      <c r="AL17" s="657"/>
      <c r="AM17" s="657"/>
      <c r="AN17" s="657"/>
      <c r="AO17" s="657"/>
      <c r="AP17" s="657"/>
      <c r="AQ17" s="658"/>
      <c r="AR17" s="914"/>
      <c r="AS17" s="914"/>
      <c r="AT17" s="914"/>
      <c r="AU17" s="914"/>
      <c r="AV17" s="914"/>
      <c r="AW17" s="914"/>
      <c r="AX17" s="915"/>
    </row>
    <row r="18" spans="1:50" ht="24.75" customHeight="1" x14ac:dyDescent="0.15">
      <c r="A18" s="612"/>
      <c r="B18" s="613"/>
      <c r="C18" s="613"/>
      <c r="D18" s="613"/>
      <c r="E18" s="613"/>
      <c r="F18" s="614"/>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0</v>
      </c>
      <c r="AL18" s="875"/>
      <c r="AM18" s="875"/>
      <c r="AN18" s="875"/>
      <c r="AO18" s="875"/>
      <c r="AP18" s="875"/>
      <c r="AQ18" s="876"/>
      <c r="AR18" s="874">
        <f>SUM(AR13:AX17)</f>
        <v>27</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6" t="s">
        <v>753</v>
      </c>
      <c r="Q19" s="657"/>
      <c r="R19" s="657"/>
      <c r="S19" s="657"/>
      <c r="T19" s="657"/>
      <c r="U19" s="657"/>
      <c r="V19" s="658"/>
      <c r="W19" s="656" t="s">
        <v>753</v>
      </c>
      <c r="X19" s="657"/>
      <c r="Y19" s="657"/>
      <c r="Z19" s="657"/>
      <c r="AA19" s="657"/>
      <c r="AB19" s="657"/>
      <c r="AC19" s="658"/>
      <c r="AD19" s="656" t="s">
        <v>753</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712</v>
      </c>
      <c r="B22" s="970"/>
      <c r="C22" s="970"/>
      <c r="D22" s="970"/>
      <c r="E22" s="970"/>
      <c r="F22" s="971"/>
      <c r="G22" s="965" t="s">
        <v>333</v>
      </c>
      <c r="H22" s="222"/>
      <c r="I22" s="222"/>
      <c r="J22" s="222"/>
      <c r="K22" s="222"/>
      <c r="L22" s="222"/>
      <c r="M22" s="222"/>
      <c r="N22" s="222"/>
      <c r="O22" s="223"/>
      <c r="P22" s="930" t="s">
        <v>710</v>
      </c>
      <c r="Q22" s="222"/>
      <c r="R22" s="222"/>
      <c r="S22" s="222"/>
      <c r="T22" s="222"/>
      <c r="U22" s="222"/>
      <c r="V22" s="223"/>
      <c r="W22" s="930" t="s">
        <v>711</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721</v>
      </c>
      <c r="H23" s="967"/>
      <c r="I23" s="967"/>
      <c r="J23" s="967"/>
      <c r="K23" s="967"/>
      <c r="L23" s="967"/>
      <c r="M23" s="967"/>
      <c r="N23" s="967"/>
      <c r="O23" s="968"/>
      <c r="P23" s="916" t="s">
        <v>753</v>
      </c>
      <c r="Q23" s="917"/>
      <c r="R23" s="917"/>
      <c r="S23" s="917"/>
      <c r="T23" s="917"/>
      <c r="U23" s="917"/>
      <c r="V23" s="931"/>
      <c r="W23" s="916">
        <v>27</v>
      </c>
      <c r="X23" s="917"/>
      <c r="Y23" s="917"/>
      <c r="Z23" s="917"/>
      <c r="AA23" s="917"/>
      <c r="AB23" s="917"/>
      <c r="AC23" s="931"/>
      <c r="AD23" s="979" t="s">
        <v>754</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t="e">
        <f>P29-SUM(P23:P27)</f>
        <v>#VALUE!</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t="str">
        <f>AK13</f>
        <v>-</v>
      </c>
      <c r="Q29" s="657"/>
      <c r="R29" s="657"/>
      <c r="S29" s="657"/>
      <c r="T29" s="657"/>
      <c r="U29" s="657"/>
      <c r="V29" s="658"/>
      <c r="W29" s="948">
        <f>AR13</f>
        <v>27</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392</v>
      </c>
      <c r="AF30" s="855"/>
      <c r="AG30" s="855"/>
      <c r="AH30" s="856"/>
      <c r="AI30" s="911" t="s">
        <v>414</v>
      </c>
      <c r="AJ30" s="911"/>
      <c r="AK30" s="911"/>
      <c r="AL30" s="854"/>
      <c r="AM30" s="911" t="s">
        <v>511</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753</v>
      </c>
      <c r="AR31" s="201"/>
      <c r="AS31" s="136" t="s">
        <v>233</v>
      </c>
      <c r="AT31" s="137"/>
      <c r="AU31" s="200" t="s">
        <v>753</v>
      </c>
      <c r="AV31" s="200"/>
      <c r="AW31" s="392" t="s">
        <v>179</v>
      </c>
      <c r="AX31" s="393"/>
    </row>
    <row r="32" spans="1:50" ht="23.25" customHeight="1" x14ac:dyDescent="0.15">
      <c r="A32" s="397"/>
      <c r="B32" s="395"/>
      <c r="C32" s="395"/>
      <c r="D32" s="395"/>
      <c r="E32" s="395"/>
      <c r="F32" s="396"/>
      <c r="G32" s="563" t="s">
        <v>735</v>
      </c>
      <c r="H32" s="564"/>
      <c r="I32" s="564"/>
      <c r="J32" s="564"/>
      <c r="K32" s="564"/>
      <c r="L32" s="564"/>
      <c r="M32" s="564"/>
      <c r="N32" s="564"/>
      <c r="O32" s="565"/>
      <c r="P32" s="108" t="s">
        <v>734</v>
      </c>
      <c r="Q32" s="108"/>
      <c r="R32" s="108"/>
      <c r="S32" s="108"/>
      <c r="T32" s="108"/>
      <c r="U32" s="108"/>
      <c r="V32" s="108"/>
      <c r="W32" s="108"/>
      <c r="X32" s="109"/>
      <c r="Y32" s="470" t="s">
        <v>12</v>
      </c>
      <c r="Z32" s="530"/>
      <c r="AA32" s="531"/>
      <c r="AB32" s="632">
        <v>1</v>
      </c>
      <c r="AC32" s="460"/>
      <c r="AD32" s="460"/>
      <c r="AE32" s="218" t="s">
        <v>753</v>
      </c>
      <c r="AF32" s="219"/>
      <c r="AG32" s="219"/>
      <c r="AH32" s="219"/>
      <c r="AI32" s="218" t="s">
        <v>753</v>
      </c>
      <c r="AJ32" s="219"/>
      <c r="AK32" s="219"/>
      <c r="AL32" s="219"/>
      <c r="AM32" s="218" t="s">
        <v>753</v>
      </c>
      <c r="AN32" s="219"/>
      <c r="AO32" s="219"/>
      <c r="AP32" s="219"/>
      <c r="AQ32" s="336" t="s">
        <v>753</v>
      </c>
      <c r="AR32" s="208"/>
      <c r="AS32" s="208"/>
      <c r="AT32" s="337"/>
      <c r="AU32" s="219" t="s">
        <v>753</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632">
        <v>1</v>
      </c>
      <c r="AC33" s="460"/>
      <c r="AD33" s="460"/>
      <c r="AE33" s="218" t="s">
        <v>753</v>
      </c>
      <c r="AF33" s="219"/>
      <c r="AG33" s="219"/>
      <c r="AH33" s="219"/>
      <c r="AI33" s="218" t="s">
        <v>753</v>
      </c>
      <c r="AJ33" s="219"/>
      <c r="AK33" s="219"/>
      <c r="AL33" s="219"/>
      <c r="AM33" s="218" t="s">
        <v>753</v>
      </c>
      <c r="AN33" s="219"/>
      <c r="AO33" s="219"/>
      <c r="AP33" s="219"/>
      <c r="AQ33" s="336" t="s">
        <v>753</v>
      </c>
      <c r="AR33" s="208"/>
      <c r="AS33" s="208"/>
      <c r="AT33" s="337"/>
      <c r="AU33" s="219">
        <v>100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753</v>
      </c>
      <c r="AF34" s="219"/>
      <c r="AG34" s="219"/>
      <c r="AH34" s="219"/>
      <c r="AI34" s="218" t="s">
        <v>753</v>
      </c>
      <c r="AJ34" s="219"/>
      <c r="AK34" s="219"/>
      <c r="AL34" s="219"/>
      <c r="AM34" s="218" t="s">
        <v>753</v>
      </c>
      <c r="AN34" s="219"/>
      <c r="AO34" s="219"/>
      <c r="AP34" s="219"/>
      <c r="AQ34" s="336" t="s">
        <v>753</v>
      </c>
      <c r="AR34" s="208"/>
      <c r="AS34" s="208"/>
      <c r="AT34" s="337"/>
      <c r="AU34" s="219" t="s">
        <v>753</v>
      </c>
      <c r="AV34" s="219"/>
      <c r="AW34" s="219"/>
      <c r="AX34" s="221"/>
    </row>
    <row r="35" spans="1:51" ht="23.25" customHeight="1" x14ac:dyDescent="0.15">
      <c r="A35" s="228" t="s">
        <v>382</v>
      </c>
      <c r="B35" s="229"/>
      <c r="C35" s="229"/>
      <c r="D35" s="229"/>
      <c r="E35" s="229"/>
      <c r="F35" s="230"/>
      <c r="G35" s="234" t="s">
        <v>733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6"/>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753</v>
      </c>
      <c r="AR38" s="201"/>
      <c r="AS38" s="136" t="s">
        <v>233</v>
      </c>
      <c r="AT38" s="137"/>
      <c r="AU38" s="200" t="s">
        <v>753</v>
      </c>
      <c r="AV38" s="200"/>
      <c r="AW38" s="392" t="s">
        <v>179</v>
      </c>
      <c r="AX38" s="393"/>
      <c r="AY38">
        <f>$AY$37</f>
        <v>1</v>
      </c>
    </row>
    <row r="39" spans="1:51" ht="23.25" customHeight="1" x14ac:dyDescent="0.15">
      <c r="A39" s="397"/>
      <c r="B39" s="395"/>
      <c r="C39" s="395"/>
      <c r="D39" s="395"/>
      <c r="E39" s="395"/>
      <c r="F39" s="396"/>
      <c r="G39" s="563" t="s">
        <v>737</v>
      </c>
      <c r="H39" s="564"/>
      <c r="I39" s="564"/>
      <c r="J39" s="564"/>
      <c r="K39" s="564"/>
      <c r="L39" s="564"/>
      <c r="M39" s="564"/>
      <c r="N39" s="564"/>
      <c r="O39" s="565"/>
      <c r="P39" s="108" t="s">
        <v>738</v>
      </c>
      <c r="Q39" s="108"/>
      <c r="R39" s="108"/>
      <c r="S39" s="108"/>
      <c r="T39" s="108"/>
      <c r="U39" s="108"/>
      <c r="V39" s="108"/>
      <c r="W39" s="108"/>
      <c r="X39" s="109"/>
      <c r="Y39" s="470" t="s">
        <v>12</v>
      </c>
      <c r="Z39" s="530"/>
      <c r="AA39" s="531"/>
      <c r="AB39" s="632">
        <v>1</v>
      </c>
      <c r="AC39" s="460"/>
      <c r="AD39" s="460"/>
      <c r="AE39" s="218" t="s">
        <v>753</v>
      </c>
      <c r="AF39" s="219"/>
      <c r="AG39" s="219"/>
      <c r="AH39" s="219"/>
      <c r="AI39" s="218" t="s">
        <v>753</v>
      </c>
      <c r="AJ39" s="219"/>
      <c r="AK39" s="219"/>
      <c r="AL39" s="219"/>
      <c r="AM39" s="218" t="s">
        <v>753</v>
      </c>
      <c r="AN39" s="219"/>
      <c r="AO39" s="219"/>
      <c r="AP39" s="219"/>
      <c r="AQ39" s="336" t="s">
        <v>753</v>
      </c>
      <c r="AR39" s="208"/>
      <c r="AS39" s="208"/>
      <c r="AT39" s="337"/>
      <c r="AU39" s="219" t="s">
        <v>753</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632">
        <v>1</v>
      </c>
      <c r="AC40" s="460"/>
      <c r="AD40" s="460"/>
      <c r="AE40" s="218" t="s">
        <v>753</v>
      </c>
      <c r="AF40" s="219"/>
      <c r="AG40" s="219"/>
      <c r="AH40" s="219"/>
      <c r="AI40" s="218" t="s">
        <v>753</v>
      </c>
      <c r="AJ40" s="219"/>
      <c r="AK40" s="219"/>
      <c r="AL40" s="219"/>
      <c r="AM40" s="218" t="s">
        <v>753</v>
      </c>
      <c r="AN40" s="219"/>
      <c r="AO40" s="219"/>
      <c r="AP40" s="219"/>
      <c r="AQ40" s="336" t="s">
        <v>753</v>
      </c>
      <c r="AR40" s="208"/>
      <c r="AS40" s="208"/>
      <c r="AT40" s="337"/>
      <c r="AU40" s="219">
        <v>100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753</v>
      </c>
      <c r="AF41" s="219"/>
      <c r="AG41" s="219"/>
      <c r="AH41" s="219"/>
      <c r="AI41" s="218" t="s">
        <v>753</v>
      </c>
      <c r="AJ41" s="219"/>
      <c r="AK41" s="219"/>
      <c r="AL41" s="219"/>
      <c r="AM41" s="218" t="s">
        <v>753</v>
      </c>
      <c r="AN41" s="219"/>
      <c r="AO41" s="219"/>
      <c r="AP41" s="219"/>
      <c r="AQ41" s="336" t="s">
        <v>753</v>
      </c>
      <c r="AR41" s="208"/>
      <c r="AS41" s="208"/>
      <c r="AT41" s="337"/>
      <c r="AU41" s="219" t="s">
        <v>753</v>
      </c>
      <c r="AV41" s="219"/>
      <c r="AW41" s="219"/>
      <c r="AX41" s="221"/>
      <c r="AY41">
        <f t="shared" si="4"/>
        <v>1</v>
      </c>
    </row>
    <row r="42" spans="1:51" ht="23.25" customHeight="1" x14ac:dyDescent="0.15">
      <c r="A42" s="228" t="s">
        <v>382</v>
      </c>
      <c r="B42" s="229"/>
      <c r="C42" s="229"/>
      <c r="D42" s="229"/>
      <c r="E42" s="229"/>
      <c r="F42" s="230"/>
      <c r="G42" s="234" t="s">
        <v>736</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6"/>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753</v>
      </c>
      <c r="AR45" s="201"/>
      <c r="AS45" s="136" t="s">
        <v>233</v>
      </c>
      <c r="AT45" s="137"/>
      <c r="AU45" s="200" t="s">
        <v>753</v>
      </c>
      <c r="AV45" s="200"/>
      <c r="AW45" s="392" t="s">
        <v>179</v>
      </c>
      <c r="AX45" s="393"/>
      <c r="AY45">
        <f>$AY$44</f>
        <v>1</v>
      </c>
    </row>
    <row r="46" spans="1:51" ht="23.25" customHeight="1" x14ac:dyDescent="0.15">
      <c r="A46" s="397"/>
      <c r="B46" s="395"/>
      <c r="C46" s="395"/>
      <c r="D46" s="395"/>
      <c r="E46" s="395"/>
      <c r="F46" s="396"/>
      <c r="G46" s="563" t="s">
        <v>740</v>
      </c>
      <c r="H46" s="564"/>
      <c r="I46" s="564"/>
      <c r="J46" s="564"/>
      <c r="K46" s="564"/>
      <c r="L46" s="564"/>
      <c r="M46" s="564"/>
      <c r="N46" s="564"/>
      <c r="O46" s="565"/>
      <c r="P46" s="108" t="s">
        <v>741</v>
      </c>
      <c r="Q46" s="108"/>
      <c r="R46" s="108"/>
      <c r="S46" s="108"/>
      <c r="T46" s="108"/>
      <c r="U46" s="108"/>
      <c r="V46" s="108"/>
      <c r="W46" s="108"/>
      <c r="X46" s="109"/>
      <c r="Y46" s="470" t="s">
        <v>12</v>
      </c>
      <c r="Z46" s="530"/>
      <c r="AA46" s="531"/>
      <c r="AB46" s="632">
        <v>1</v>
      </c>
      <c r="AC46" s="460"/>
      <c r="AD46" s="460"/>
      <c r="AE46" s="282" t="s">
        <v>753</v>
      </c>
      <c r="AF46" s="282"/>
      <c r="AG46" s="282"/>
      <c r="AH46" s="282"/>
      <c r="AI46" s="282" t="s">
        <v>753</v>
      </c>
      <c r="AJ46" s="282"/>
      <c r="AK46" s="282"/>
      <c r="AL46" s="282"/>
      <c r="AM46" s="282" t="s">
        <v>753</v>
      </c>
      <c r="AN46" s="282"/>
      <c r="AO46" s="282"/>
      <c r="AP46" s="282"/>
      <c r="AQ46" s="336" t="s">
        <v>753</v>
      </c>
      <c r="AR46" s="208"/>
      <c r="AS46" s="208"/>
      <c r="AT46" s="337"/>
      <c r="AU46" s="219" t="s">
        <v>753</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632">
        <v>1</v>
      </c>
      <c r="AC47" s="460"/>
      <c r="AD47" s="460"/>
      <c r="AE47" s="218" t="s">
        <v>753</v>
      </c>
      <c r="AF47" s="219"/>
      <c r="AG47" s="219"/>
      <c r="AH47" s="219"/>
      <c r="AI47" s="218" t="s">
        <v>753</v>
      </c>
      <c r="AJ47" s="219"/>
      <c r="AK47" s="219"/>
      <c r="AL47" s="219"/>
      <c r="AM47" s="218" t="s">
        <v>753</v>
      </c>
      <c r="AN47" s="219"/>
      <c r="AO47" s="219"/>
      <c r="AP47" s="219"/>
      <c r="AQ47" s="336" t="s">
        <v>753</v>
      </c>
      <c r="AR47" s="208"/>
      <c r="AS47" s="208"/>
      <c r="AT47" s="337"/>
      <c r="AU47" s="219">
        <v>100</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753</v>
      </c>
      <c r="AF48" s="219"/>
      <c r="AG48" s="219"/>
      <c r="AH48" s="219"/>
      <c r="AI48" s="218" t="s">
        <v>753</v>
      </c>
      <c r="AJ48" s="219"/>
      <c r="AK48" s="219"/>
      <c r="AL48" s="219"/>
      <c r="AM48" s="218" t="s">
        <v>753</v>
      </c>
      <c r="AN48" s="219"/>
      <c r="AO48" s="219"/>
      <c r="AP48" s="219"/>
      <c r="AQ48" s="336" t="s">
        <v>753</v>
      </c>
      <c r="AR48" s="208"/>
      <c r="AS48" s="208"/>
      <c r="AT48" s="337"/>
      <c r="AU48" s="219" t="s">
        <v>752</v>
      </c>
      <c r="AV48" s="219"/>
      <c r="AW48" s="219"/>
      <c r="AX48" s="221"/>
      <c r="AY48">
        <f t="shared" si="5"/>
        <v>1</v>
      </c>
    </row>
    <row r="49" spans="1:51" ht="23.25" customHeight="1" x14ac:dyDescent="0.15">
      <c r="A49" s="228" t="s">
        <v>382</v>
      </c>
      <c r="B49" s="229"/>
      <c r="C49" s="229"/>
      <c r="D49" s="229"/>
      <c r="E49" s="229"/>
      <c r="F49" s="230"/>
      <c r="G49" s="234" t="s">
        <v>739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4"/>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546</v>
      </c>
      <c r="AV100" s="318"/>
      <c r="AW100" s="318"/>
      <c r="AX100" s="320"/>
    </row>
    <row r="101" spans="1:60" ht="23.25" customHeight="1" x14ac:dyDescent="0.15">
      <c r="A101" s="418"/>
      <c r="B101" s="419"/>
      <c r="C101" s="419"/>
      <c r="D101" s="419"/>
      <c r="E101" s="419"/>
      <c r="F101" s="420"/>
      <c r="G101" s="108" t="s">
        <v>753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753</v>
      </c>
      <c r="AC101" s="460"/>
      <c r="AD101" s="460"/>
      <c r="AE101" s="282" t="s">
        <v>753</v>
      </c>
      <c r="AF101" s="282"/>
      <c r="AG101" s="282"/>
      <c r="AH101" s="282"/>
      <c r="AI101" s="282" t="s">
        <v>753</v>
      </c>
      <c r="AJ101" s="282"/>
      <c r="AK101" s="282"/>
      <c r="AL101" s="282"/>
      <c r="AM101" s="282" t="s">
        <v>753</v>
      </c>
      <c r="AN101" s="282"/>
      <c r="AO101" s="282"/>
      <c r="AP101" s="282"/>
      <c r="AQ101" s="282" t="s">
        <v>753</v>
      </c>
      <c r="AR101" s="282"/>
      <c r="AS101" s="282"/>
      <c r="AT101" s="282"/>
      <c r="AU101" s="218" t="s">
        <v>753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753</v>
      </c>
      <c r="AC102" s="460"/>
      <c r="AD102" s="460"/>
      <c r="AE102" s="282" t="s">
        <v>753</v>
      </c>
      <c r="AF102" s="282"/>
      <c r="AG102" s="282"/>
      <c r="AH102" s="282"/>
      <c r="AI102" s="282" t="s">
        <v>753</v>
      </c>
      <c r="AJ102" s="282"/>
      <c r="AK102" s="282"/>
      <c r="AL102" s="282"/>
      <c r="AM102" s="282" t="s">
        <v>753</v>
      </c>
      <c r="AN102" s="282"/>
      <c r="AO102" s="282"/>
      <c r="AP102" s="282"/>
      <c r="AQ102" s="282" t="s">
        <v>753</v>
      </c>
      <c r="AR102" s="282"/>
      <c r="AS102" s="282"/>
      <c r="AT102" s="282"/>
      <c r="AU102" s="225" t="s">
        <v>753</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546</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546</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546</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546</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547</v>
      </c>
      <c r="AR115" s="590"/>
      <c r="AS115" s="590"/>
      <c r="AT115" s="590"/>
      <c r="AU115" s="590"/>
      <c r="AV115" s="590"/>
      <c r="AW115" s="590"/>
      <c r="AX115" s="591"/>
    </row>
    <row r="116" spans="1:51" ht="23.25" customHeight="1" x14ac:dyDescent="0.15">
      <c r="A116" s="435"/>
      <c r="B116" s="436"/>
      <c r="C116" s="436"/>
      <c r="D116" s="436"/>
      <c r="E116" s="436"/>
      <c r="F116" s="437"/>
      <c r="G116" s="387" t="s">
        <v>544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753</v>
      </c>
      <c r="AC116" s="462"/>
      <c r="AD116" s="463"/>
      <c r="AE116" s="282" t="s">
        <v>753</v>
      </c>
      <c r="AF116" s="282"/>
      <c r="AG116" s="282"/>
      <c r="AH116" s="282"/>
      <c r="AI116" s="282" t="s">
        <v>753</v>
      </c>
      <c r="AJ116" s="282"/>
      <c r="AK116" s="282"/>
      <c r="AL116" s="282"/>
      <c r="AM116" s="282" t="s">
        <v>753</v>
      </c>
      <c r="AN116" s="282"/>
      <c r="AO116" s="282"/>
      <c r="AP116" s="282"/>
      <c r="AQ116" s="218" t="s">
        <v>753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753</v>
      </c>
      <c r="AF117" s="550"/>
      <c r="AG117" s="550"/>
      <c r="AH117" s="550"/>
      <c r="AI117" s="550" t="s">
        <v>753</v>
      </c>
      <c r="AJ117" s="550"/>
      <c r="AK117" s="550"/>
      <c r="AL117" s="550"/>
      <c r="AM117" s="550" t="s">
        <v>753</v>
      </c>
      <c r="AN117" s="550"/>
      <c r="AO117" s="550"/>
      <c r="AP117" s="550"/>
      <c r="AQ117" s="550" t="s">
        <v>753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547</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547</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547</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392</v>
      </c>
      <c r="AF127" s="247"/>
      <c r="AG127" s="247"/>
      <c r="AH127" s="247"/>
      <c r="AI127" s="247" t="s">
        <v>414</v>
      </c>
      <c r="AJ127" s="247"/>
      <c r="AK127" s="247"/>
      <c r="AL127" s="247"/>
      <c r="AM127" s="247" t="s">
        <v>511</v>
      </c>
      <c r="AN127" s="247"/>
      <c r="AO127" s="247"/>
      <c r="AP127" s="247"/>
      <c r="AQ127" s="589" t="s">
        <v>547</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724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727</v>
      </c>
      <c r="AC134" s="206"/>
      <c r="AD134" s="206"/>
      <c r="AE134" s="207">
        <v>4.2</v>
      </c>
      <c r="AF134" s="208"/>
      <c r="AG134" s="208"/>
      <c r="AH134" s="208"/>
      <c r="AI134" s="207">
        <v>3.9</v>
      </c>
      <c r="AJ134" s="208"/>
      <c r="AK134" s="208"/>
      <c r="AL134" s="208"/>
      <c r="AM134" s="207">
        <v>4.2</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728</v>
      </c>
      <c r="AC135" s="214"/>
      <c r="AD135" s="214"/>
      <c r="AE135" s="207">
        <v>3.5</v>
      </c>
      <c r="AF135" s="208"/>
      <c r="AG135" s="208"/>
      <c r="AH135" s="208"/>
      <c r="AI135" s="207">
        <v>3.5</v>
      </c>
      <c r="AJ135" s="208"/>
      <c r="AK135" s="208"/>
      <c r="AL135" s="208"/>
      <c r="AM135" s="207">
        <v>3.5</v>
      </c>
      <c r="AN135" s="208"/>
      <c r="AO135" s="208"/>
      <c r="AP135" s="208"/>
      <c r="AQ135" s="207" t="s">
        <v>720</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753</v>
      </c>
      <c r="H154" s="108"/>
      <c r="I154" s="108"/>
      <c r="J154" s="108"/>
      <c r="K154" s="108"/>
      <c r="L154" s="108"/>
      <c r="M154" s="108"/>
      <c r="N154" s="108"/>
      <c r="O154" s="108"/>
      <c r="P154" s="109"/>
      <c r="Q154" s="128" t="s">
        <v>753</v>
      </c>
      <c r="R154" s="108"/>
      <c r="S154" s="108"/>
      <c r="T154" s="108"/>
      <c r="U154" s="108"/>
      <c r="V154" s="108"/>
      <c r="W154" s="108"/>
      <c r="X154" s="108"/>
      <c r="Y154" s="108"/>
      <c r="Z154" s="108"/>
      <c r="AA154" s="290"/>
      <c r="AB154" s="144" t="s">
        <v>753</v>
      </c>
      <c r="AC154" s="145"/>
      <c r="AD154" s="145"/>
      <c r="AE154" s="150" t="s">
        <v>753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676</v>
      </c>
      <c r="D430" s="928"/>
      <c r="E430" s="175" t="s">
        <v>401</v>
      </c>
      <c r="F430" s="894"/>
      <c r="G430" s="895" t="s">
        <v>252</v>
      </c>
      <c r="H430" s="126"/>
      <c r="I430" s="126"/>
      <c r="J430" s="896" t="s">
        <v>753</v>
      </c>
      <c r="K430" s="897"/>
      <c r="L430" s="897"/>
      <c r="M430" s="897"/>
      <c r="N430" s="897"/>
      <c r="O430" s="897"/>
      <c r="P430" s="897"/>
      <c r="Q430" s="897"/>
      <c r="R430" s="897"/>
      <c r="S430" s="897"/>
      <c r="T430" s="898"/>
      <c r="U430" s="587" t="s">
        <v>753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548</v>
      </c>
      <c r="AJ431" s="334"/>
      <c r="AK431" s="334"/>
      <c r="AL431" s="158"/>
      <c r="AM431" s="334" t="s">
        <v>549</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753</v>
      </c>
      <c r="AF432" s="201"/>
      <c r="AG432" s="136" t="s">
        <v>233</v>
      </c>
      <c r="AH432" s="137"/>
      <c r="AI432" s="335"/>
      <c r="AJ432" s="335"/>
      <c r="AK432" s="335"/>
      <c r="AL432" s="157"/>
      <c r="AM432" s="335"/>
      <c r="AN432" s="335"/>
      <c r="AO432" s="335"/>
      <c r="AP432" s="157"/>
      <c r="AQ432" s="250" t="s">
        <v>753</v>
      </c>
      <c r="AR432" s="201"/>
      <c r="AS432" s="136" t="s">
        <v>233</v>
      </c>
      <c r="AT432" s="137"/>
      <c r="AU432" s="201" t="s">
        <v>753</v>
      </c>
      <c r="AV432" s="201"/>
      <c r="AW432" s="136" t="s">
        <v>179</v>
      </c>
      <c r="AX432" s="196"/>
      <c r="AY432">
        <f>$AY$431</f>
        <v>1</v>
      </c>
    </row>
    <row r="433" spans="1:51" ht="23.25" customHeight="1" x14ac:dyDescent="0.15">
      <c r="A433" s="190"/>
      <c r="B433" s="187"/>
      <c r="C433" s="181"/>
      <c r="D433" s="187"/>
      <c r="E433" s="338"/>
      <c r="F433" s="339"/>
      <c r="G433" s="107" t="s">
        <v>753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753</v>
      </c>
      <c r="AC433" s="214"/>
      <c r="AD433" s="214"/>
      <c r="AE433" s="336" t="s">
        <v>753</v>
      </c>
      <c r="AF433" s="208"/>
      <c r="AG433" s="208"/>
      <c r="AH433" s="208"/>
      <c r="AI433" s="336" t="s">
        <v>753</v>
      </c>
      <c r="AJ433" s="208"/>
      <c r="AK433" s="208"/>
      <c r="AL433" s="208"/>
      <c r="AM433" s="336" t="s">
        <v>753</v>
      </c>
      <c r="AN433" s="208"/>
      <c r="AO433" s="208"/>
      <c r="AP433" s="337"/>
      <c r="AQ433" s="336" t="s">
        <v>753</v>
      </c>
      <c r="AR433" s="208"/>
      <c r="AS433" s="208"/>
      <c r="AT433" s="337"/>
      <c r="AU433" s="208" t="s">
        <v>753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753</v>
      </c>
      <c r="AC434" s="206"/>
      <c r="AD434" s="206"/>
      <c r="AE434" s="336" t="s">
        <v>753</v>
      </c>
      <c r="AF434" s="208"/>
      <c r="AG434" s="208"/>
      <c r="AH434" s="337"/>
      <c r="AI434" s="336" t="s">
        <v>753</v>
      </c>
      <c r="AJ434" s="208"/>
      <c r="AK434" s="208"/>
      <c r="AL434" s="208"/>
      <c r="AM434" s="336" t="s">
        <v>753</v>
      </c>
      <c r="AN434" s="208"/>
      <c r="AO434" s="208"/>
      <c r="AP434" s="337"/>
      <c r="AQ434" s="336" t="s">
        <v>753</v>
      </c>
      <c r="AR434" s="208"/>
      <c r="AS434" s="208"/>
      <c r="AT434" s="337"/>
      <c r="AU434" s="208" t="s">
        <v>753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753</v>
      </c>
      <c r="AF435" s="208"/>
      <c r="AG435" s="208"/>
      <c r="AH435" s="337"/>
      <c r="AI435" s="336" t="s">
        <v>753</v>
      </c>
      <c r="AJ435" s="208"/>
      <c r="AK435" s="208"/>
      <c r="AL435" s="208"/>
      <c r="AM435" s="336" t="s">
        <v>753</v>
      </c>
      <c r="AN435" s="208"/>
      <c r="AO435" s="208"/>
      <c r="AP435" s="337"/>
      <c r="AQ435" s="336" t="s">
        <v>753</v>
      </c>
      <c r="AR435" s="208"/>
      <c r="AS435" s="208"/>
      <c r="AT435" s="337"/>
      <c r="AU435" s="208" t="s">
        <v>753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548</v>
      </c>
      <c r="AJ436" s="334"/>
      <c r="AK436" s="334"/>
      <c r="AL436" s="158"/>
      <c r="AM436" s="334" t="s">
        <v>549</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548</v>
      </c>
      <c r="AJ441" s="334"/>
      <c r="AK441" s="334"/>
      <c r="AL441" s="158"/>
      <c r="AM441" s="334" t="s">
        <v>549</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548</v>
      </c>
      <c r="AJ446" s="334"/>
      <c r="AK446" s="334"/>
      <c r="AL446" s="158"/>
      <c r="AM446" s="334" t="s">
        <v>549</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548</v>
      </c>
      <c r="AJ451" s="334"/>
      <c r="AK451" s="334"/>
      <c r="AL451" s="158"/>
      <c r="AM451" s="334" t="s">
        <v>549</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548</v>
      </c>
      <c r="AJ456" s="334"/>
      <c r="AK456" s="334"/>
      <c r="AL456" s="158"/>
      <c r="AM456" s="334" t="s">
        <v>549</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548</v>
      </c>
      <c r="AJ461" s="334"/>
      <c r="AK461" s="334"/>
      <c r="AL461" s="158"/>
      <c r="AM461" s="334" t="s">
        <v>549</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548</v>
      </c>
      <c r="AJ466" s="334"/>
      <c r="AK466" s="334"/>
      <c r="AL466" s="158"/>
      <c r="AM466" s="334" t="s">
        <v>549</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548</v>
      </c>
      <c r="AJ471" s="334"/>
      <c r="AK471" s="334"/>
      <c r="AL471" s="158"/>
      <c r="AM471" s="334" t="s">
        <v>549</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548</v>
      </c>
      <c r="AJ476" s="334"/>
      <c r="AK476" s="334"/>
      <c r="AL476" s="158"/>
      <c r="AM476" s="334" t="s">
        <v>549</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548</v>
      </c>
      <c r="AJ485" s="334"/>
      <c r="AK485" s="334"/>
      <c r="AL485" s="158"/>
      <c r="AM485" s="334" t="s">
        <v>549</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548</v>
      </c>
      <c r="AJ490" s="334"/>
      <c r="AK490" s="334"/>
      <c r="AL490" s="158"/>
      <c r="AM490" s="334" t="s">
        <v>549</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548</v>
      </c>
      <c r="AJ495" s="334"/>
      <c r="AK495" s="334"/>
      <c r="AL495" s="158"/>
      <c r="AM495" s="334" t="s">
        <v>549</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548</v>
      </c>
      <c r="AJ500" s="334"/>
      <c r="AK500" s="334"/>
      <c r="AL500" s="158"/>
      <c r="AM500" s="334" t="s">
        <v>549</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548</v>
      </c>
      <c r="AJ505" s="334"/>
      <c r="AK505" s="334"/>
      <c r="AL505" s="158"/>
      <c r="AM505" s="334" t="s">
        <v>549</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548</v>
      </c>
      <c r="AJ510" s="334"/>
      <c r="AK510" s="334"/>
      <c r="AL510" s="158"/>
      <c r="AM510" s="334" t="s">
        <v>549</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548</v>
      </c>
      <c r="AJ515" s="334"/>
      <c r="AK515" s="334"/>
      <c r="AL515" s="158"/>
      <c r="AM515" s="334" t="s">
        <v>549</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548</v>
      </c>
      <c r="AJ520" s="334"/>
      <c r="AK520" s="334"/>
      <c r="AL520" s="158"/>
      <c r="AM520" s="334" t="s">
        <v>549</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548</v>
      </c>
      <c r="AJ525" s="334"/>
      <c r="AK525" s="334"/>
      <c r="AL525" s="158"/>
      <c r="AM525" s="334" t="s">
        <v>549</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548</v>
      </c>
      <c r="AJ530" s="334"/>
      <c r="AK530" s="334"/>
      <c r="AL530" s="158"/>
      <c r="AM530" s="334" t="s">
        <v>549</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548</v>
      </c>
      <c r="AJ539" s="334"/>
      <c r="AK539" s="334"/>
      <c r="AL539" s="158"/>
      <c r="AM539" s="334" t="s">
        <v>549</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548</v>
      </c>
      <c r="AJ544" s="334"/>
      <c r="AK544" s="334"/>
      <c r="AL544" s="158"/>
      <c r="AM544" s="334" t="s">
        <v>549</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548</v>
      </c>
      <c r="AJ549" s="334"/>
      <c r="AK549" s="334"/>
      <c r="AL549" s="158"/>
      <c r="AM549" s="334" t="s">
        <v>549</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548</v>
      </c>
      <c r="AJ554" s="334"/>
      <c r="AK554" s="334"/>
      <c r="AL554" s="158"/>
      <c r="AM554" s="334" t="s">
        <v>549</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548</v>
      </c>
      <c r="AJ559" s="334"/>
      <c r="AK559" s="334"/>
      <c r="AL559" s="158"/>
      <c r="AM559" s="334" t="s">
        <v>549</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548</v>
      </c>
      <c r="AJ564" s="334"/>
      <c r="AK564" s="334"/>
      <c r="AL564" s="158"/>
      <c r="AM564" s="334" t="s">
        <v>549</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548</v>
      </c>
      <c r="AJ569" s="334"/>
      <c r="AK569" s="334"/>
      <c r="AL569" s="158"/>
      <c r="AM569" s="334" t="s">
        <v>549</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548</v>
      </c>
      <c r="AJ574" s="334"/>
      <c r="AK574" s="334"/>
      <c r="AL574" s="158"/>
      <c r="AM574" s="334" t="s">
        <v>549</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548</v>
      </c>
      <c r="AJ579" s="334"/>
      <c r="AK579" s="334"/>
      <c r="AL579" s="158"/>
      <c r="AM579" s="334" t="s">
        <v>549</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548</v>
      </c>
      <c r="AJ584" s="334"/>
      <c r="AK584" s="334"/>
      <c r="AL584" s="158"/>
      <c r="AM584" s="334" t="s">
        <v>549</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548</v>
      </c>
      <c r="AJ593" s="334"/>
      <c r="AK593" s="334"/>
      <c r="AL593" s="158"/>
      <c r="AM593" s="334" t="s">
        <v>549</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548</v>
      </c>
      <c r="AJ598" s="334"/>
      <c r="AK598" s="334"/>
      <c r="AL598" s="158"/>
      <c r="AM598" s="334" t="s">
        <v>549</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548</v>
      </c>
      <c r="AJ603" s="334"/>
      <c r="AK603" s="334"/>
      <c r="AL603" s="158"/>
      <c r="AM603" s="334" t="s">
        <v>549</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548</v>
      </c>
      <c r="AJ608" s="334"/>
      <c r="AK608" s="334"/>
      <c r="AL608" s="158"/>
      <c r="AM608" s="334" t="s">
        <v>549</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548</v>
      </c>
      <c r="AJ613" s="334"/>
      <c r="AK613" s="334"/>
      <c r="AL613" s="158"/>
      <c r="AM613" s="334" t="s">
        <v>549</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548</v>
      </c>
      <c r="AJ618" s="334"/>
      <c r="AK618" s="334"/>
      <c r="AL618" s="158"/>
      <c r="AM618" s="334" t="s">
        <v>549</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548</v>
      </c>
      <c r="AJ623" s="334"/>
      <c r="AK623" s="334"/>
      <c r="AL623" s="158"/>
      <c r="AM623" s="334" t="s">
        <v>549</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548</v>
      </c>
      <c r="AJ628" s="334"/>
      <c r="AK628" s="334"/>
      <c r="AL628" s="158"/>
      <c r="AM628" s="334" t="s">
        <v>549</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548</v>
      </c>
      <c r="AJ633" s="334"/>
      <c r="AK633" s="334"/>
      <c r="AL633" s="158"/>
      <c r="AM633" s="334" t="s">
        <v>549</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548</v>
      </c>
      <c r="AJ638" s="334"/>
      <c r="AK638" s="334"/>
      <c r="AL638" s="158"/>
      <c r="AM638" s="334" t="s">
        <v>549</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548</v>
      </c>
      <c r="AJ647" s="334"/>
      <c r="AK647" s="334"/>
      <c r="AL647" s="158"/>
      <c r="AM647" s="334" t="s">
        <v>549</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548</v>
      </c>
      <c r="AJ652" s="334"/>
      <c r="AK652" s="334"/>
      <c r="AL652" s="158"/>
      <c r="AM652" s="334" t="s">
        <v>549</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548</v>
      </c>
      <c r="AJ657" s="334"/>
      <c r="AK657" s="334"/>
      <c r="AL657" s="158"/>
      <c r="AM657" s="334" t="s">
        <v>549</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548</v>
      </c>
      <c r="AJ662" s="334"/>
      <c r="AK662" s="334"/>
      <c r="AL662" s="158"/>
      <c r="AM662" s="334" t="s">
        <v>549</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548</v>
      </c>
      <c r="AJ667" s="334"/>
      <c r="AK667" s="334"/>
      <c r="AL667" s="158"/>
      <c r="AM667" s="334" t="s">
        <v>549</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548</v>
      </c>
      <c r="AJ672" s="334"/>
      <c r="AK672" s="334"/>
      <c r="AL672" s="158"/>
      <c r="AM672" s="334" t="s">
        <v>549</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548</v>
      </c>
      <c r="AJ677" s="334"/>
      <c r="AK677" s="334"/>
      <c r="AL677" s="158"/>
      <c r="AM677" s="334" t="s">
        <v>549</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548</v>
      </c>
      <c r="AJ682" s="334"/>
      <c r="AK682" s="334"/>
      <c r="AL682" s="158"/>
      <c r="AM682" s="334" t="s">
        <v>549</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548</v>
      </c>
      <c r="AJ687" s="334"/>
      <c r="AK687" s="334"/>
      <c r="AL687" s="158"/>
      <c r="AM687" s="334" t="s">
        <v>549</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548</v>
      </c>
      <c r="AJ692" s="334"/>
      <c r="AK692" s="334"/>
      <c r="AL692" s="158"/>
      <c r="AM692" s="334" t="s">
        <v>549</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43.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719</v>
      </c>
      <c r="AE702" s="342"/>
      <c r="AF702" s="342"/>
      <c r="AG702" s="379" t="s">
        <v>757</v>
      </c>
      <c r="AH702" s="380"/>
      <c r="AI702" s="380"/>
      <c r="AJ702" s="380"/>
      <c r="AK702" s="380"/>
      <c r="AL702" s="380"/>
      <c r="AM702" s="380"/>
      <c r="AN702" s="380"/>
      <c r="AO702" s="380"/>
      <c r="AP702" s="380"/>
      <c r="AQ702" s="380"/>
      <c r="AR702" s="380"/>
      <c r="AS702" s="380"/>
      <c r="AT702" s="380"/>
      <c r="AU702" s="380"/>
      <c r="AV702" s="380"/>
      <c r="AW702" s="380"/>
      <c r="AX702" s="381"/>
    </row>
    <row r="703" spans="1:51" ht="36.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719</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719</v>
      </c>
      <c r="AE704" s="782"/>
      <c r="AF704" s="782"/>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13" t="s">
        <v>722</v>
      </c>
      <c r="AE705" s="714"/>
      <c r="AF705" s="714"/>
      <c r="AG705" s="128" t="s">
        <v>720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722</v>
      </c>
      <c r="AE708" s="603"/>
      <c r="AF708" s="603"/>
      <c r="AG708" s="741" t="s">
        <v>720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722</v>
      </c>
      <c r="AE709" s="323"/>
      <c r="AF709" s="323"/>
      <c r="AG709" s="104" t="s">
        <v>720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722</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722</v>
      </c>
      <c r="AE711" s="323"/>
      <c r="AF711" s="323"/>
      <c r="AG711" s="104" t="s">
        <v>720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722</v>
      </c>
      <c r="AE712" s="782"/>
      <c r="AF712" s="782"/>
      <c r="AG712" s="806" t="s">
        <v>720</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722</v>
      </c>
      <c r="AE713" s="323"/>
      <c r="AF713" s="662"/>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722</v>
      </c>
      <c r="AE714" s="804"/>
      <c r="AF714" s="805"/>
      <c r="AG714" s="735" t="s">
        <v>720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722</v>
      </c>
      <c r="AE715" s="603"/>
      <c r="AF715" s="655"/>
      <c r="AG715" s="741" t="s">
        <v>720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722</v>
      </c>
      <c r="AE716" s="625"/>
      <c r="AF716" s="625"/>
      <c r="AG716" s="104" t="s">
        <v>720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722</v>
      </c>
      <c r="AE717" s="323"/>
      <c r="AF717" s="323"/>
      <c r="AG717" s="104" t="s">
        <v>720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722</v>
      </c>
      <c r="AE718" s="323"/>
      <c r="AF718" s="323"/>
      <c r="AG718" s="130" t="s">
        <v>720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722</v>
      </c>
      <c r="AE719" s="603"/>
      <c r="AF719" s="603"/>
      <c r="AG719" s="128" t="s">
        <v>720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t="s">
        <v>761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6" t="s">
        <v>720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720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759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t="s">
        <v>760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677</v>
      </c>
      <c r="B737" s="211"/>
      <c r="C737" s="211"/>
      <c r="D737" s="212"/>
      <c r="E737" s="951" t="s">
        <v>720</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399</v>
      </c>
      <c r="B738" s="361"/>
      <c r="C738" s="361"/>
      <c r="D738" s="361"/>
      <c r="E738" s="951" t="s">
        <v>720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398</v>
      </c>
      <c r="B739" s="361"/>
      <c r="C739" s="361"/>
      <c r="D739" s="361"/>
      <c r="E739" s="951" t="s">
        <v>720</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397</v>
      </c>
      <c r="B740" s="361"/>
      <c r="C740" s="361"/>
      <c r="D740" s="361"/>
      <c r="E740" s="951" t="s">
        <v>720</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396</v>
      </c>
      <c r="B741" s="361"/>
      <c r="C741" s="361"/>
      <c r="D741" s="361"/>
      <c r="E741" s="951" t="s">
        <v>720</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395</v>
      </c>
      <c r="B742" s="361"/>
      <c r="C742" s="361"/>
      <c r="D742" s="361"/>
      <c r="E742" s="951" t="s">
        <v>720</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394</v>
      </c>
      <c r="B743" s="361"/>
      <c r="C743" s="361"/>
      <c r="D743" s="361"/>
      <c r="E743" s="951" t="s">
        <v>720</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393</v>
      </c>
      <c r="B744" s="361"/>
      <c r="C744" s="361"/>
      <c r="D744" s="361"/>
      <c r="E744" s="951" t="s">
        <v>720</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392</v>
      </c>
      <c r="B745" s="361"/>
      <c r="C745" s="361"/>
      <c r="D745" s="361"/>
      <c r="E745" s="988" t="s">
        <v>720</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550</v>
      </c>
      <c r="B746" s="361"/>
      <c r="C746" s="361"/>
      <c r="D746" s="361"/>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511</v>
      </c>
      <c r="B747" s="361"/>
      <c r="C747" s="361"/>
      <c r="D747" s="361"/>
      <c r="E747" s="957"/>
      <c r="F747" s="955"/>
      <c r="G747" s="955"/>
      <c r="H747" s="100" t="str">
        <f>IF(E747="","","-")</f>
        <v/>
      </c>
      <c r="I747" s="955"/>
      <c r="J747" s="955"/>
      <c r="K747" s="100" t="str">
        <f>IF(I747="","","-")</f>
        <v/>
      </c>
      <c r="L747" s="956"/>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386</v>
      </c>
      <c r="B748" s="613"/>
      <c r="C748" s="613"/>
      <c r="D748" s="613"/>
      <c r="E748" s="613"/>
      <c r="F748" s="614"/>
      <c r="G748" s="83" t="s">
        <v>713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customHeight="1" x14ac:dyDescent="0.15">
      <c r="A788" s="629"/>
      <c r="B788" s="630"/>
      <c r="C788" s="630"/>
      <c r="D788" s="630"/>
      <c r="E788" s="630"/>
      <c r="F788" s="631"/>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29"/>
      <c r="B789" s="630"/>
      <c r="C789" s="630"/>
      <c r="D789" s="630"/>
      <c r="E789" s="630"/>
      <c r="F789" s="631"/>
      <c r="G789" s="669"/>
      <c r="H789" s="670"/>
      <c r="I789" s="670"/>
      <c r="J789" s="670"/>
      <c r="K789" s="671"/>
      <c r="L789" s="663"/>
      <c r="M789" s="664"/>
      <c r="N789" s="664"/>
      <c r="O789" s="664"/>
      <c r="P789" s="664"/>
      <c r="Q789" s="664"/>
      <c r="R789" s="664"/>
      <c r="S789" s="664"/>
      <c r="T789" s="664"/>
      <c r="U789" s="664"/>
      <c r="V789" s="664"/>
      <c r="W789" s="664"/>
      <c r="X789" s="665"/>
      <c r="Y789" s="382"/>
      <c r="Z789" s="383"/>
      <c r="AA789" s="383"/>
      <c r="AB789" s="801"/>
      <c r="AC789" s="669"/>
      <c r="AD789" s="670"/>
      <c r="AE789" s="670"/>
      <c r="AF789" s="670"/>
      <c r="AG789" s="671"/>
      <c r="AH789" s="663"/>
      <c r="AI789" s="664"/>
      <c r="AJ789" s="664"/>
      <c r="AK789" s="664"/>
      <c r="AL789" s="664"/>
      <c r="AM789" s="664"/>
      <c r="AN789" s="664"/>
      <c r="AO789" s="664"/>
      <c r="AP789" s="664"/>
      <c r="AQ789" s="664"/>
      <c r="AR789" s="664"/>
      <c r="AS789" s="664"/>
      <c r="AT789" s="665"/>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0</v>
      </c>
    </row>
    <row r="801" spans="1:51" ht="24.75" hidden="1" customHeight="1" x14ac:dyDescent="0.15">
      <c r="A801" s="629"/>
      <c r="B801" s="630"/>
      <c r="C801" s="630"/>
      <c r="D801" s="630"/>
      <c r="E801" s="630"/>
      <c r="F801" s="631"/>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29"/>
      <c r="B802" s="630"/>
      <c r="C802" s="630"/>
      <c r="D802" s="630"/>
      <c r="E802" s="630"/>
      <c r="F802" s="631"/>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0</v>
      </c>
    </row>
    <row r="814" spans="1:51" ht="24.75" hidden="1" customHeight="1" x14ac:dyDescent="0.15">
      <c r="A814" s="629"/>
      <c r="B814" s="630"/>
      <c r="C814" s="630"/>
      <c r="D814" s="630"/>
      <c r="E814" s="630"/>
      <c r="F814" s="631"/>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29"/>
      <c r="B815" s="630"/>
      <c r="C815" s="630"/>
      <c r="D815" s="630"/>
      <c r="E815" s="630"/>
      <c r="F815" s="631"/>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0</v>
      </c>
    </row>
    <row r="827" spans="1:51" ht="24.75" hidden="1" customHeight="1" x14ac:dyDescent="0.15">
      <c r="A827" s="629"/>
      <c r="B827" s="630"/>
      <c r="C827" s="630"/>
      <c r="D827" s="630"/>
      <c r="E827" s="630"/>
      <c r="F827" s="631"/>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29"/>
      <c r="B828" s="630"/>
      <c r="C828" s="630"/>
      <c r="D828" s="630"/>
      <c r="E828" s="630"/>
      <c r="F828" s="631"/>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732</v>
      </c>
      <c r="D845" s="343"/>
      <c r="E845" s="343"/>
      <c r="F845" s="343"/>
      <c r="G845" s="343"/>
      <c r="H845" s="343"/>
      <c r="I845" s="343"/>
      <c r="J845" s="344" t="s">
        <v>732</v>
      </c>
      <c r="K845" s="345"/>
      <c r="L845" s="345"/>
      <c r="M845" s="345"/>
      <c r="N845" s="345"/>
      <c r="O845" s="345"/>
      <c r="P845" s="359" t="s">
        <v>732</v>
      </c>
      <c r="Q845" s="346"/>
      <c r="R845" s="346"/>
      <c r="S845" s="346"/>
      <c r="T845" s="346"/>
      <c r="U845" s="346"/>
      <c r="V845" s="346"/>
      <c r="W845" s="346"/>
      <c r="X845" s="346"/>
      <c r="Y845" s="347" t="s">
        <v>732</v>
      </c>
      <c r="Z845" s="348"/>
      <c r="AA845" s="348"/>
      <c r="AB845" s="349"/>
      <c r="AC845" s="350"/>
      <c r="AD845" s="351"/>
      <c r="AE845" s="351"/>
      <c r="AF845" s="351"/>
      <c r="AG845" s="351"/>
      <c r="AH845" s="366" t="s">
        <v>732</v>
      </c>
      <c r="AI845" s="367"/>
      <c r="AJ845" s="367"/>
      <c r="AK845" s="367"/>
      <c r="AL845" s="354" t="s">
        <v>732</v>
      </c>
      <c r="AM845" s="355"/>
      <c r="AN845" s="355"/>
      <c r="AO845" s="356"/>
      <c r="AP845" s="357" t="s">
        <v>732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753</v>
      </c>
      <c r="D878" s="343"/>
      <c r="E878" s="343"/>
      <c r="F878" s="343"/>
      <c r="G878" s="343"/>
      <c r="H878" s="343"/>
      <c r="I878" s="343"/>
      <c r="J878" s="344" t="s">
        <v>753</v>
      </c>
      <c r="K878" s="345"/>
      <c r="L878" s="345"/>
      <c r="M878" s="345"/>
      <c r="N878" s="345"/>
      <c r="O878" s="345"/>
      <c r="P878" s="359" t="s">
        <v>753</v>
      </c>
      <c r="Q878" s="346"/>
      <c r="R878" s="346"/>
      <c r="S878" s="346"/>
      <c r="T878" s="346"/>
      <c r="U878" s="346"/>
      <c r="V878" s="346"/>
      <c r="W878" s="346"/>
      <c r="X878" s="346"/>
      <c r="Y878" s="347" t="s">
        <v>753</v>
      </c>
      <c r="Z878" s="348"/>
      <c r="AA878" s="348"/>
      <c r="AB878" s="349"/>
      <c r="AC878" s="350"/>
      <c r="AD878" s="351"/>
      <c r="AE878" s="351"/>
      <c r="AF878" s="351"/>
      <c r="AG878" s="351"/>
      <c r="AH878" s="366" t="s">
        <v>753</v>
      </c>
      <c r="AI878" s="367"/>
      <c r="AJ878" s="367"/>
      <c r="AK878" s="367"/>
      <c r="AL878" s="354" t="s">
        <v>753</v>
      </c>
      <c r="AM878" s="355"/>
      <c r="AN878" s="355"/>
      <c r="AO878" s="356"/>
      <c r="AP878" s="357" t="s">
        <v>753</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732</v>
      </c>
      <c r="F1110" s="369"/>
      <c r="G1110" s="369"/>
      <c r="H1110" s="369"/>
      <c r="I1110" s="369"/>
      <c r="J1110" s="344" t="s">
        <v>732</v>
      </c>
      <c r="K1110" s="345"/>
      <c r="L1110" s="345"/>
      <c r="M1110" s="345"/>
      <c r="N1110" s="345"/>
      <c r="O1110" s="345"/>
      <c r="P1110" s="359" t="s">
        <v>732</v>
      </c>
      <c r="Q1110" s="346"/>
      <c r="R1110" s="346"/>
      <c r="S1110" s="346"/>
      <c r="T1110" s="346"/>
      <c r="U1110" s="346"/>
      <c r="V1110" s="346"/>
      <c r="W1110" s="346"/>
      <c r="X1110" s="346"/>
      <c r="Y1110" s="347" t="s">
        <v>732</v>
      </c>
      <c r="Z1110" s="348"/>
      <c r="AA1110" s="348"/>
      <c r="AB1110" s="349"/>
      <c r="AC1110" s="350"/>
      <c r="AD1110" s="351"/>
      <c r="AE1110" s="351"/>
      <c r="AF1110" s="351"/>
      <c r="AG1110" s="351"/>
      <c r="AH1110" s="352" t="s">
        <v>732</v>
      </c>
      <c r="AI1110" s="353"/>
      <c r="AJ1110" s="353"/>
      <c r="AK1110" s="353"/>
      <c r="AL1110" s="354" t="s">
        <v>732</v>
      </c>
      <c r="AM1110" s="355"/>
      <c r="AN1110" s="355"/>
      <c r="AO1110" s="356"/>
      <c r="AP1110" s="357" t="s">
        <v>732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8">
    <cfRule type="expression" dxfId="2173" priority="1955">
      <formula>IF(RIGHT(TEXT(AQ48,"0.#"),1)=".",FALSE,TRUE)</formula>
    </cfRule>
    <cfRule type="expression" dxfId="2172" priority="1956">
      <formula>IF(RIGHT(TEXT(AQ48,"0.#"),1)=".",TRUE,FALSE)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 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Q40">
    <cfRule type="expression" dxfId="705" priority="5">
      <formula>IF(RIGHT(TEXT(AQ40,"0.#"),1)=".",FALSE,TRUE)</formula>
    </cfRule>
    <cfRule type="expression" dxfId="704" priority="6">
      <formula>IF(RIGHT(TEXT(AQ40,"0.#"),1)=".",TRUE,FALSE)</formula>
    </cfRule>
  </conditionalFormatting>
  <conditionalFormatting sqref="AQ46">
    <cfRule type="expression" dxfId="703" priority="3">
      <formula>IF(RIGHT(TEXT(AQ46,"0.#"),1)=".",FALSE,TRUE)</formula>
    </cfRule>
    <cfRule type="expression" dxfId="702" priority="4">
      <formula>IF(RIGHT(TEXT(AQ46,"0.#"),1)=".",TRUE,FALSE)</formula>
    </cfRule>
  </conditionalFormatting>
  <conditionalFormatting sqref="AQ47">
    <cfRule type="expression" dxfId="701" priority="1">
      <formula>IF(RIGHT(TEXT(AQ47,"0.#"),1)=".",FALSE,TRUE)</formula>
    </cfRule>
    <cfRule type="expression" dxfId="700" priority="2">
      <formula>IF(RIGHT(TEXT(AQ47,"0.#"),1)=".",TRUE,FALSE)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12"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6" sqref="B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551</v>
      </c>
      <c r="AA1" s="29" t="s">
        <v>82</v>
      </c>
      <c r="AB1" s="29" t="s">
        <v>552</v>
      </c>
      <c r="AC1" s="29" t="s">
        <v>34</v>
      </c>
      <c r="AD1" s="28"/>
      <c r="AE1" s="29" t="s">
        <v>46</v>
      </c>
      <c r="AF1" s="30"/>
      <c r="AG1" s="51" t="s">
        <v>245</v>
      </c>
      <c r="AI1" s="51" t="s">
        <v>254</v>
      </c>
      <c r="AK1" s="51" t="s">
        <v>259</v>
      </c>
      <c r="AM1" s="82"/>
      <c r="AN1" s="82"/>
      <c r="AP1" s="28" t="s">
        <v>356</v>
      </c>
    </row>
    <row r="2" spans="1:42" ht="13.5" customHeight="1" x14ac:dyDescent="0.15">
      <c r="A2" s="14" t="s">
        <v>85</v>
      </c>
      <c r="B2" s="15" t="s">
        <v>719</v>
      </c>
      <c r="C2" s="13" t="str">
        <f>IF(B2="","",A2)</f>
        <v>医療分野の研究開発関連</v>
      </c>
      <c r="D2" s="13" t="str">
        <f>IF(C2="","",IF(D1&lt;&gt;"",CONCATENATE(D1,"、",C2),C2))</f>
        <v>医療分野の研究開発関連</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646</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719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678</v>
      </c>
      <c r="W3" s="32" t="s">
        <v>150</v>
      </c>
      <c r="Y3" s="32" t="s">
        <v>69</v>
      </c>
      <c r="Z3" s="32" t="s">
        <v>553</v>
      </c>
      <c r="AA3" s="94" t="s">
        <v>513</v>
      </c>
      <c r="AB3" s="94" t="s">
        <v>647</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679</v>
      </c>
      <c r="W4" s="32" t="s">
        <v>151</v>
      </c>
      <c r="Y4" s="32" t="s">
        <v>420</v>
      </c>
      <c r="Z4" s="32" t="s">
        <v>554</v>
      </c>
      <c r="AA4" s="94" t="s">
        <v>514</v>
      </c>
      <c r="AB4" s="94" t="s">
        <v>648</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703</v>
      </c>
      <c r="Y5" s="32" t="s">
        <v>421</v>
      </c>
      <c r="Z5" s="32" t="s">
        <v>555</v>
      </c>
      <c r="AA5" s="94" t="s">
        <v>515</v>
      </c>
      <c r="AB5" s="94" t="s">
        <v>649</v>
      </c>
      <c r="AC5" s="94" t="s">
        <v>177</v>
      </c>
      <c r="AD5" s="31"/>
      <c r="AE5" s="43" t="s">
        <v>387</v>
      </c>
      <c r="AF5" s="30"/>
      <c r="AG5" s="53" t="s">
        <v>377</v>
      </c>
      <c r="AI5" s="51" t="s">
        <v>417</v>
      </c>
      <c r="AK5" s="51" t="str">
        <f t="shared" si="7"/>
        <v>D</v>
      </c>
      <c r="AP5" s="53" t="s">
        <v>377</v>
      </c>
    </row>
    <row r="6" spans="1:42" ht="13.5" customHeight="1" x14ac:dyDescent="0.15">
      <c r="A6" s="14" t="s">
        <v>89</v>
      </c>
      <c r="B6" s="15" t="s">
        <v>719</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422</v>
      </c>
      <c r="Z6" s="32" t="s">
        <v>556</v>
      </c>
      <c r="AA6" s="94" t="s">
        <v>516</v>
      </c>
      <c r="AB6" s="94" t="s">
        <v>650</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423</v>
      </c>
      <c r="Z7" s="32" t="s">
        <v>557</v>
      </c>
      <c r="AA7" s="94" t="s">
        <v>517</v>
      </c>
      <c r="AB7" s="94" t="s">
        <v>651</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415</v>
      </c>
      <c r="W8" s="32" t="s">
        <v>154</v>
      </c>
      <c r="Y8" s="32" t="s">
        <v>424</v>
      </c>
      <c r="Z8" s="32" t="s">
        <v>558</v>
      </c>
      <c r="AA8" s="94" t="s">
        <v>518</v>
      </c>
      <c r="AB8" s="94" t="s">
        <v>652</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559</v>
      </c>
      <c r="AA9" s="94" t="s">
        <v>519</v>
      </c>
      <c r="AB9" s="94" t="s">
        <v>653</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426</v>
      </c>
      <c r="Z10" s="32" t="s">
        <v>560</v>
      </c>
      <c r="AA10" s="94" t="s">
        <v>520</v>
      </c>
      <c r="AB10" s="94" t="s">
        <v>654</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561</v>
      </c>
      <c r="AA11" s="94" t="s">
        <v>521</v>
      </c>
      <c r="AB11" s="94" t="s">
        <v>655</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680</v>
      </c>
      <c r="W12" s="32" t="s">
        <v>158</v>
      </c>
      <c r="Y12" s="32" t="s">
        <v>428</v>
      </c>
      <c r="Z12" s="32" t="s">
        <v>562</v>
      </c>
      <c r="AA12" s="94" t="s">
        <v>522</v>
      </c>
      <c r="AB12" s="94" t="s">
        <v>656</v>
      </c>
      <c r="AC12" s="31"/>
      <c r="AD12" s="31"/>
      <c r="AE12" s="31"/>
      <c r="AF12" s="30"/>
      <c r="AG12" s="51" t="s">
        <v>365</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563</v>
      </c>
      <c r="AA13" s="94" t="s">
        <v>523</v>
      </c>
      <c r="AB13" s="94" t="s">
        <v>657</v>
      </c>
      <c r="AC13" s="31"/>
      <c r="AD13" s="31"/>
      <c r="AE13" s="31"/>
      <c r="AF13" s="30"/>
      <c r="AG13" s="51" t="s">
        <v>366</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681</v>
      </c>
      <c r="W14" s="32" t="s">
        <v>160</v>
      </c>
      <c r="Y14" s="32" t="s">
        <v>430</v>
      </c>
      <c r="Z14" s="32" t="s">
        <v>564</v>
      </c>
      <c r="AA14" s="94" t="s">
        <v>524</v>
      </c>
      <c r="AB14" s="94" t="s">
        <v>658</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682</v>
      </c>
      <c r="W15" s="32" t="s">
        <v>161</v>
      </c>
      <c r="Y15" s="32" t="s">
        <v>431</v>
      </c>
      <c r="Z15" s="32" t="s">
        <v>565</v>
      </c>
      <c r="AA15" s="94" t="s">
        <v>525</v>
      </c>
      <c r="AB15" s="94" t="s">
        <v>659</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683</v>
      </c>
      <c r="W16" s="32" t="s">
        <v>162</v>
      </c>
      <c r="Y16" s="32" t="s">
        <v>432</v>
      </c>
      <c r="Z16" s="32" t="s">
        <v>566</v>
      </c>
      <c r="AA16" s="94" t="s">
        <v>526</v>
      </c>
      <c r="AB16" s="94" t="s">
        <v>660</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684</v>
      </c>
      <c r="W17" s="32" t="s">
        <v>163</v>
      </c>
      <c r="Y17" s="32" t="s">
        <v>433</v>
      </c>
      <c r="Z17" s="32" t="s">
        <v>567</v>
      </c>
      <c r="AA17" s="94" t="s">
        <v>527</v>
      </c>
      <c r="AB17" s="94" t="s">
        <v>661</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685</v>
      </c>
      <c r="W18" s="32" t="s">
        <v>164</v>
      </c>
      <c r="Y18" s="32" t="s">
        <v>434</v>
      </c>
      <c r="Z18" s="32" t="s">
        <v>568</v>
      </c>
      <c r="AA18" s="94" t="s">
        <v>528</v>
      </c>
      <c r="AB18" s="94" t="s">
        <v>662</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686</v>
      </c>
      <c r="W19" s="32" t="s">
        <v>165</v>
      </c>
      <c r="Y19" s="32" t="s">
        <v>435</v>
      </c>
      <c r="Z19" s="32" t="s">
        <v>569</v>
      </c>
      <c r="AA19" s="94" t="s">
        <v>529</v>
      </c>
      <c r="AB19" s="94" t="s">
        <v>663</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687</v>
      </c>
      <c r="W20" s="32" t="s">
        <v>166</v>
      </c>
      <c r="Y20" s="32" t="s">
        <v>436</v>
      </c>
      <c r="Z20" s="32" t="s">
        <v>570</v>
      </c>
      <c r="AA20" s="94" t="s">
        <v>530</v>
      </c>
      <c r="AB20" s="94" t="s">
        <v>664</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688</v>
      </c>
      <c r="W21" s="32" t="s">
        <v>167</v>
      </c>
      <c r="Y21" s="32" t="s">
        <v>437</v>
      </c>
      <c r="Z21" s="32" t="s">
        <v>571</v>
      </c>
      <c r="AA21" s="94" t="s">
        <v>531</v>
      </c>
      <c r="AB21" s="94" t="s">
        <v>665</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689</v>
      </c>
      <c r="W22" s="32" t="s">
        <v>168</v>
      </c>
      <c r="Y22" s="32" t="s">
        <v>438</v>
      </c>
      <c r="Z22" s="32" t="s">
        <v>572</v>
      </c>
      <c r="AA22" s="94" t="s">
        <v>532</v>
      </c>
      <c r="AB22" s="94" t="s">
        <v>666</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690</v>
      </c>
      <c r="W23" s="32" t="s">
        <v>706</v>
      </c>
      <c r="Y23" s="32" t="s">
        <v>439</v>
      </c>
      <c r="Z23" s="32" t="s">
        <v>573</v>
      </c>
      <c r="AA23" s="94" t="s">
        <v>533</v>
      </c>
      <c r="AB23" s="94" t="s">
        <v>667</v>
      </c>
      <c r="AC23" s="31"/>
      <c r="AD23" s="31"/>
      <c r="AE23" s="31"/>
      <c r="AF23" s="30"/>
      <c r="AK23" s="51" t="str">
        <f t="shared" si="7"/>
        <v>V</v>
      </c>
    </row>
    <row r="24" spans="1:37" ht="13.5" customHeight="1" x14ac:dyDescent="0.15">
      <c r="A24" s="88" t="s">
        <v>406</v>
      </c>
      <c r="B24" s="15"/>
      <c r="C24" s="13" t="str">
        <f t="shared" si="9"/>
        <v/>
      </c>
      <c r="D24" s="13" t="str">
        <f>IF(C24="",D23,IF(D23&lt;&gt;"",CONCATENATE(D23,"、",C24),C24))</f>
        <v>医療分野の研究開発関連、科学技術・イノベーション</v>
      </c>
      <c r="F24" s="18" t="s">
        <v>411</v>
      </c>
      <c r="G24" s="17"/>
      <c r="H24" s="13" t="str">
        <f t="shared" si="1"/>
        <v/>
      </c>
      <c r="I24" s="13" t="str">
        <f t="shared" si="5"/>
        <v>一般会計</v>
      </c>
      <c r="K24" s="13"/>
      <c r="L24" s="13"/>
      <c r="O24" s="13"/>
      <c r="P24" s="13"/>
      <c r="Q24" s="19"/>
      <c r="T24" s="13"/>
      <c r="U24" s="32" t="s">
        <v>691</v>
      </c>
      <c r="Y24" s="32" t="s">
        <v>440</v>
      </c>
      <c r="Z24" s="32" t="s">
        <v>574</v>
      </c>
      <c r="AA24" s="94" t="s">
        <v>534</v>
      </c>
      <c r="AB24" s="94" t="s">
        <v>668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692</v>
      </c>
      <c r="Y25" s="32" t="s">
        <v>441</v>
      </c>
      <c r="Z25" s="32" t="s">
        <v>575</v>
      </c>
      <c r="AA25" s="94" t="s">
        <v>535</v>
      </c>
      <c r="AB25" s="94" t="s">
        <v>669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693</v>
      </c>
      <c r="Y26" s="32" t="s">
        <v>442</v>
      </c>
      <c r="Z26" s="32" t="s">
        <v>576</v>
      </c>
      <c r="AA26" s="94" t="s">
        <v>536</v>
      </c>
      <c r="AB26" s="94" t="s">
        <v>670</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694</v>
      </c>
      <c r="Y27" s="32" t="s">
        <v>443</v>
      </c>
      <c r="Z27" s="32" t="s">
        <v>577</v>
      </c>
      <c r="AA27" s="94" t="s">
        <v>537</v>
      </c>
      <c r="AB27" s="94" t="s">
        <v>671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695</v>
      </c>
      <c r="Y28" s="32" t="s">
        <v>444</v>
      </c>
      <c r="Z28" s="32" t="s">
        <v>578</v>
      </c>
      <c r="AA28" s="94" t="s">
        <v>538</v>
      </c>
      <c r="AB28" s="94" t="s">
        <v>672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696</v>
      </c>
      <c r="Y29" s="32" t="s">
        <v>445</v>
      </c>
      <c r="Z29" s="32" t="s">
        <v>579</v>
      </c>
      <c r="AA29" s="94" t="s">
        <v>539</v>
      </c>
      <c r="AB29" s="94" t="s">
        <v>673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697</v>
      </c>
      <c r="Y30" s="32" t="s">
        <v>446</v>
      </c>
      <c r="Z30" s="32" t="s">
        <v>580</v>
      </c>
      <c r="AA30" s="94" t="s">
        <v>540</v>
      </c>
      <c r="AB30" s="94" t="s">
        <v>674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698</v>
      </c>
      <c r="Y31" s="32" t="s">
        <v>447</v>
      </c>
      <c r="Z31" s="32" t="s">
        <v>581</v>
      </c>
      <c r="AA31" s="94" t="s">
        <v>541</v>
      </c>
      <c r="AB31" s="94" t="s">
        <v>675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699</v>
      </c>
      <c r="Y32" s="32" t="s">
        <v>448</v>
      </c>
      <c r="Z32" s="32" t="s">
        <v>582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700</v>
      </c>
      <c r="Y33" s="32" t="s">
        <v>449</v>
      </c>
      <c r="Z33" s="32" t="s">
        <v>583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701</v>
      </c>
      <c r="Y34" s="32" t="s">
        <v>450</v>
      </c>
      <c r="Z34" s="32" t="s">
        <v>584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702</v>
      </c>
      <c r="Y36" s="32" t="s">
        <v>452</v>
      </c>
      <c r="Z36" s="32" t="s">
        <v>586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587</v>
      </c>
      <c r="AF37" s="30"/>
      <c r="AK37" s="51" t="str">
        <f t="shared" si="7"/>
        <v>j</v>
      </c>
    </row>
    <row r="38" spans="1:37" x14ac:dyDescent="0.15">
      <c r="A38" s="13"/>
      <c r="B38" s="13"/>
      <c r="F38" s="13"/>
      <c r="G38" s="19"/>
      <c r="K38" s="13"/>
      <c r="L38" s="13"/>
      <c r="O38" s="13"/>
      <c r="P38" s="13"/>
      <c r="Q38" s="19"/>
      <c r="T38" s="13"/>
      <c r="U38" s="32" t="s">
        <v>390</v>
      </c>
      <c r="Y38" s="32" t="s">
        <v>454</v>
      </c>
      <c r="Z38" s="32" t="s">
        <v>588</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589</v>
      </c>
      <c r="AF39" s="30"/>
      <c r="AK39" s="51" t="str">
        <f t="shared" si="7"/>
        <v>l</v>
      </c>
    </row>
    <row r="40" spans="1:37" x14ac:dyDescent="0.15">
      <c r="A40" s="13"/>
      <c r="B40" s="13"/>
      <c r="F40" s="13"/>
      <c r="G40" s="19"/>
      <c r="K40" s="13"/>
      <c r="L40" s="13"/>
      <c r="O40" s="13"/>
      <c r="P40" s="13"/>
      <c r="Q40" s="19"/>
      <c r="T40" s="13"/>
      <c r="Y40" s="32" t="s">
        <v>456</v>
      </c>
      <c r="Z40" s="32" t="s">
        <v>590</v>
      </c>
      <c r="AF40" s="30"/>
      <c r="AK40" s="51" t="str">
        <f t="shared" si="7"/>
        <v>m</v>
      </c>
    </row>
    <row r="41" spans="1:37" x14ac:dyDescent="0.15">
      <c r="A41" s="13"/>
      <c r="B41" s="13"/>
      <c r="F41" s="13"/>
      <c r="G41" s="19"/>
      <c r="K41" s="13"/>
      <c r="L41" s="13"/>
      <c r="O41" s="13"/>
      <c r="P41" s="13"/>
      <c r="Q41" s="19"/>
      <c r="T41" s="13"/>
      <c r="Y41" s="32" t="s">
        <v>457</v>
      </c>
      <c r="Z41" s="32" t="s">
        <v>591</v>
      </c>
      <c r="AF41" s="30"/>
      <c r="AK41" s="51" t="str">
        <f t="shared" si="7"/>
        <v>n</v>
      </c>
    </row>
    <row r="42" spans="1:37" x14ac:dyDescent="0.15">
      <c r="A42" s="13"/>
      <c r="B42" s="13"/>
      <c r="F42" s="13"/>
      <c r="G42" s="19"/>
      <c r="K42" s="13"/>
      <c r="L42" s="13"/>
      <c r="O42" s="13"/>
      <c r="P42" s="13"/>
      <c r="Q42" s="19"/>
      <c r="T42" s="13"/>
      <c r="Y42" s="32" t="s">
        <v>458</v>
      </c>
      <c r="Z42" s="32" t="s">
        <v>592</v>
      </c>
      <c r="AF42" s="30"/>
      <c r="AK42" s="51" t="str">
        <f t="shared" si="7"/>
        <v>o</v>
      </c>
    </row>
    <row r="43" spans="1:37" x14ac:dyDescent="0.15">
      <c r="A43" s="13"/>
      <c r="B43" s="13"/>
      <c r="F43" s="13"/>
      <c r="G43" s="19"/>
      <c r="K43" s="13"/>
      <c r="L43" s="13"/>
      <c r="O43" s="13"/>
      <c r="P43" s="13"/>
      <c r="Q43" s="19"/>
      <c r="T43" s="13"/>
      <c r="Y43" s="32" t="s">
        <v>459</v>
      </c>
      <c r="Z43" s="32" t="s">
        <v>593</v>
      </c>
      <c r="AF43" s="30"/>
      <c r="AK43" s="51" t="str">
        <f t="shared" si="7"/>
        <v>p</v>
      </c>
    </row>
    <row r="44" spans="1:37" x14ac:dyDescent="0.15">
      <c r="A44" s="13"/>
      <c r="B44" s="13"/>
      <c r="F44" s="13"/>
      <c r="G44" s="19"/>
      <c r="K44" s="13"/>
      <c r="L44" s="13"/>
      <c r="O44" s="13"/>
      <c r="P44" s="13"/>
      <c r="Q44" s="19"/>
      <c r="T44" s="13"/>
      <c r="Y44" s="32" t="s">
        <v>460</v>
      </c>
      <c r="Z44" s="32" t="s">
        <v>594</v>
      </c>
      <c r="AF44" s="30"/>
      <c r="AK44" s="51" t="str">
        <f t="shared" si="7"/>
        <v>q</v>
      </c>
    </row>
    <row r="45" spans="1:37" x14ac:dyDescent="0.15">
      <c r="A45" s="13"/>
      <c r="B45" s="13"/>
      <c r="F45" s="13"/>
      <c r="G45" s="19"/>
      <c r="K45" s="13"/>
      <c r="L45" s="13"/>
      <c r="O45" s="13"/>
      <c r="P45" s="13"/>
      <c r="Q45" s="19"/>
      <c r="T45" s="13"/>
      <c r="Y45" s="32" t="s">
        <v>461</v>
      </c>
      <c r="Z45" s="32" t="s">
        <v>595</v>
      </c>
      <c r="AF45" s="30"/>
      <c r="AK45" s="51" t="str">
        <f t="shared" si="7"/>
        <v>r</v>
      </c>
    </row>
    <row r="46" spans="1:37" x14ac:dyDescent="0.15">
      <c r="A46" s="13"/>
      <c r="B46" s="13"/>
      <c r="F46" s="13"/>
      <c r="G46" s="19"/>
      <c r="K46" s="13"/>
      <c r="L46" s="13"/>
      <c r="O46" s="13"/>
      <c r="P46" s="13"/>
      <c r="Q46" s="19"/>
      <c r="T46" s="13"/>
      <c r="Y46" s="32" t="s">
        <v>462</v>
      </c>
      <c r="Z46" s="32" t="s">
        <v>596</v>
      </c>
      <c r="AF46" s="30"/>
      <c r="AK46" s="51" t="str">
        <f t="shared" si="7"/>
        <v>s</v>
      </c>
    </row>
    <row r="47" spans="1:37" x14ac:dyDescent="0.15">
      <c r="A47" s="13"/>
      <c r="B47" s="13"/>
      <c r="F47" s="13"/>
      <c r="G47" s="19"/>
      <c r="K47" s="13"/>
      <c r="L47" s="13"/>
      <c r="O47" s="13"/>
      <c r="P47" s="13"/>
      <c r="Q47" s="19"/>
      <c r="T47" s="13"/>
      <c r="Y47" s="32" t="s">
        <v>463</v>
      </c>
      <c r="Z47" s="32" t="s">
        <v>597</v>
      </c>
      <c r="AF47" s="30"/>
      <c r="AK47" s="51" t="str">
        <f t="shared" si="7"/>
        <v>t</v>
      </c>
    </row>
    <row r="48" spans="1:37" x14ac:dyDescent="0.15">
      <c r="A48" s="13"/>
      <c r="B48" s="13"/>
      <c r="F48" s="13"/>
      <c r="G48" s="19"/>
      <c r="K48" s="13"/>
      <c r="L48" s="13"/>
      <c r="O48" s="13"/>
      <c r="P48" s="13"/>
      <c r="Q48" s="19"/>
      <c r="T48" s="13"/>
      <c r="Y48" s="32" t="s">
        <v>464</v>
      </c>
      <c r="Z48" s="32" t="s">
        <v>598</v>
      </c>
      <c r="AF48" s="30"/>
      <c r="AK48" s="51" t="str">
        <f t="shared" si="7"/>
        <v>u</v>
      </c>
    </row>
    <row r="49" spans="1:37" x14ac:dyDescent="0.15">
      <c r="A49" s="13"/>
      <c r="B49" s="13"/>
      <c r="F49" s="13"/>
      <c r="G49" s="19"/>
      <c r="K49" s="13"/>
      <c r="L49" s="13"/>
      <c r="O49" s="13"/>
      <c r="P49" s="13"/>
      <c r="Q49" s="19"/>
      <c r="T49" s="13"/>
      <c r="Y49" s="32" t="s">
        <v>465</v>
      </c>
      <c r="Z49" s="32" t="s">
        <v>599</v>
      </c>
      <c r="AF49" s="30"/>
      <c r="AK49" s="51" t="str">
        <f t="shared" si="7"/>
        <v>v</v>
      </c>
    </row>
    <row r="50" spans="1:37" x14ac:dyDescent="0.15">
      <c r="A50" s="13"/>
      <c r="B50" s="13"/>
      <c r="F50" s="13"/>
      <c r="G50" s="19"/>
      <c r="K50" s="13"/>
      <c r="L50" s="13"/>
      <c r="O50" s="13"/>
      <c r="P50" s="13"/>
      <c r="Q50" s="19"/>
      <c r="T50" s="13"/>
      <c r="Y50" s="32" t="s">
        <v>466</v>
      </c>
      <c r="Z50" s="32" t="s">
        <v>600</v>
      </c>
      <c r="AF50" s="30"/>
    </row>
    <row r="51" spans="1:37" x14ac:dyDescent="0.15">
      <c r="A51" s="13"/>
      <c r="B51" s="13"/>
      <c r="F51" s="13"/>
      <c r="G51" s="19"/>
      <c r="K51" s="13"/>
      <c r="L51" s="13"/>
      <c r="O51" s="13"/>
      <c r="P51" s="13"/>
      <c r="Q51" s="19"/>
      <c r="T51" s="13"/>
      <c r="Y51" s="32" t="s">
        <v>467</v>
      </c>
      <c r="Z51" s="32" t="s">
        <v>601</v>
      </c>
      <c r="AF51" s="30"/>
    </row>
    <row r="52" spans="1:37" x14ac:dyDescent="0.15">
      <c r="A52" s="13"/>
      <c r="B52" s="13"/>
      <c r="F52" s="13"/>
      <c r="G52" s="19"/>
      <c r="K52" s="13"/>
      <c r="L52" s="13"/>
      <c r="O52" s="13"/>
      <c r="P52" s="13"/>
      <c r="Q52" s="19"/>
      <c r="T52" s="13"/>
      <c r="Y52" s="32" t="s">
        <v>468</v>
      </c>
      <c r="Z52" s="32" t="s">
        <v>602</v>
      </c>
      <c r="AF52" s="30"/>
    </row>
    <row r="53" spans="1:37" x14ac:dyDescent="0.15">
      <c r="A53" s="13"/>
      <c r="B53" s="13"/>
      <c r="F53" s="13"/>
      <c r="G53" s="19"/>
      <c r="K53" s="13"/>
      <c r="L53" s="13"/>
      <c r="O53" s="13"/>
      <c r="P53" s="13"/>
      <c r="Q53" s="19"/>
      <c r="T53" s="13"/>
      <c r="Y53" s="32" t="s">
        <v>469</v>
      </c>
      <c r="Z53" s="32" t="s">
        <v>603</v>
      </c>
      <c r="AF53" s="30"/>
    </row>
    <row r="54" spans="1:37" x14ac:dyDescent="0.15">
      <c r="A54" s="13"/>
      <c r="B54" s="13"/>
      <c r="F54" s="13"/>
      <c r="G54" s="19"/>
      <c r="K54" s="13"/>
      <c r="L54" s="13"/>
      <c r="O54" s="13"/>
      <c r="P54" s="20"/>
      <c r="Q54" s="19"/>
      <c r="T54" s="13"/>
      <c r="Y54" s="32" t="s">
        <v>470</v>
      </c>
      <c r="Z54" s="32" t="s">
        <v>604</v>
      </c>
      <c r="AF54" s="30"/>
    </row>
    <row r="55" spans="1:37" x14ac:dyDescent="0.15">
      <c r="A55" s="13"/>
      <c r="B55" s="13"/>
      <c r="F55" s="13"/>
      <c r="G55" s="19"/>
      <c r="K55" s="13"/>
      <c r="L55" s="13"/>
      <c r="O55" s="13"/>
      <c r="P55" s="13"/>
      <c r="Q55" s="19"/>
      <c r="T55" s="13"/>
      <c r="Y55" s="32" t="s">
        <v>471</v>
      </c>
      <c r="Z55" s="32" t="s">
        <v>605</v>
      </c>
      <c r="AF55" s="30"/>
    </row>
    <row r="56" spans="1:37" x14ac:dyDescent="0.15">
      <c r="A56" s="13"/>
      <c r="B56" s="13"/>
      <c r="F56" s="13"/>
      <c r="G56" s="19"/>
      <c r="K56" s="13"/>
      <c r="L56" s="13"/>
      <c r="O56" s="13"/>
      <c r="P56" s="13"/>
      <c r="Q56" s="19"/>
      <c r="T56" s="13"/>
      <c r="Y56" s="32" t="s">
        <v>472</v>
      </c>
      <c r="Z56" s="32" t="s">
        <v>606</v>
      </c>
      <c r="AF56" s="30"/>
    </row>
    <row r="57" spans="1:37" x14ac:dyDescent="0.15">
      <c r="A57" s="13"/>
      <c r="B57" s="13"/>
      <c r="F57" s="13"/>
      <c r="G57" s="19"/>
      <c r="K57" s="13"/>
      <c r="L57" s="13"/>
      <c r="O57" s="13"/>
      <c r="P57" s="13"/>
      <c r="Q57" s="19"/>
      <c r="T57" s="13"/>
      <c r="Y57" s="32" t="s">
        <v>473</v>
      </c>
      <c r="Z57" s="32" t="s">
        <v>607</v>
      </c>
      <c r="AF57" s="30"/>
    </row>
    <row r="58" spans="1:37" x14ac:dyDescent="0.15">
      <c r="A58" s="13"/>
      <c r="B58" s="13"/>
      <c r="F58" s="13"/>
      <c r="G58" s="19"/>
      <c r="K58" s="13"/>
      <c r="L58" s="13"/>
      <c r="O58" s="13"/>
      <c r="P58" s="13"/>
      <c r="Q58" s="19"/>
      <c r="T58" s="13"/>
      <c r="Y58" s="32" t="s">
        <v>474</v>
      </c>
      <c r="Z58" s="32" t="s">
        <v>608</v>
      </c>
      <c r="AF58" s="30"/>
    </row>
    <row r="59" spans="1:37" x14ac:dyDescent="0.15">
      <c r="A59" s="13"/>
      <c r="B59" s="13"/>
      <c r="F59" s="13"/>
      <c r="G59" s="19"/>
      <c r="K59" s="13"/>
      <c r="L59" s="13"/>
      <c r="O59" s="13"/>
      <c r="P59" s="13"/>
      <c r="Q59" s="19"/>
      <c r="T59" s="13"/>
      <c r="Y59" s="32" t="s">
        <v>475</v>
      </c>
      <c r="Z59" s="32" t="s">
        <v>609</v>
      </c>
      <c r="AF59" s="30"/>
    </row>
    <row r="60" spans="1:37" x14ac:dyDescent="0.15">
      <c r="A60" s="13"/>
      <c r="B60" s="13"/>
      <c r="F60" s="13"/>
      <c r="G60" s="19"/>
      <c r="K60" s="13"/>
      <c r="L60" s="13"/>
      <c r="O60" s="13"/>
      <c r="P60" s="13"/>
      <c r="Q60" s="19"/>
      <c r="T60" s="13"/>
      <c r="Y60" s="32" t="s">
        <v>476</v>
      </c>
      <c r="Z60" s="32" t="s">
        <v>610</v>
      </c>
      <c r="AF60" s="30"/>
    </row>
    <row r="61" spans="1:37" x14ac:dyDescent="0.15">
      <c r="A61" s="13"/>
      <c r="B61" s="13"/>
      <c r="F61" s="13"/>
      <c r="G61" s="19"/>
      <c r="K61" s="13"/>
      <c r="L61" s="13"/>
      <c r="O61" s="13"/>
      <c r="P61" s="13"/>
      <c r="Q61" s="19"/>
      <c r="T61" s="13"/>
      <c r="Y61" s="32" t="s">
        <v>477</v>
      </c>
      <c r="Z61" s="32" t="s">
        <v>611</v>
      </c>
      <c r="AF61" s="30"/>
    </row>
    <row r="62" spans="1:37" x14ac:dyDescent="0.15">
      <c r="A62" s="13"/>
      <c r="B62" s="13"/>
      <c r="F62" s="13"/>
      <c r="G62" s="19"/>
      <c r="K62" s="13"/>
      <c r="L62" s="13"/>
      <c r="O62" s="13"/>
      <c r="P62" s="13"/>
      <c r="Q62" s="19"/>
      <c r="T62" s="13"/>
      <c r="Y62" s="32" t="s">
        <v>478</v>
      </c>
      <c r="Z62" s="32" t="s">
        <v>612</v>
      </c>
      <c r="AF62" s="30"/>
    </row>
    <row r="63" spans="1:37" x14ac:dyDescent="0.15">
      <c r="A63" s="13"/>
      <c r="B63" s="13"/>
      <c r="F63" s="13"/>
      <c r="G63" s="19"/>
      <c r="K63" s="13"/>
      <c r="L63" s="13"/>
      <c r="O63" s="13"/>
      <c r="P63" s="13"/>
      <c r="Q63" s="19"/>
      <c r="T63" s="13"/>
      <c r="Y63" s="32" t="s">
        <v>479</v>
      </c>
      <c r="Z63" s="32" t="s">
        <v>613</v>
      </c>
      <c r="AF63" s="30"/>
    </row>
    <row r="64" spans="1:37" x14ac:dyDescent="0.15">
      <c r="A64" s="13"/>
      <c r="B64" s="13"/>
      <c r="F64" s="13"/>
      <c r="G64" s="19"/>
      <c r="K64" s="13"/>
      <c r="L64" s="13"/>
      <c r="O64" s="13"/>
      <c r="P64" s="13"/>
      <c r="Q64" s="19"/>
      <c r="T64" s="13"/>
      <c r="Y64" s="32" t="s">
        <v>480</v>
      </c>
      <c r="Z64" s="32" t="s">
        <v>614</v>
      </c>
      <c r="AF64" s="30"/>
    </row>
    <row r="65" spans="1:32" x14ac:dyDescent="0.15">
      <c r="A65" s="13"/>
      <c r="B65" s="13"/>
      <c r="F65" s="13"/>
      <c r="G65" s="19"/>
      <c r="K65" s="13"/>
      <c r="L65" s="13"/>
      <c r="O65" s="13"/>
      <c r="P65" s="13"/>
      <c r="Q65" s="19"/>
      <c r="T65" s="13"/>
      <c r="Y65" s="32" t="s">
        <v>481</v>
      </c>
      <c r="Z65" s="32" t="s">
        <v>615</v>
      </c>
      <c r="AF65" s="30"/>
    </row>
    <row r="66" spans="1:32" x14ac:dyDescent="0.15">
      <c r="A66" s="13"/>
      <c r="B66" s="13"/>
      <c r="F66" s="13"/>
      <c r="G66" s="19"/>
      <c r="K66" s="13"/>
      <c r="L66" s="13"/>
      <c r="O66" s="13"/>
      <c r="P66" s="13"/>
      <c r="Q66" s="19"/>
      <c r="T66" s="13"/>
      <c r="Y66" s="32" t="s">
        <v>71</v>
      </c>
      <c r="Z66" s="32" t="s">
        <v>616</v>
      </c>
      <c r="AF66" s="30"/>
    </row>
    <row r="67" spans="1:32" x14ac:dyDescent="0.15">
      <c r="A67" s="13"/>
      <c r="B67" s="13"/>
      <c r="F67" s="13"/>
      <c r="G67" s="19"/>
      <c r="K67" s="13"/>
      <c r="L67" s="13"/>
      <c r="O67" s="13"/>
      <c r="P67" s="13"/>
      <c r="Q67" s="19"/>
      <c r="T67" s="13"/>
      <c r="Y67" s="32" t="s">
        <v>482</v>
      </c>
      <c r="Z67" s="32" t="s">
        <v>617</v>
      </c>
      <c r="AF67" s="30"/>
    </row>
    <row r="68" spans="1:32" x14ac:dyDescent="0.15">
      <c r="A68" s="13"/>
      <c r="B68" s="13"/>
      <c r="F68" s="13"/>
      <c r="G68" s="19"/>
      <c r="K68" s="13"/>
      <c r="L68" s="13"/>
      <c r="O68" s="13"/>
      <c r="P68" s="13"/>
      <c r="Q68" s="19"/>
      <c r="T68" s="13"/>
      <c r="Y68" s="32" t="s">
        <v>483</v>
      </c>
      <c r="Z68" s="32" t="s">
        <v>618</v>
      </c>
      <c r="AF68" s="30"/>
    </row>
    <row r="69" spans="1:32" x14ac:dyDescent="0.15">
      <c r="A69" s="13"/>
      <c r="B69" s="13"/>
      <c r="F69" s="13"/>
      <c r="G69" s="19"/>
      <c r="K69" s="13"/>
      <c r="L69" s="13"/>
      <c r="O69" s="13"/>
      <c r="P69" s="13"/>
      <c r="Q69" s="19"/>
      <c r="T69" s="13"/>
      <c r="Y69" s="32" t="s">
        <v>484</v>
      </c>
      <c r="Z69" s="32" t="s">
        <v>619</v>
      </c>
      <c r="AF69" s="30"/>
    </row>
    <row r="70" spans="1:32" x14ac:dyDescent="0.15">
      <c r="A70" s="13"/>
      <c r="B70" s="13"/>
      <c r="Y70" s="32" t="s">
        <v>485</v>
      </c>
      <c r="Z70" s="32" t="s">
        <v>620</v>
      </c>
    </row>
    <row r="71" spans="1:32" x14ac:dyDescent="0.15">
      <c r="Y71" s="32" t="s">
        <v>486</v>
      </c>
      <c r="Z71" s="32" t="s">
        <v>621</v>
      </c>
    </row>
    <row r="72" spans="1:32" x14ac:dyDescent="0.15">
      <c r="Y72" s="32" t="s">
        <v>487</v>
      </c>
      <c r="Z72" s="32" t="s">
        <v>622</v>
      </c>
    </row>
    <row r="73" spans="1:32" x14ac:dyDescent="0.15">
      <c r="Y73" s="32" t="s">
        <v>488</v>
      </c>
      <c r="Z73" s="32" t="s">
        <v>623</v>
      </c>
    </row>
    <row r="74" spans="1:32" x14ac:dyDescent="0.15">
      <c r="Y74" s="32" t="s">
        <v>489</v>
      </c>
      <c r="Z74" s="32" t="s">
        <v>624</v>
      </c>
    </row>
    <row r="75" spans="1:32" x14ac:dyDescent="0.15">
      <c r="Y75" s="32" t="s">
        <v>490</v>
      </c>
      <c r="Z75" s="32" t="s">
        <v>625</v>
      </c>
    </row>
    <row r="76" spans="1:32" x14ac:dyDescent="0.15">
      <c r="Y76" s="32" t="s">
        <v>491</v>
      </c>
      <c r="Z76" s="32" t="s">
        <v>626</v>
      </c>
    </row>
    <row r="77" spans="1:32" x14ac:dyDescent="0.15">
      <c r="Y77" s="32" t="s">
        <v>492</v>
      </c>
      <c r="Z77" s="32" t="s">
        <v>627</v>
      </c>
    </row>
    <row r="78" spans="1:32" x14ac:dyDescent="0.15">
      <c r="Y78" s="32" t="s">
        <v>493</v>
      </c>
      <c r="Z78" s="32" t="s">
        <v>628</v>
      </c>
    </row>
    <row r="79" spans="1:32" x14ac:dyDescent="0.15">
      <c r="Y79" s="32" t="s">
        <v>494</v>
      </c>
      <c r="Z79" s="32" t="s">
        <v>629</v>
      </c>
    </row>
    <row r="80" spans="1:32" x14ac:dyDescent="0.15">
      <c r="Y80" s="32" t="s">
        <v>495</v>
      </c>
      <c r="Z80" s="32" t="s">
        <v>630</v>
      </c>
    </row>
    <row r="81" spans="25:26" x14ac:dyDescent="0.15">
      <c r="Y81" s="32" t="s">
        <v>496</v>
      </c>
      <c r="Z81" s="32" t="s">
        <v>631</v>
      </c>
    </row>
    <row r="82" spans="25:26" x14ac:dyDescent="0.15">
      <c r="Y82" s="32" t="s">
        <v>497</v>
      </c>
      <c r="Z82" s="32" t="s">
        <v>632</v>
      </c>
    </row>
    <row r="83" spans="25:26" x14ac:dyDescent="0.15">
      <c r="Y83" s="32" t="s">
        <v>498</v>
      </c>
      <c r="Z83" s="32" t="s">
        <v>633</v>
      </c>
    </row>
    <row r="84" spans="25:26" x14ac:dyDescent="0.15">
      <c r="Y84" s="32" t="s">
        <v>499</v>
      </c>
      <c r="Z84" s="32" t="s">
        <v>634</v>
      </c>
    </row>
    <row r="85" spans="25:26" x14ac:dyDescent="0.15">
      <c r="Y85" s="32" t="s">
        <v>500</v>
      </c>
      <c r="Z85" s="32" t="s">
        <v>635</v>
      </c>
    </row>
    <row r="86" spans="25:26" x14ac:dyDescent="0.15">
      <c r="Y86" s="32" t="s">
        <v>501</v>
      </c>
      <c r="Z86" s="32" t="s">
        <v>636</v>
      </c>
    </row>
    <row r="87" spans="25:26" x14ac:dyDescent="0.15">
      <c r="Y87" s="32" t="s">
        <v>502</v>
      </c>
      <c r="Z87" s="32" t="s">
        <v>637</v>
      </c>
    </row>
    <row r="88" spans="25:26" x14ac:dyDescent="0.15">
      <c r="Y88" s="32" t="s">
        <v>503</v>
      </c>
      <c r="Z88" s="32" t="s">
        <v>638</v>
      </c>
    </row>
    <row r="89" spans="25:26" x14ac:dyDescent="0.15">
      <c r="Y89" s="32" t="s">
        <v>504</v>
      </c>
      <c r="Z89" s="32" t="s">
        <v>639</v>
      </c>
    </row>
    <row r="90" spans="25:26" x14ac:dyDescent="0.15">
      <c r="Y90" s="32" t="s">
        <v>505</v>
      </c>
      <c r="Z90" s="32" t="s">
        <v>640</v>
      </c>
    </row>
    <row r="91" spans="25:26" x14ac:dyDescent="0.15">
      <c r="Y91" s="32" t="s">
        <v>506</v>
      </c>
      <c r="Z91" s="32" t="s">
        <v>641</v>
      </c>
    </row>
    <row r="92" spans="25:26" x14ac:dyDescent="0.15">
      <c r="Y92" s="32" t="s">
        <v>507</v>
      </c>
      <c r="Z92" s="32" t="s">
        <v>642</v>
      </c>
    </row>
    <row r="93" spans="25:26" x14ac:dyDescent="0.15">
      <c r="Y93" s="32" t="s">
        <v>508</v>
      </c>
      <c r="Z93" s="32" t="s">
        <v>643</v>
      </c>
    </row>
    <row r="94" spans="25:26" x14ac:dyDescent="0.15">
      <c r="Y94" s="32" t="s">
        <v>509</v>
      </c>
      <c r="Z94" s="32" t="s">
        <v>644</v>
      </c>
    </row>
    <row r="95" spans="25:26" x14ac:dyDescent="0.15">
      <c r="Y95" s="32" t="s">
        <v>510</v>
      </c>
      <c r="Z95" s="32" t="s">
        <v>645</v>
      </c>
    </row>
    <row r="96" spans="25:26" x14ac:dyDescent="0.15">
      <c r="Y96" s="32" t="s">
        <v>412</v>
      </c>
      <c r="Z96" s="32" t="s">
        <v>646</v>
      </c>
    </row>
    <row r="97" spans="25:26" x14ac:dyDescent="0.15">
      <c r="Y97" s="32" t="s">
        <v>511</v>
      </c>
      <c r="Z97" s="32" t="s">
        <v>647</v>
      </c>
    </row>
    <row r="98" spans="25:26" x14ac:dyDescent="0.15">
      <c r="Y98" s="32" t="s">
        <v>512</v>
      </c>
      <c r="Z98" s="32" t="s">
        <v>648</v>
      </c>
    </row>
    <row r="99" spans="25:26" x14ac:dyDescent="0.15">
      <c r="Y99" s="32" t="s">
        <v>545</v>
      </c>
      <c r="Z99" s="32" t="s">
        <v>649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zoomScalePageLayoutView="70" workbookViewId="0">
      <selection activeCell="AQ26" sqref="AQ26:AT26"/>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392</v>
      </c>
      <c r="AF2" s="1027"/>
      <c r="AG2" s="1027"/>
      <c r="AH2" s="1027"/>
      <c r="AI2" s="1027" t="s">
        <v>414</v>
      </c>
      <c r="AJ2" s="1027"/>
      <c r="AK2" s="1027"/>
      <c r="AL2" s="556"/>
      <c r="AM2" s="1027" t="s">
        <v>511</v>
      </c>
      <c r="AN2" s="1027"/>
      <c r="AO2" s="1027"/>
      <c r="AP2" s="556"/>
      <c r="AQ2" s="158" t="s">
        <v>232</v>
      </c>
      <c r="AR2" s="133"/>
      <c r="AS2" s="133"/>
      <c r="AT2" s="134"/>
      <c r="AU2" s="532" t="s">
        <v>134</v>
      </c>
      <c r="AV2" s="532"/>
      <c r="AW2" s="532"/>
      <c r="AX2" s="533"/>
      <c r="AY2" s="34">
        <f>COUNTA($G$4)</f>
        <v>1</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v>4</v>
      </c>
      <c r="AR3" s="200"/>
      <c r="AS3" s="136" t="s">
        <v>233</v>
      </c>
      <c r="AT3" s="137"/>
      <c r="AU3" s="200"/>
      <c r="AV3" s="200"/>
      <c r="AW3" s="392" t="s">
        <v>179</v>
      </c>
      <c r="AX3" s="393"/>
      <c r="AY3" s="34">
        <f>$AY$2</f>
        <v>1</v>
      </c>
    </row>
    <row r="4" spans="1:51" ht="22.5" customHeight="1" x14ac:dyDescent="0.15">
      <c r="A4" s="397"/>
      <c r="B4" s="395"/>
      <c r="C4" s="395"/>
      <c r="D4" s="395"/>
      <c r="E4" s="395"/>
      <c r="F4" s="396"/>
      <c r="G4" s="563" t="s">
        <v>744</v>
      </c>
      <c r="H4" s="994"/>
      <c r="I4" s="994"/>
      <c r="J4" s="994"/>
      <c r="K4" s="994"/>
      <c r="L4" s="994"/>
      <c r="M4" s="994"/>
      <c r="N4" s="994"/>
      <c r="O4" s="995"/>
      <c r="P4" s="563" t="s">
        <v>743</v>
      </c>
      <c r="Q4" s="994"/>
      <c r="R4" s="994"/>
      <c r="S4" s="994"/>
      <c r="T4" s="994"/>
      <c r="U4" s="994"/>
      <c r="V4" s="994"/>
      <c r="W4" s="994"/>
      <c r="X4" s="995"/>
      <c r="Y4" s="1012" t="s">
        <v>12</v>
      </c>
      <c r="Z4" s="1013"/>
      <c r="AA4" s="1014"/>
      <c r="AB4" s="632">
        <v>0.6</v>
      </c>
      <c r="AC4" s="1016"/>
      <c r="AD4" s="1016"/>
      <c r="AE4" s="218"/>
      <c r="AF4" s="219"/>
      <c r="AG4" s="219"/>
      <c r="AH4" s="219"/>
      <c r="AI4" s="218"/>
      <c r="AJ4" s="219"/>
      <c r="AK4" s="219"/>
      <c r="AL4" s="219"/>
      <c r="AM4" s="218"/>
      <c r="AN4" s="219"/>
      <c r="AO4" s="219"/>
      <c r="AP4" s="219"/>
      <c r="AQ4" s="336">
        <v>60</v>
      </c>
      <c r="AR4" s="208"/>
      <c r="AS4" s="208"/>
      <c r="AT4" s="337"/>
      <c r="AU4" s="219"/>
      <c r="AV4" s="219"/>
      <c r="AW4" s="219"/>
      <c r="AX4" s="221"/>
      <c r="AY4" s="34">
        <f t="shared" ref="AY4:AY8" si="0">$AY$2</f>
        <v>1</v>
      </c>
    </row>
    <row r="5" spans="1:51" ht="22.5" customHeight="1" x14ac:dyDescent="0.15">
      <c r="A5" s="398"/>
      <c r="B5" s="399"/>
      <c r="C5" s="399"/>
      <c r="D5" s="399"/>
      <c r="E5" s="399"/>
      <c r="F5" s="400"/>
      <c r="G5" s="996"/>
      <c r="H5" s="997"/>
      <c r="I5" s="997"/>
      <c r="J5" s="997"/>
      <c r="K5" s="997"/>
      <c r="L5" s="997"/>
      <c r="M5" s="997"/>
      <c r="N5" s="997"/>
      <c r="O5" s="998"/>
      <c r="P5" s="996"/>
      <c r="Q5" s="997"/>
      <c r="R5" s="997"/>
      <c r="S5" s="997"/>
      <c r="T5" s="997"/>
      <c r="U5" s="997"/>
      <c r="V5" s="997"/>
      <c r="W5" s="997"/>
      <c r="X5" s="998"/>
      <c r="Y5" s="446" t="s">
        <v>54</v>
      </c>
      <c r="Z5" s="1009"/>
      <c r="AA5" s="1010"/>
      <c r="AB5" s="632">
        <v>0.6</v>
      </c>
      <c r="AC5" s="1016"/>
      <c r="AD5" s="1016"/>
      <c r="AE5" s="218"/>
      <c r="AF5" s="219"/>
      <c r="AG5" s="219"/>
      <c r="AH5" s="219"/>
      <c r="AI5" s="218"/>
      <c r="AJ5" s="219"/>
      <c r="AK5" s="219"/>
      <c r="AL5" s="219"/>
      <c r="AM5" s="218"/>
      <c r="AN5" s="219"/>
      <c r="AO5" s="219"/>
      <c r="AP5" s="219"/>
      <c r="AQ5" s="336">
        <v>60</v>
      </c>
      <c r="AR5" s="208"/>
      <c r="AS5" s="208"/>
      <c r="AT5" s="337"/>
      <c r="AU5" s="219"/>
      <c r="AV5" s="219"/>
      <c r="AW5" s="219"/>
      <c r="AX5" s="221"/>
      <c r="AY5" s="34">
        <f t="shared" si="0"/>
        <v>1</v>
      </c>
    </row>
    <row r="6" spans="1:51" ht="22.5" customHeight="1" x14ac:dyDescent="0.15">
      <c r="A6" s="398"/>
      <c r="B6" s="399"/>
      <c r="C6" s="399"/>
      <c r="D6" s="399"/>
      <c r="E6" s="399"/>
      <c r="F6" s="400"/>
      <c r="G6" s="999"/>
      <c r="H6" s="1000"/>
      <c r="I6" s="1000"/>
      <c r="J6" s="1000"/>
      <c r="K6" s="1000"/>
      <c r="L6" s="1000"/>
      <c r="M6" s="1000"/>
      <c r="N6" s="1000"/>
      <c r="O6" s="1001"/>
      <c r="P6" s="999"/>
      <c r="Q6" s="1000"/>
      <c r="R6" s="1000"/>
      <c r="S6" s="1000"/>
      <c r="T6" s="1000"/>
      <c r="U6" s="1000"/>
      <c r="V6" s="1000"/>
      <c r="W6" s="1000"/>
      <c r="X6" s="1001"/>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1</v>
      </c>
    </row>
    <row r="7" spans="1:51" customFormat="1" ht="23.25" customHeight="1" x14ac:dyDescent="0.15">
      <c r="A7" s="228" t="s">
        <v>382</v>
      </c>
      <c r="B7" s="229"/>
      <c r="C7" s="229"/>
      <c r="D7" s="229"/>
      <c r="E7" s="229"/>
      <c r="F7" s="230"/>
      <c r="G7" s="234" t="s">
        <v>742</v>
      </c>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1</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1</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392</v>
      </c>
      <c r="AF9" s="1027"/>
      <c r="AG9" s="1027"/>
      <c r="AH9" s="1027"/>
      <c r="AI9" s="1027" t="s">
        <v>414</v>
      </c>
      <c r="AJ9" s="1027"/>
      <c r="AK9" s="1027"/>
      <c r="AL9" s="556"/>
      <c r="AM9" s="1027" t="s">
        <v>511</v>
      </c>
      <c r="AN9" s="1027"/>
      <c r="AO9" s="1027"/>
      <c r="AP9" s="556"/>
      <c r="AQ9" s="158" t="s">
        <v>232</v>
      </c>
      <c r="AR9" s="133"/>
      <c r="AS9" s="133"/>
      <c r="AT9" s="134"/>
      <c r="AU9" s="532" t="s">
        <v>134</v>
      </c>
      <c r="AV9" s="532"/>
      <c r="AW9" s="532"/>
      <c r="AX9" s="533"/>
      <c r="AY9" s="34">
        <f>COUNTA($G$11)</f>
        <v>1</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v>4</v>
      </c>
      <c r="AR10" s="200"/>
      <c r="AS10" s="136" t="s">
        <v>233</v>
      </c>
      <c r="AT10" s="137"/>
      <c r="AU10" s="200"/>
      <c r="AV10" s="200"/>
      <c r="AW10" s="392" t="s">
        <v>179</v>
      </c>
      <c r="AX10" s="393"/>
      <c r="AY10" s="34">
        <f>$AY$9</f>
        <v>1</v>
      </c>
    </row>
    <row r="11" spans="1:51" ht="22.5" customHeight="1" x14ac:dyDescent="0.15">
      <c r="A11" s="397"/>
      <c r="B11" s="395"/>
      <c r="C11" s="395"/>
      <c r="D11" s="395"/>
      <c r="E11" s="395"/>
      <c r="F11" s="396"/>
      <c r="G11" s="563" t="s">
        <v>745</v>
      </c>
      <c r="H11" s="994"/>
      <c r="I11" s="994"/>
      <c r="J11" s="994"/>
      <c r="K11" s="994"/>
      <c r="L11" s="994"/>
      <c r="M11" s="994"/>
      <c r="N11" s="994"/>
      <c r="O11" s="995"/>
      <c r="P11" s="563" t="s">
        <v>746</v>
      </c>
      <c r="Q11" s="994"/>
      <c r="R11" s="994"/>
      <c r="S11" s="994"/>
      <c r="T11" s="994"/>
      <c r="U11" s="994"/>
      <c r="V11" s="994"/>
      <c r="W11" s="994"/>
      <c r="X11" s="995"/>
      <c r="Y11" s="1012" t="s">
        <v>12</v>
      </c>
      <c r="Z11" s="1013"/>
      <c r="AA11" s="1014"/>
      <c r="AB11" s="632">
        <v>0.5</v>
      </c>
      <c r="AC11" s="1016"/>
      <c r="AD11" s="1016"/>
      <c r="AE11" s="218"/>
      <c r="AF11" s="219"/>
      <c r="AG11" s="219"/>
      <c r="AH11" s="219"/>
      <c r="AI11" s="218"/>
      <c r="AJ11" s="219"/>
      <c r="AK11" s="219"/>
      <c r="AL11" s="219"/>
      <c r="AM11" s="218"/>
      <c r="AN11" s="219"/>
      <c r="AO11" s="219"/>
      <c r="AP11" s="219"/>
      <c r="AQ11" s="336">
        <v>50</v>
      </c>
      <c r="AR11" s="208"/>
      <c r="AS11" s="208"/>
      <c r="AT11" s="337"/>
      <c r="AU11" s="219"/>
      <c r="AV11" s="219"/>
      <c r="AW11" s="219"/>
      <c r="AX11" s="221"/>
      <c r="AY11" s="34">
        <f t="shared" ref="AY11:AY15" si="1">$AY$9</f>
        <v>1</v>
      </c>
    </row>
    <row r="12" spans="1:51" ht="22.5" customHeight="1" x14ac:dyDescent="0.15">
      <c r="A12" s="398"/>
      <c r="B12" s="399"/>
      <c r="C12" s="399"/>
      <c r="D12" s="399"/>
      <c r="E12" s="399"/>
      <c r="F12" s="400"/>
      <c r="G12" s="996"/>
      <c r="H12" s="997"/>
      <c r="I12" s="997"/>
      <c r="J12" s="997"/>
      <c r="K12" s="997"/>
      <c r="L12" s="997"/>
      <c r="M12" s="997"/>
      <c r="N12" s="997"/>
      <c r="O12" s="998"/>
      <c r="P12" s="996"/>
      <c r="Q12" s="997"/>
      <c r="R12" s="997"/>
      <c r="S12" s="997"/>
      <c r="T12" s="997"/>
      <c r="U12" s="997"/>
      <c r="V12" s="997"/>
      <c r="W12" s="997"/>
      <c r="X12" s="998"/>
      <c r="Y12" s="446" t="s">
        <v>54</v>
      </c>
      <c r="Z12" s="1009"/>
      <c r="AA12" s="1010"/>
      <c r="AB12" s="632">
        <v>0.5</v>
      </c>
      <c r="AC12" s="1016"/>
      <c r="AD12" s="1016"/>
      <c r="AE12" s="218"/>
      <c r="AF12" s="219"/>
      <c r="AG12" s="219"/>
      <c r="AH12" s="219"/>
      <c r="AI12" s="218"/>
      <c r="AJ12" s="219"/>
      <c r="AK12" s="219"/>
      <c r="AL12" s="219"/>
      <c r="AM12" s="218"/>
      <c r="AN12" s="219"/>
      <c r="AO12" s="219"/>
      <c r="AP12" s="219"/>
      <c r="AQ12" s="336">
        <v>50</v>
      </c>
      <c r="AR12" s="208"/>
      <c r="AS12" s="208"/>
      <c r="AT12" s="337"/>
      <c r="AU12" s="219"/>
      <c r="AV12" s="219"/>
      <c r="AW12" s="219"/>
      <c r="AX12" s="221"/>
      <c r="AY12" s="34">
        <f t="shared" si="1"/>
        <v>1</v>
      </c>
    </row>
    <row r="13" spans="1:51" ht="22.5" customHeight="1" x14ac:dyDescent="0.15">
      <c r="A13" s="401"/>
      <c r="B13" s="402"/>
      <c r="C13" s="402"/>
      <c r="D13" s="402"/>
      <c r="E13" s="402"/>
      <c r="F13" s="403"/>
      <c r="G13" s="999"/>
      <c r="H13" s="1000"/>
      <c r="I13" s="1000"/>
      <c r="J13" s="1000"/>
      <c r="K13" s="1000"/>
      <c r="L13" s="1000"/>
      <c r="M13" s="1000"/>
      <c r="N13" s="1000"/>
      <c r="O13" s="1001"/>
      <c r="P13" s="999"/>
      <c r="Q13" s="1000"/>
      <c r="R13" s="1000"/>
      <c r="S13" s="1000"/>
      <c r="T13" s="1000"/>
      <c r="U13" s="1000"/>
      <c r="V13" s="1000"/>
      <c r="W13" s="1000"/>
      <c r="X13" s="1001"/>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1</v>
      </c>
    </row>
    <row r="14" spans="1:51" customFormat="1" ht="23.25" customHeight="1" x14ac:dyDescent="0.15">
      <c r="A14" s="228" t="s">
        <v>382</v>
      </c>
      <c r="B14" s="229"/>
      <c r="C14" s="229"/>
      <c r="D14" s="229"/>
      <c r="E14" s="229"/>
      <c r="F14" s="230"/>
      <c r="G14" s="234" t="s">
        <v>742</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1</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1</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392</v>
      </c>
      <c r="AF16" s="1027"/>
      <c r="AG16" s="1027"/>
      <c r="AH16" s="1027"/>
      <c r="AI16" s="1027" t="s">
        <v>414</v>
      </c>
      <c r="AJ16" s="1027"/>
      <c r="AK16" s="1027"/>
      <c r="AL16" s="556"/>
      <c r="AM16" s="1027" t="s">
        <v>511</v>
      </c>
      <c r="AN16" s="1027"/>
      <c r="AO16" s="1027"/>
      <c r="AP16" s="556"/>
      <c r="AQ16" s="158" t="s">
        <v>232</v>
      </c>
      <c r="AR16" s="133"/>
      <c r="AS16" s="133"/>
      <c r="AT16" s="134"/>
      <c r="AU16" s="532" t="s">
        <v>134</v>
      </c>
      <c r="AV16" s="532"/>
      <c r="AW16" s="532"/>
      <c r="AX16" s="533"/>
      <c r="AY16" s="34">
        <f>COUNTA($G$18)</f>
        <v>1</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v>4</v>
      </c>
      <c r="AR17" s="200"/>
      <c r="AS17" s="136" t="s">
        <v>233</v>
      </c>
      <c r="AT17" s="137"/>
      <c r="AU17" s="200"/>
      <c r="AV17" s="200"/>
      <c r="AW17" s="392" t="s">
        <v>179</v>
      </c>
      <c r="AX17" s="393"/>
      <c r="AY17" s="34">
        <f>$AY$16</f>
        <v>1</v>
      </c>
    </row>
    <row r="18" spans="1:51" ht="22.5" customHeight="1" x14ac:dyDescent="0.15">
      <c r="A18" s="397"/>
      <c r="B18" s="395"/>
      <c r="C18" s="395"/>
      <c r="D18" s="395"/>
      <c r="E18" s="395"/>
      <c r="F18" s="396"/>
      <c r="G18" s="563" t="s">
        <v>748</v>
      </c>
      <c r="H18" s="994"/>
      <c r="I18" s="994"/>
      <c r="J18" s="994"/>
      <c r="K18" s="994"/>
      <c r="L18" s="994"/>
      <c r="M18" s="994"/>
      <c r="N18" s="994"/>
      <c r="O18" s="995"/>
      <c r="P18" s="108" t="s">
        <v>749</v>
      </c>
      <c r="Q18" s="1002"/>
      <c r="R18" s="1002"/>
      <c r="S18" s="1002"/>
      <c r="T18" s="1002"/>
      <c r="U18" s="1002"/>
      <c r="V18" s="1002"/>
      <c r="W18" s="1002"/>
      <c r="X18" s="1003"/>
      <c r="Y18" s="1012" t="s">
        <v>12</v>
      </c>
      <c r="Z18" s="1013"/>
      <c r="AA18" s="1014"/>
      <c r="AB18" s="632">
        <v>0.3</v>
      </c>
      <c r="AC18" s="1016"/>
      <c r="AD18" s="1016"/>
      <c r="AE18" s="218"/>
      <c r="AF18" s="219"/>
      <c r="AG18" s="219"/>
      <c r="AH18" s="219"/>
      <c r="AI18" s="218"/>
      <c r="AJ18" s="219"/>
      <c r="AK18" s="219"/>
      <c r="AL18" s="219"/>
      <c r="AM18" s="218"/>
      <c r="AN18" s="219"/>
      <c r="AO18" s="219"/>
      <c r="AP18" s="219"/>
      <c r="AQ18" s="336">
        <v>30</v>
      </c>
      <c r="AR18" s="208"/>
      <c r="AS18" s="208"/>
      <c r="AT18" s="337"/>
      <c r="AU18" s="219"/>
      <c r="AV18" s="219"/>
      <c r="AW18" s="219"/>
      <c r="AX18" s="221"/>
      <c r="AY18" s="34">
        <f t="shared" ref="AY18:AY22" si="2">$AY$16</f>
        <v>1</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632">
        <v>0.3</v>
      </c>
      <c r="AC19" s="1016"/>
      <c r="AD19" s="1016"/>
      <c r="AE19" s="218"/>
      <c r="AF19" s="219"/>
      <c r="AG19" s="219"/>
      <c r="AH19" s="219"/>
      <c r="AI19" s="218"/>
      <c r="AJ19" s="219"/>
      <c r="AK19" s="219"/>
      <c r="AL19" s="219"/>
      <c r="AM19" s="218"/>
      <c r="AN19" s="219"/>
      <c r="AO19" s="219"/>
      <c r="AP19" s="219"/>
      <c r="AQ19" s="336">
        <v>30</v>
      </c>
      <c r="AR19" s="208"/>
      <c r="AS19" s="208"/>
      <c r="AT19" s="337"/>
      <c r="AU19" s="219"/>
      <c r="AV19" s="219"/>
      <c r="AW19" s="219"/>
      <c r="AX19" s="221"/>
      <c r="AY19" s="34">
        <f t="shared" si="2"/>
        <v>1</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1</v>
      </c>
    </row>
    <row r="21" spans="1:51" customFormat="1" ht="23.25" customHeight="1" x14ac:dyDescent="0.15">
      <c r="A21" s="228" t="s">
        <v>382</v>
      </c>
      <c r="B21" s="229"/>
      <c r="C21" s="229"/>
      <c r="D21" s="229"/>
      <c r="E21" s="229"/>
      <c r="F21" s="230"/>
      <c r="G21" s="234" t="s">
        <v>747</v>
      </c>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1</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1</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392</v>
      </c>
      <c r="AF23" s="1027"/>
      <c r="AG23" s="1027"/>
      <c r="AH23" s="1027"/>
      <c r="AI23" s="1027" t="s">
        <v>414</v>
      </c>
      <c r="AJ23" s="1027"/>
      <c r="AK23" s="1027"/>
      <c r="AL23" s="556"/>
      <c r="AM23" s="1027" t="s">
        <v>511</v>
      </c>
      <c r="AN23" s="1027"/>
      <c r="AO23" s="1027"/>
      <c r="AP23" s="556"/>
      <c r="AQ23" s="158" t="s">
        <v>232</v>
      </c>
      <c r="AR23" s="133"/>
      <c r="AS23" s="133"/>
      <c r="AT23" s="134"/>
      <c r="AU23" s="532" t="s">
        <v>134</v>
      </c>
      <c r="AV23" s="532"/>
      <c r="AW23" s="532"/>
      <c r="AX23" s="533"/>
      <c r="AY23" s="34">
        <f>COUNTA($G$25)</f>
        <v>1</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v>4</v>
      </c>
      <c r="AR24" s="200"/>
      <c r="AS24" s="136" t="s">
        <v>233</v>
      </c>
      <c r="AT24" s="137"/>
      <c r="AU24" s="200"/>
      <c r="AV24" s="200"/>
      <c r="AW24" s="392" t="s">
        <v>179</v>
      </c>
      <c r="AX24" s="393"/>
      <c r="AY24" s="34">
        <f>$AY$23</f>
        <v>1</v>
      </c>
    </row>
    <row r="25" spans="1:51" ht="22.5" customHeight="1" x14ac:dyDescent="0.15">
      <c r="A25" s="397"/>
      <c r="B25" s="395"/>
      <c r="C25" s="395"/>
      <c r="D25" s="395"/>
      <c r="E25" s="395"/>
      <c r="F25" s="396"/>
      <c r="G25" s="563" t="s">
        <v>750</v>
      </c>
      <c r="H25" s="994"/>
      <c r="I25" s="994"/>
      <c r="J25" s="994"/>
      <c r="K25" s="994"/>
      <c r="L25" s="994"/>
      <c r="M25" s="994"/>
      <c r="N25" s="994"/>
      <c r="O25" s="995"/>
      <c r="P25" s="108" t="s">
        <v>751</v>
      </c>
      <c r="Q25" s="1002"/>
      <c r="R25" s="1002"/>
      <c r="S25" s="1002"/>
      <c r="T25" s="1002"/>
      <c r="U25" s="1002"/>
      <c r="V25" s="1002"/>
      <c r="W25" s="1002"/>
      <c r="X25" s="1003"/>
      <c r="Y25" s="1012" t="s">
        <v>12</v>
      </c>
      <c r="Z25" s="1013"/>
      <c r="AA25" s="1014"/>
      <c r="AB25" s="632">
        <v>0.25</v>
      </c>
      <c r="AC25" s="1016"/>
      <c r="AD25" s="1016"/>
      <c r="AE25" s="218"/>
      <c r="AF25" s="219"/>
      <c r="AG25" s="219"/>
      <c r="AH25" s="219"/>
      <c r="AI25" s="218"/>
      <c r="AJ25" s="219"/>
      <c r="AK25" s="219"/>
      <c r="AL25" s="219"/>
      <c r="AM25" s="218"/>
      <c r="AN25" s="219"/>
      <c r="AO25" s="219"/>
      <c r="AP25" s="219"/>
      <c r="AQ25" s="336">
        <v>25</v>
      </c>
      <c r="AR25" s="208"/>
      <c r="AS25" s="208"/>
      <c r="AT25" s="337"/>
      <c r="AU25" s="219"/>
      <c r="AV25" s="219"/>
      <c r="AW25" s="219"/>
      <c r="AX25" s="221"/>
      <c r="AY25" s="34">
        <f t="shared" ref="AY25:AY29" si="3">$AY$23</f>
        <v>1</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632">
        <v>0.25</v>
      </c>
      <c r="AC26" s="1016"/>
      <c r="AD26" s="1016"/>
      <c r="AE26" s="218"/>
      <c r="AF26" s="219"/>
      <c r="AG26" s="219"/>
      <c r="AH26" s="219"/>
      <c r="AI26" s="218"/>
      <c r="AJ26" s="219"/>
      <c r="AK26" s="219"/>
      <c r="AL26" s="219"/>
      <c r="AM26" s="218"/>
      <c r="AN26" s="219"/>
      <c r="AO26" s="219"/>
      <c r="AP26" s="219"/>
      <c r="AQ26" s="336">
        <v>25</v>
      </c>
      <c r="AR26" s="208"/>
      <c r="AS26" s="208"/>
      <c r="AT26" s="337"/>
      <c r="AU26" s="219"/>
      <c r="AV26" s="219"/>
      <c r="AW26" s="219"/>
      <c r="AX26" s="221"/>
      <c r="AY26" s="34">
        <f t="shared" si="3"/>
        <v>1</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1</v>
      </c>
    </row>
    <row r="28" spans="1:51" customFormat="1" ht="23.25" customHeight="1" x14ac:dyDescent="0.15">
      <c r="A28" s="228" t="s">
        <v>382</v>
      </c>
      <c r="B28" s="229"/>
      <c r="C28" s="229"/>
      <c r="D28" s="229"/>
      <c r="E28" s="229"/>
      <c r="F28" s="230"/>
      <c r="G28" s="234" t="s">
        <v>747</v>
      </c>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1</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1</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392</v>
      </c>
      <c r="AF30" s="1027"/>
      <c r="AG30" s="1027"/>
      <c r="AH30" s="1027"/>
      <c r="AI30" s="1027" t="s">
        <v>414</v>
      </c>
      <c r="AJ30" s="1027"/>
      <c r="AK30" s="1027"/>
      <c r="AL30" s="556"/>
      <c r="AM30" s="1027" t="s">
        <v>511</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392</v>
      </c>
      <c r="AF37" s="1027"/>
      <c r="AG37" s="1027"/>
      <c r="AH37" s="1027"/>
      <c r="AI37" s="1027" t="s">
        <v>414</v>
      </c>
      <c r="AJ37" s="1027"/>
      <c r="AK37" s="1027"/>
      <c r="AL37" s="556"/>
      <c r="AM37" s="1027" t="s">
        <v>511</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392</v>
      </c>
      <c r="AF44" s="1027"/>
      <c r="AG44" s="1027"/>
      <c r="AH44" s="1027"/>
      <c r="AI44" s="1027" t="s">
        <v>414</v>
      </c>
      <c r="AJ44" s="1027"/>
      <c r="AK44" s="1027"/>
      <c r="AL44" s="556"/>
      <c r="AM44" s="1027" t="s">
        <v>511</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392</v>
      </c>
      <c r="AF51" s="1027"/>
      <c r="AG51" s="1027"/>
      <c r="AH51" s="1027"/>
      <c r="AI51" s="1027" t="s">
        <v>414</v>
      </c>
      <c r="AJ51" s="1027"/>
      <c r="AK51" s="1027"/>
      <c r="AL51" s="556"/>
      <c r="AM51" s="1027" t="s">
        <v>511</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392</v>
      </c>
      <c r="AF58" s="1027"/>
      <c r="AG58" s="1027"/>
      <c r="AH58" s="1027"/>
      <c r="AI58" s="1027" t="s">
        <v>414</v>
      </c>
      <c r="AJ58" s="1027"/>
      <c r="AK58" s="1027"/>
      <c r="AL58" s="556"/>
      <c r="AM58" s="1027" t="s">
        <v>511</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392</v>
      </c>
      <c r="AF65" s="1027"/>
      <c r="AG65" s="1027"/>
      <c r="AH65" s="1027"/>
      <c r="AI65" s="1027" t="s">
        <v>414</v>
      </c>
      <c r="AJ65" s="1027"/>
      <c r="AK65" s="1027"/>
      <c r="AL65" s="556"/>
      <c r="AM65" s="1027" t="s">
        <v>511</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H</dc:creator>
  <cp:lastModifiedBy>会計課予算班　伊藤 輝(itou-akira01)</cp:lastModifiedBy>
  <cp:lastPrinted>2021-03-08T07:58:12Z</cp:lastPrinted>
  <dcterms:created xsi:type="dcterms:W3CDTF">2012-03-13T00:50:25Z</dcterms:created>
  <dcterms:modified xsi:type="dcterms:W3CDTF">2021-09-08T10:48:31Z</dcterms:modified>
</cp:coreProperties>
</file>