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TOZL\AppData\Local\Temp\wz3526\感染研②\"/>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459" i="3"/>
  <c r="AY417" i="3"/>
  <c r="AY255" i="3"/>
  <c r="AY369" i="3"/>
  <c r="AY213"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<sst xmlns="http://schemas.openxmlformats.org/spreadsheetml/2006/main" count="3049" uniqueCount="748">
  <si>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</si>
  <si>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</si>
  <si>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</si>
  <si>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</si>
  <si>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</si>
  <si>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</si>
  <si>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</si>
  <si>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</si>
  <si>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</si>
  <si>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</si>
  <si>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</si>
  <si>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</si>
  <si>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</si>
  <si>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</si>
  <si>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</si>
  <si>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</si>
  <si>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</si>
  <si>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</si>
  <si>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</si>
  <si>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</si>
  <si>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</si>
  <si>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</si>
  <si>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</si>
  <si>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</si>
  <si>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</si>
  <si>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</si>
  <si>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</si>
  <si>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</si>
  <si>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</si>
  <si>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</si>
  <si>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</si>
  <si>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</si>
  <si>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</si>
  <si>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</si>
  <si>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</si>
  <si>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</si>
  <si>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</si>
  <si>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</si>
  <si>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</si>
  <si>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</si>
  <si>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</si>
  <si>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</si>
  <si>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</si>
  <si>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</si>
  <si>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</si>
  <si>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</si>
  <si>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</si>
  <si>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</si>
  <si>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</si>
  <si>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</si>
  <si>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</si>
  <si>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</si>
  <si>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</si>
  <si>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</si>
  <si>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</si>
  <si>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</si>
  <si>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</si>
  <si>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</si>
  <si>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</si>
  <si>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</si>
  <si>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</si>
  <si>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</si>
  <si>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</si>
  <si>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</si>
  <si>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</si>
  <si>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</si>
  <si>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</si>
  <si>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</si>
  <si>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</si>
  <si>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</si>
  <si>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</si>
  <si>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</si>
  <si>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</si>
  <si>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</si>
  <si>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</si>
  <si>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</si>
  <si>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</si>
  <si>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</si>
  <si>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</si>
  <si>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</si>
  <si>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</si>
  <si>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</si>
  <si>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</si>
  <si>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</si>
  <si>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</si>
  <si>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</si>
  <si>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</si>
  <si>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</si>
  <si>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</si>
  <si>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</si>
  <si>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</si>
  <si>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</si>
  <si>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</si>
  <si>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</si>
  <si>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</si>
  <si>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</si>
  <si>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</si>
  <si>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</si>
  <si>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</si>
  <si>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</si>
  <si>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</si>
  <si>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</si>
  <si>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</si>
  <si>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</si>
  <si>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</si>
  <si>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</si>
  <si>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</si>
  <si>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</si>
  <si>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</si>
  <si>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</si>
  <si>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</si>
  <si>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</si>
  <si>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</si>
  <si>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</si>
  <si>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</si>
  <si>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</si>
  <si>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</si>
  <si>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</si>
  <si>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</si>
  <si>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</si>
  <si>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</si>
  <si>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</si>
  <si>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</si>
  <si>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</si>
  <si>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</si>
  <si>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</si>
  <si>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</si>
  <si>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</si>
  <si>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</si>
  <si>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</si>
  <si>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</si>
  <si>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</si>
  <si>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</si>
  <si>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</si>
  <si>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</si>
  <si>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</si>
  <si>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</si>
  <si>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</si>
  <si>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</si>
  <si>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</si>
  <si>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</si>
  <si>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</si>
  <si>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</si>
  <si>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</si>
  <si>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</si>
  <si>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</si>
  <si>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</si>
  <si>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</si>
  <si>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</si>
  <si>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</si>
  <si>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</si>
  <si>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</si>
  <si>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</si>
  <si>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</si>
  <si>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</si>
  <si>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</si>
  <si>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</si>
  <si>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</si>
  <si>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</si>
  <si>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</si>
  <si>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</si>
  <si>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</si>
  <si>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</si>
  <si>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</si>
  <si>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</si>
  <si>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</si>
  <si>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</si>
  <si>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</si>
  <si>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</si>
  <si>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</si>
  <si>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</si>
  <si>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</si>
  <si>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</si>
  <si>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</si>
  <si>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</si>
  <si>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</si>
  <si>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</si>
  <si>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</si>
  <si>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</si>
  <si>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</si>
  <si>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</si>
  <si>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</si>
  <si>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</si>
  <si>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</si>
  <si>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</si>
  <si>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</si>
  <si>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</si>
  <si>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</si>
  <si>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</si>
  <si>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</si>
  <si>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</si>
  <si>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</si>
  <si>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</si>
  <si>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</si>
  <si>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</si>
  <si>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</si>
  <si>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</si>
  <si>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</si>
  <si>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</si>
  <si>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</si>
  <si>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</si>
  <si>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</si>
  <si>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</si>
  <si>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</si>
  <si>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</si>
  <si>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</si>
  <si>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</si>
  <si>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</si>
  <si>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</si>
  <si>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</si>
  <si>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</si>
  <si>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</si>
  <si>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</si>
  <si>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</si>
  <si>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</si>
  <si>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</si>
  <si>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</si>
  <si>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</si>
  <si>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</si>
  <si>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</si>
  <si>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</si>
  <si>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</si>
  <si>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</si>
  <si>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</si>
  <si>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</si>
  <si>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</si>
  <si>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</si>
  <si>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</si>
  <si>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</si>
  <si>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</si>
  <si>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</si>
  <si>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</si>
  <si>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</si>
  <si>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</si>
  <si>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</si>
  <si>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</si>
  <si>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</si>
  <si>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</si>
  <si>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</si>
  <si>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</si>
  <si>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</si>
  <si>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</si>
  <si>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</si>
  <si>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</si>
  <si>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</si>
  <si>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</si>
  <si>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</si>
  <si>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</si>
  <si>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</si>
  <si>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</si>
  <si>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</si>
  <si>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</si>
  <si>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</si>
  <si>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</si>
  <si>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</si>
  <si>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</si>
  <si>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</si>
  <si>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</si>
  <si>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</si>
  <si>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</si>
  <si>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</si>
  <si>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</si>
  <si>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</si>
  <si>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</si>
  <si>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</si>
  <si>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</si>
  <si>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</si>
  <si>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</si>
  <si>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</si>
  <si>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</si>
  <si>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</si>
  <si>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</si>
  <si>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</si>
  <si>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</si>
  <si>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</si>
  <si>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</si>
  <si>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</si>
  <si>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</si>
  <si>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</si>
  <si>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</si>
  <si>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</si>
  <si>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</si>
  <si>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</si>
  <si>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</si>
  <si>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</si>
  <si>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</si>
  <si>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</si>
  <si>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</si>
  <si>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</si>
  <si>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</si>
  <si>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</si>
  <si>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</si>
  <si>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</si>
  <si>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</si>
  <si>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</si>
  <si>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</si>
  <si>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</si>
  <si>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</si>
  <si>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</si>
  <si>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</si>
  <si>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</si>
  <si>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</si>
  <si>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</si>
  <si>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</si>
  <si>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</si>
  <si>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</si>
  <si>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</si>
  <si>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</si>
  <si>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</si>
  <si>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</si>
  <si>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</si>
  <si>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</si>
  <si>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</si>
  <si>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</si>
  <si>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</si>
  <si>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</si>
  <si>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</si>
  <si>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</si>
  <si>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</si>
  <si>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</si>
  <si>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</si>
  <si>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</si>
  <si>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</si>
  <si>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</si>
  <si>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</si>
  <si>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</si>
  <si>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</si>
  <si>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</si>
  <si>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</si>
  <si>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</si>
  <si>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</si>
  <si>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</si>
  <si>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</si>
  <si>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</si>
  <si>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</si>
  <si>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</si>
  <si>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</si>
  <si>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</si>
  <si>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</si>
  <si>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</si>
  <si>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</si>
  <si>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</si>
  <si>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</si>
  <si>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</si>
  <si>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</si>
  <si>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</si>
  <si>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</si>
  <si>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</si>
  <si>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</si>
  <si>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</si>
  <si>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</si>
  <si>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</si>
  <si>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</si>
  <si>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</si>
  <si>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</si>
  <si>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</si>
  <si>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</si>
  <si>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</si>
  <si>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</si>
  <si>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</si>
  <si>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</si>
  <si>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</si>
  <si>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</si>
  <si>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</si>
  <si>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</si>
  <si>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</si>
  <si>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</si>
  <si>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</si>
  <si>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</si>
  <si>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</si>
  <si>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</si>
  <si>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</si>
  <si>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</si>
  <si>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</si>
  <si>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</si>
  <si>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</si>
  <si>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</si>
  <si>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</si>
  <si>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</si>
  <si>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</si>
  <si>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</si>
  <si>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</si>
  <si>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</si>
  <si>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</si>
  <si>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</si>
  <si>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</si>
  <si>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</si>
  <si>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</si>
  <si>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</si>
  <si>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</si>
  <si>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</si>
  <si>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</si>
  <si>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</si>
  <si>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</si>
  <si>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</si>
  <si>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</si>
  <si>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</si>
  <si>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</si>
  <si>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</si>
  <si>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</si>
  <si>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</si>
  <si>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</si>
  <si>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</si>
  <si>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</si>
  <si>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</si>
  <si>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</si>
  <si>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</si>
  <si>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</si>
  <si>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</si>
  <si>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</si>
  <si>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</si>
  <si>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</si>
  <si>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</si>
  <si>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</si>
  <si>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</si>
  <si>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</si>
  <si>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</si>
  <si>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</si>
  <si>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</si>
  <si>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</si>
  <si>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</si>
  <si>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</si>
  <si>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</si>
  <si>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</si>
  <si>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</si>
  <si>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</si>
  <si>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</si>
  <si>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</si>
  <si>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</si>
  <si>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</si>
  <si>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</si>
  <si>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</si>
  <si>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</si>
  <si>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</si>
  <si>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</si>
  <si>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</si>
  <si>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</si>
  <si>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</si>
  <si>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</si>
  <si>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</si>
  <si>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</si>
  <si>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</si>
  <si>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</si>
  <si>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</si>
  <si>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</si>
  <si>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</si>
  <si>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</si>
  <si>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</si>
  <si>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</si>
  <si>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</si>
  <si>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</si>
  <si>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</si>
  <si>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</si>
  <si>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</si>
  <si>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</si>
  <si>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</si>
  <si>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</si>
  <si>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</si>
  <si>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</si>
  <si>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</si>
  <si>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</si>
  <si>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</si>
  <si>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</si>
  <si>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</si>
  <si>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</si>
  <si>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</si>
  <si>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</si>
  <si>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</si>
  <si>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</si>
  <si>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</si>
  <si>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</si>
  <si>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</si>
  <si>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</si>
  <si>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</si>
  <si>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</si>
  <si>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</si>
  <si>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</si>
  <si>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</si>
  <si>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</si>
  <si>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</si>
  <si>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</si>
  <si>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</si>
  <si>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</si>
  <si>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</si>
  <si>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</si>
  <si>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</si>
  <si>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</si>
  <si>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</si>
  <si>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</si>
  <si>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</si>
  <si>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</si>
  <si>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</si>
  <si>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</si>
  <si>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</si>
  <si>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</si>
  <si>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</si>
  <si>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</si>
  <si>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</si>
  <si>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</si>
  <si>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</si>
  <si>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</si>
  <si>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</si>
  <si>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</si>
  <si>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</si>
  <si>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</si>
  <si>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</si>
  <si>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</si>
  <si>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</si>
  <si>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</si>
  <si>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</si>
  <si>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</si>
  <si>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</si>
  <si>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</si>
  <si>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</si>
  <si>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</si>
  <si>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</si>
  <si>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</si>
  <si>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</si>
  <si>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</si>
  <si>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</si>
  <si>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</si>
  <si>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</si>
  <si>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</si>
  <si>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</si>
  <si>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</si>
  <si>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</si>
  <si>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</si>
  <si>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</si>
  <si>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</si>
  <si>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</si>
  <si>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</si>
  <si>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</si>
  <si>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</si>
  <si>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</si>
  <si>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</si>
  <si>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</si>
  <si>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</si>
  <si>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</si>
  <si>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</si>
  <si>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</si>
  <si>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</si>
  <si>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</si>
  <si>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</si>
  <si>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</si>
  <si>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</si>
  <si>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</si>
  <si>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</si>
  <si>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</si>
  <si>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</si>
  <si>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</si>
  <si>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</si>
  <si>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</si>
  <si>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</si>
  <si>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</si>
  <si>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</si>
  <si>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</si>
  <si>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</si>
  <si>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</si>
  <si>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</si>
  <si>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</si>
  <si>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</si>
  <si>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</si>
  <si>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</si>
  <si>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</si>
  <si>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</si>
  <si>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</si>
  <si>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</si>
  <si>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</si>
  <si>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</si>
  <si>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</si>
  <si>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</si>
  <si>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</si>
  <si>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</si>
  <si>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</si>
  <si>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</si>
  <si>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</si>
  <si>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</si>
  <si>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</si>
  <si>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</si>
  <si>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</si>
  <si>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</si>
  <si>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</si>
  <si>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</si>
  <si>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</si>
  <si>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</si>
  <si>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</si>
  <si>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</si>
  <si>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</si>
  <si>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</si>
  <si>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</si>
  <si>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</si>
  <si>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</si>
  <si>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</si>
  <si>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</si>
  <si>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</si>
  <si>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</si>
  <si>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</si>
  <si>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</si>
  <si>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</si>
  <si>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</si>
  <si>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</si>
  <si>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</si>
  <si>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</si>
  <si>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</si>
  <si>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</si>
  <si>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</si>
  <si>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</si>
  <si>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</si>
  <si>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</si>
  <si>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</si>
  <si>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</si>
  <si>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</si>
  <si>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</si>
  <si>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</si>
  <si>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</si>
  <si>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</si>
  <si>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</si>
  <si>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</si>
  <si>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</si>
  <si>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</si>
  <si>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</si>
  <si>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</si>
  <si>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</si>
  <si>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</si>
  <si>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</si>
  <si>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</si>
  <si>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</si>
  <si>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</si>
  <si>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</si>
  <si>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</si>
  <si>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</si>
  <si>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</si>
  <si>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</si>
  <si>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</si>
  <si>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</si>
  <si>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</si>
  <si>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</si>
  <si>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</si>
  <si>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</si>
  <si>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</si>
  <si>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</si>
  <si>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</si>
  <si>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</si>
  <si>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</si>
  <si>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</si>
  <si>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</si>
  <si>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</si>
  <si>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</si>
  <si>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</si>
  <si>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</si>
  <si>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</si>
  <si>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</si>
  <si>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</si>
  <si>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</si>
  <si>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</si>
  <si>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</si>
  <si>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</si>
  <si>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</si>
  <si>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</si>
  <si>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</si>
  <si>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</si>
  <si>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</si>
  <si>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</si>
  <si>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</si>
  <si>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</si>
  <si>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</si>
  <si>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</si>
  <si>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</si>
  <si>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</si>
  <si>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</si>
  <si>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</si>
  <si>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</si>
  <si>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</si>
  <si>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</si>
  <si>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</si>
  <si>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</si>
  <si>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</si>
  <si>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</si>
  <si>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</si>
  <si>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</si>
  <si>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</si>
  <si>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</si>
  <si>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</si>
  <si>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</si>
  <si>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</si>
  <si>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</si>
  <si>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</si>
  <si>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</si>
  <si>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</si>
  <si>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</si>
  <si>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</si>
  <si>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</si>
  <si>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</si>
  <si>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</si>
  <si>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</si>
  <si>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</si>
  <si>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</si>
  <si>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</si>
  <si>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</si>
  <si>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</si>
  <si>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</si>
  <si>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</si>
  <si>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</si>
  <si>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</si>
  <si>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</si>
  <si>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</si>
  <si>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</si>
  <si>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</si>
  <si>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</si>
  <si>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</si>
  <si>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</si>
  <si>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</si>
  <si>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日中韓生物製剤シンポジウム経費</t>
  </si>
  <si>
    <t>国立感染症研究所</t>
  </si>
  <si>
    <t>令和3年度</t>
  </si>
  <si>
    <t>総務部会計課</t>
  </si>
  <si>
    <t>-</t>
  </si>
  <si>
    <t>日本、中国、韓国のワクチン等生物製剤の品質管理に関する機関（NIID、NIFDC、NIFDS）は、いずれもWHO Collaborative 
Centreとして緊密な関係を築いており、WHOと連携して生物製剤の研究及び品質管理に関する意見交換を行うことを目的とする。</t>
  </si>
  <si>
    <t>日中韓の３国間での中核機関では、平成24年度から隔年持ち回りで生物製剤の研究及び品質管理に関するシンポジウムを開催している。令和３年度は、国立感染症研究所が東京に於いて同シンポジウムを開催する予定である。</t>
  </si>
  <si>
    <t>日中韓生物製剤シンポジウムの開催</t>
  </si>
  <si>
    <t>日中韓生物製剤シンポジウム開催数</t>
  </si>
  <si>
    <t>－</t>
  </si>
  <si>
    <t>国立感染症研究所調</t>
  </si>
  <si>
    <t>日中韓生物製剤シンポジウムにおけるワクチン研究に係る発表件数</t>
  </si>
  <si>
    <t>件</t>
  </si>
  <si>
    <t>X執行額/Y発表件数</t>
    <phoneticPr fontId="5"/>
  </si>
  <si>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</si>
  <si>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</si>
  <si>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</si>
  <si>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</si>
  <si>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</si>
  <si>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</si>
  <si>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</si>
  <si>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</si>
  <si>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藤谷　正</t>
    <rPh sb="0" eb="2">
      <t>フジタニ</t>
    </rPh>
    <rPh sb="3" eb="4">
      <t>タダ</t>
    </rPh>
    <phoneticPr fontId="5"/>
  </si>
  <si>
    <t>試験研究費</t>
    <rPh sb="0" eb="2">
      <t>シケン</t>
    </rPh>
    <rPh sb="2" eb="5">
      <t>ケンキュウヒ</t>
    </rPh>
    <phoneticPr fontId="5"/>
  </si>
  <si>
    <t>-</t>
    <phoneticPr fontId="5"/>
  </si>
  <si>
    <t>2百万／3件</t>
    <rPh sb="1" eb="3">
      <t>ヒャクマン</t>
    </rPh>
    <rPh sb="5" eb="6">
      <t>ケン</t>
    </rPh>
    <phoneticPr fontId="5"/>
  </si>
  <si>
    <t>日中韓３国の他、WHOと生物製剤研究及び品質管理に関する意見交換を行うことにより、我が国の国家検定制度を含めた生物製剤に対する品質管理及び品質保証の改善に資することが期待される。
また、アジア地域の参加により同地域での感染症対策に不可欠な生物製剤の品質管理及び品質保証の改善に資することが期待される。</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</si>
  <si>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</si>
  <si>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</si>
  <si>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国民の健康を守るために生物製剤等に係る検討を行うものであり、優先度は高い。</t>
    <phoneticPr fontId="5"/>
  </si>
  <si>
    <t>‐</t>
  </si>
  <si>
    <t>点検対象外</t>
    <phoneticPr fontId="5"/>
  </si>
  <si>
    <t>事業の必要性、効率性及び有効性の観点から、特段問題ない。</t>
    <phoneticPr fontId="5"/>
  </si>
  <si>
    <t>当該事業は終了するが、得られた知見は他の事業にも活用する。</t>
  </si>
  <si>
    <t>-</t>
    <phoneticPr fontId="5"/>
  </si>
  <si>
    <t>前年度限りの経費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</si>
</sst>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119063</xdr:colOff>
      <xdr:row>749</xdr:row>
      <xdr:rowOff>0</xdr:rowOff>
    </xdr:from>
    <xdr:to>
      <xdr:col>34</xdr:col>
      <xdr:colOff>52017</xdr:colOff>
      <xdr:row>753</xdr:row>
      <xdr:rowOff>148795</xdr:rowOff>
    </xdr:to>
    <xdr:sp macro="" textlink="">
      <xdr:nvSpPr>
        <xdr:cNvPr id="2" name="正方形/長方形 1">
          <a:extLst>
            <a:ext uri="{FF2B5EF4-FFF2-40B4-BE49-F238E27FC236}">
              <a16:creationId xmlns:a16="http://schemas.microsoft.com/office/drawing/2014/main" id="{35703B98-3D90-45E7-BCA7-6B213188CBAE}"/>
            </a:ext>
          </a:extLst>
        </xdr:cNvPr>
        <xdr:cNvSpPr/>
      </xdr:nvSpPr>
      <xdr:spPr>
        <a:xfrm>
          <a:off x="3964782" y="41755219"/>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日中韓生物製剤シンポジウム経費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190499</xdr:colOff>
      <xdr:row>753</xdr:row>
      <xdr:rowOff>142874</xdr:rowOff>
    </xdr:from>
    <xdr:to>
      <xdr:col>26</xdr:col>
      <xdr:colOff>191702</xdr:colOff>
      <xdr:row>755</xdr:row>
      <xdr:rowOff>184664</xdr:rowOff>
    </xdr:to>
    <xdr:cxnSp macro="">
      <xdr:nvCxnSpPr>
        <xdr:cNvPr id="3" name="直線コネクタ 2">
          <a:extLst>
            <a:ext uri="{FF2B5EF4-FFF2-40B4-BE49-F238E27FC236}">
              <a16:creationId xmlns:a16="http://schemas.microsoft.com/office/drawing/2014/main" id="{882C62DF-3974-4FC3-8D1D-80FD495BE318}"/>
            </a:ext>
          </a:extLst>
        </xdr:cNvPr>
        <xdr:cNvCxnSpPr/>
      </xdr:nvCxnSpPr>
      <xdr:spPr>
        <a:xfrm flipH="1">
          <a:off x="5453062" y="43326843"/>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11906</xdr:colOff>
      <xdr:row>755</xdr:row>
      <xdr:rowOff>178593</xdr:rowOff>
    </xdr:from>
    <xdr:to>
      <xdr:col>33</xdr:col>
      <xdr:colOff>95287</xdr:colOff>
      <xdr:row>759</xdr:row>
      <xdr:rowOff>31463</xdr:rowOff>
    </xdr:to>
    <xdr:sp macro="" textlink="">
      <xdr:nvSpPr>
        <xdr:cNvPr id="4" name="正方形/長方形 3">
          <a:extLst>
            <a:ext uri="{FF2B5EF4-FFF2-40B4-BE49-F238E27FC236}">
              <a16:creationId xmlns:a16="http://schemas.microsoft.com/office/drawing/2014/main" id="{915FF722-D1F0-4C35-97B4-B548038FA8A3}"/>
            </a:ext>
          </a:extLst>
        </xdr:cNvPr>
        <xdr:cNvSpPr/>
      </xdr:nvSpPr>
      <xdr:spPr>
        <a:xfrm>
          <a:off x="4060031" y="44076937"/>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71438</xdr:colOff>
      <xdr:row>754</xdr:row>
      <xdr:rowOff>35719</xdr:rowOff>
    </xdr:from>
    <xdr:to>
      <xdr:col>32</xdr:col>
      <xdr:colOff>137134</xdr:colOff>
      <xdr:row>754</xdr:row>
      <xdr:rowOff>338709</xdr:rowOff>
    </xdr:to>
    <xdr:sp macro="" textlink="">
      <xdr:nvSpPr>
        <xdr:cNvPr id="5" name="テキスト ボックス 4">
          <a:extLst>
            <a:ext uri="{FF2B5EF4-FFF2-40B4-BE49-F238E27FC236}">
              <a16:creationId xmlns:a16="http://schemas.microsoft.com/office/drawing/2014/main" id="{29D246AD-47F3-495A-AEC6-21C56A282483}"/>
            </a:ext>
          </a:extLst>
        </xdr:cNvPr>
        <xdr:cNvSpPr txBox="1"/>
      </xdr:nvSpPr>
      <xdr:spPr>
        <a:xfrm rot="10800000" flipV="1">
          <a:off x="4321969" y="43576875"/>
          <a:ext cx="2292165"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B30" sqref="AB30:AD3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733</v>
      </c>
      <c r="AK2" s="206"/>
      <c r="AL2" s="206"/>
      <c r="AM2" s="206"/>
      <c r="AN2" s="98" t="s">
        <v>407</v>
      </c>
      <c r="AO2" s="206" t="s">
        <v>674</v>
      </c>
      <c r="AP2" s="206"/>
      <c r="AQ2" s="206"/>
      <c r="AR2" s="99" t="s">
        <v>710</v>
      </c>
      <c r="AS2" s="207">
        <v>52</v>
      </c>
      <c r="AT2" s="207"/>
      <c r="AU2" s="207"/>
      <c r="AV2" s="98" t="str">
        <f>IF(AW2="","","-")</f>
        <v/>
      </c>
      <c r="AW2" s="394"/>
      <c r="AX2" s="394"/>
    </row>
    <row r="3" spans="1:50" ht="21" customHeight="1" thickBot="1" x14ac:dyDescent="0.25">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2">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714</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734</v>
      </c>
      <c r="AR5" s="719"/>
      <c r="AS5" s="719"/>
      <c r="AT5" s="719"/>
      <c r="AU5" s="719"/>
      <c r="AV5" s="719"/>
      <c r="AW5" s="719"/>
      <c r="AX5" s="720"/>
    </row>
    <row r="6" spans="1:50" ht="39"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2">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4.5" customHeight="1" x14ac:dyDescent="0.2">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2</v>
      </c>
      <c r="AL13" s="164"/>
      <c r="AM13" s="164"/>
      <c r="AN13" s="164"/>
      <c r="AO13" s="164"/>
      <c r="AP13" s="164"/>
      <c r="AQ13" s="165"/>
      <c r="AR13" s="160">
        <v>0</v>
      </c>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t="s">
        <v>746</v>
      </c>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v>
      </c>
      <c r="AL18" s="170"/>
      <c r="AM18" s="170"/>
      <c r="AN18" s="170"/>
      <c r="AO18" s="170"/>
      <c r="AP18" s="170"/>
      <c r="AQ18" s="171"/>
      <c r="AR18" s="169">
        <f>SUM(AR13:AX17)</f>
        <v>0</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735</v>
      </c>
      <c r="H23" s="133"/>
      <c r="I23" s="133"/>
      <c r="J23" s="133"/>
      <c r="K23" s="133"/>
      <c r="L23" s="133"/>
      <c r="M23" s="133"/>
      <c r="N23" s="133"/>
      <c r="O23" s="134"/>
      <c r="P23" s="160">
        <v>2</v>
      </c>
      <c r="Q23" s="161"/>
      <c r="R23" s="161"/>
      <c r="S23" s="161"/>
      <c r="T23" s="161"/>
      <c r="U23" s="161"/>
      <c r="V23" s="162"/>
      <c r="W23" s="160">
        <v>0</v>
      </c>
      <c r="X23" s="161"/>
      <c r="Y23" s="161"/>
      <c r="Z23" s="161"/>
      <c r="AA23" s="161"/>
      <c r="AB23" s="161"/>
      <c r="AC23" s="162"/>
      <c r="AD23" s="149" t="s">
        <v>747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2">
      <c r="A32" s="511"/>
      <c r="B32" s="509"/>
      <c r="C32" s="509"/>
      <c r="D32" s="509"/>
      <c r="E32" s="509"/>
      <c r="F32" s="510"/>
      <c r="G32" s="536" t="s">
        <v>719</v>
      </c>
      <c r="H32" s="537"/>
      <c r="I32" s="537"/>
      <c r="J32" s="537"/>
      <c r="K32" s="537"/>
      <c r="L32" s="537"/>
      <c r="M32" s="537"/>
      <c r="N32" s="537"/>
      <c r="O32" s="538"/>
      <c r="P32" s="191" t="s">
        <v>720</v>
      </c>
      <c r="Q32" s="191"/>
      <c r="R32" s="191"/>
      <c r="S32" s="191"/>
      <c r="T32" s="191"/>
      <c r="U32" s="191"/>
      <c r="V32" s="191"/>
      <c r="W32" s="191"/>
      <c r="X32" s="233"/>
      <c r="Y32" s="339" t="s">
        <v>12</v>
      </c>
      <c r="Z32" s="545"/>
      <c r="AA32" s="546"/>
      <c r="AB32" s="547" t="s">
        <v>721</v>
      </c>
      <c r="AC32" s="547"/>
      <c r="AD32" s="547"/>
      <c r="AE32" s="363" t="s">
        <v>716</v>
      </c>
      <c r="AF32" s="364"/>
      <c r="AG32" s="364"/>
      <c r="AH32" s="364"/>
      <c r="AI32" s="363" t="s">
        <v>716</v>
      </c>
      <c r="AJ32" s="364"/>
      <c r="AK32" s="364"/>
      <c r="AL32" s="364"/>
      <c r="AM32" s="363" t="s">
        <v>716</v>
      </c>
      <c r="AN32" s="364"/>
      <c r="AO32" s="364"/>
      <c r="AP32" s="364"/>
      <c r="AQ32" s="166" t="s">
        <v>716</v>
      </c>
      <c r="AR32" s="167"/>
      <c r="AS32" s="167"/>
      <c r="AT32" s="168"/>
      <c r="AU32" s="364" t="s">
        <v>716</v>
      </c>
      <c r="AV32" s="364"/>
      <c r="AW32" s="364"/>
      <c r="AX32" s="365"/>
    </row>
    <row r="33" spans="1:51" ht="23.2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t="s">
        <v>716</v>
      </c>
      <c r="AF33" s="364"/>
      <c r="AG33" s="364"/>
      <c r="AH33" s="364"/>
      <c r="AI33" s="363" t="s">
        <v>716</v>
      </c>
      <c r="AJ33" s="364"/>
      <c r="AK33" s="364"/>
      <c r="AL33" s="364"/>
      <c r="AM33" s="363" t="s">
        <v>716</v>
      </c>
      <c r="AN33" s="364"/>
      <c r="AO33" s="364"/>
      <c r="AP33" s="364"/>
      <c r="AQ33" s="166" t="s">
        <v>716</v>
      </c>
      <c r="AR33" s="167"/>
      <c r="AS33" s="167"/>
      <c r="AT33" s="168"/>
      <c r="AU33" s="364">
        <v>1</v>
      </c>
      <c r="AV33" s="364"/>
      <c r="AW33" s="364"/>
      <c r="AX33" s="365"/>
    </row>
    <row r="34" spans="1:51" ht="23.2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716</v>
      </c>
      <c r="AN34" s="364"/>
      <c r="AO34" s="364"/>
      <c r="AP34" s="364"/>
      <c r="AQ34" s="166" t="s">
        <v>716</v>
      </c>
      <c r="AR34" s="167"/>
      <c r="AS34" s="167"/>
      <c r="AT34" s="168"/>
      <c r="AU34" s="364" t="s">
        <v>716</v>
      </c>
      <c r="AV34" s="364"/>
      <c r="AW34" s="364"/>
      <c r="AX34" s="365"/>
    </row>
    <row r="35" spans="1:51" ht="23.25" customHeight="1" x14ac:dyDescent="0.2">
      <c r="A35" s="891" t="s">
        <v>381</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2">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2">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716</v>
      </c>
      <c r="AF101" s="358"/>
      <c r="AG101" s="358"/>
      <c r="AH101" s="358"/>
      <c r="AI101" s="358" t="s">
        <v>716</v>
      </c>
      <c r="AJ101" s="358"/>
      <c r="AK101" s="358"/>
      <c r="AL101" s="358"/>
      <c r="AM101" s="358" t="s">
        <v>716</v>
      </c>
      <c r="AN101" s="358"/>
      <c r="AO101" s="358"/>
      <c r="AP101" s="358"/>
      <c r="AQ101" s="358" t="s">
        <v>736</v>
      </c>
      <c r="AR101" s="358"/>
      <c r="AS101" s="358"/>
      <c r="AT101" s="358"/>
      <c r="AU101" s="363" t="s">
        <v>746</v>
      </c>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716</v>
      </c>
      <c r="AF102" s="358"/>
      <c r="AG102" s="358"/>
      <c r="AH102" s="358"/>
      <c r="AI102" s="358" t="s">
        <v>716</v>
      </c>
      <c r="AJ102" s="358"/>
      <c r="AK102" s="358"/>
      <c r="AL102" s="358"/>
      <c r="AM102" s="358" t="s">
        <v>716</v>
      </c>
      <c r="AN102" s="358"/>
      <c r="AO102" s="358"/>
      <c r="AP102" s="358"/>
      <c r="AQ102" s="358">
        <v>3</v>
      </c>
      <c r="AR102" s="358"/>
      <c r="AS102" s="358"/>
      <c r="AT102" s="358"/>
      <c r="AU102" s="371" t="s">
        <v>746</v>
      </c>
      <c r="AV102" s="372"/>
      <c r="AW102" s="372"/>
      <c r="AX102" s="924"/>
    </row>
    <row r="103" spans="1:60" ht="31.5" hidden="1" customHeight="1" x14ac:dyDescent="0.2">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2">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t="s">
        <v>716</v>
      </c>
      <c r="AF116" s="358"/>
      <c r="AG116" s="358"/>
      <c r="AH116" s="358"/>
      <c r="AI116" s="358" t="s">
        <v>716</v>
      </c>
      <c r="AJ116" s="358"/>
      <c r="AK116" s="358"/>
      <c r="AL116" s="358"/>
      <c r="AM116" s="358" t="s">
        <v>716</v>
      </c>
      <c r="AN116" s="358"/>
      <c r="AO116" s="358"/>
      <c r="AP116" s="358"/>
      <c r="AQ116" s="363">
        <v>666666</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716</v>
      </c>
      <c r="AF117" s="306"/>
      <c r="AG117" s="306"/>
      <c r="AH117" s="306"/>
      <c r="AI117" s="306" t="s">
        <v>716</v>
      </c>
      <c r="AJ117" s="306"/>
      <c r="AK117" s="306"/>
      <c r="AL117" s="306"/>
      <c r="AM117" s="306" t="s">
        <v>716</v>
      </c>
      <c r="AN117" s="306"/>
      <c r="AO117" s="306"/>
      <c r="AP117" s="306"/>
      <c r="AQ117" s="306" t="s">
        <v>737</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87" t="s">
        <v>406</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3</v>
      </c>
      <c r="AV133" s="178"/>
      <c r="AW133" s="179" t="s">
        <v>179</v>
      </c>
      <c r="AX133" s="180"/>
      <c r="AY133">
        <f>$AY$132</f>
        <v>1</v>
      </c>
    </row>
    <row r="134" spans="1:51" ht="39.75" customHeight="1" x14ac:dyDescent="0.2">
      <c r="A134" s="988"/>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731</v>
      </c>
      <c r="AC134" s="224"/>
      <c r="AD134" s="224"/>
      <c r="AE134" s="266">
        <v>4.5</v>
      </c>
      <c r="AF134" s="167"/>
      <c r="AG134" s="167"/>
      <c r="AH134" s="167"/>
      <c r="AI134" s="266">
        <v>4.4000000000000004</v>
      </c>
      <c r="AJ134" s="167"/>
      <c r="AK134" s="167"/>
      <c r="AL134" s="167"/>
      <c r="AM134" s="266">
        <v>4.4000000000000004</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731</v>
      </c>
      <c r="AC135" s="175"/>
      <c r="AD135" s="175"/>
      <c r="AE135" s="266">
        <v>3.5</v>
      </c>
      <c r="AF135" s="167"/>
      <c r="AG135" s="167"/>
      <c r="AH135" s="167"/>
      <c r="AI135" s="266">
        <v>3.5</v>
      </c>
      <c r="AJ135" s="167"/>
      <c r="AK135" s="167"/>
      <c r="AL135" s="167"/>
      <c r="AM135" s="266">
        <v>3.5</v>
      </c>
      <c r="AN135" s="167"/>
      <c r="AO135" s="167"/>
      <c r="AP135" s="167"/>
      <c r="AQ135" s="266">
        <v>3.5</v>
      </c>
      <c r="AR135" s="167"/>
      <c r="AS135" s="167"/>
      <c r="AT135" s="167"/>
      <c r="AU135" s="266">
        <v>3.5</v>
      </c>
      <c r="AV135" s="167"/>
      <c r="AW135" s="167"/>
      <c r="AX135" s="208"/>
      <c r="AY135">
        <f t="shared" si="13"/>
        <v>1</v>
      </c>
    </row>
    <row r="136" spans="1:51" ht="18.75" hidden="1"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736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88"/>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88"/>
      <c r="B430" s="253"/>
      <c r="C430" s="250" t="s">
        <v>672</v>
      </c>
      <c r="D430" s="251"/>
      <c r="E430" s="239" t="s">
        <v>400</v>
      </c>
      <c r="F430" s="444"/>
      <c r="G430" s="241" t="s">
        <v>252</v>
      </c>
      <c r="H430" s="188"/>
      <c r="I430" s="188"/>
      <c r="J430" s="242" t="s">
        <v>716</v>
      </c>
      <c r="K430" s="243"/>
      <c r="L430" s="243"/>
      <c r="M430" s="243"/>
      <c r="N430" s="243"/>
      <c r="O430" s="243"/>
      <c r="P430" s="243"/>
      <c r="Q430" s="243"/>
      <c r="R430" s="243"/>
      <c r="S430" s="243"/>
      <c r="T430" s="244"/>
      <c r="U430" s="245" t="s">
        <v>736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2">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2">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2">
      <c r="A482" s="988"/>
      <c r="B482" s="253"/>
      <c r="C482" s="252"/>
      <c r="D482" s="253"/>
      <c r="E482" s="190" t="s">
        <v>736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3"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732</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732</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31.5"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732</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742</v>
      </c>
      <c r="AE705" s="732"/>
      <c r="AF705" s="732"/>
      <c r="AG705" s="190" t="s">
        <v>736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736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736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736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736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t="s">
        <v>736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736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736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736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736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736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736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736</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49"/>
      <c r="B721" s="650"/>
      <c r="C721" s="912"/>
      <c r="D721" s="913"/>
      <c r="E721" s="913"/>
      <c r="F721" s="914"/>
      <c r="G721" s="930"/>
      <c r="H721" s="931"/>
      <c r="I721" s="77" t="str">
        <f>IF(OR(G721="　", G721=""), "", "-")</f>
        <v/>
      </c>
      <c r="J721" s="911"/>
      <c r="K721" s="911"/>
      <c r="L721" s="77" t="str">
        <f>IF(M721="","","-")</f>
        <v/>
      </c>
      <c r="M721" s="78"/>
      <c r="N721" s="908" t="s">
        <v>716</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17" t="s">
        <v>48</v>
      </c>
      <c r="B726" s="618"/>
      <c r="C726" s="439" t="s">
        <v>53</v>
      </c>
      <c r="D726" s="577"/>
      <c r="E726" s="577"/>
      <c r="F726" s="578"/>
      <c r="G726" s="793" t="s">
        <v>736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5">
      <c r="A727" s="619"/>
      <c r="B727" s="620"/>
      <c r="C727" s="694" t="s">
        <v>57</v>
      </c>
      <c r="D727" s="695"/>
      <c r="E727" s="695"/>
      <c r="F727" s="696"/>
      <c r="G727" s="791" t="s">
        <v>736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5">
      <c r="A729" s="761" t="s">
        <v>743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5">
      <c r="A731" s="614"/>
      <c r="B731" s="615"/>
      <c r="C731" s="615"/>
      <c r="D731" s="615"/>
      <c r="E731" s="616"/>
      <c r="F731" s="679" t="s">
        <v>744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5">
      <c r="A733" s="614" t="s">
        <v>383</v>
      </c>
      <c r="B733" s="615"/>
      <c r="C733" s="615"/>
      <c r="D733" s="615"/>
      <c r="E733" s="616"/>
      <c r="F733" s="762" t="s">
        <v>745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t="s">
        <v>415</v>
      </c>
      <c r="J747" s="113"/>
      <c r="K747" s="100" t="str">
        <f>IF(I747="","","-")</f>
        <v>-</v>
      </c>
      <c r="L747" s="104">
        <v>76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6.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2" customHeight="1" x14ac:dyDescent="0.2">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2">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6" customHeigh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25" customHeight="1" x14ac:dyDescent="0.2">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2">
      <c r="A845" s="401">
        <v>1</v>
      </c>
      <c r="B845" s="401">
        <v>1</v>
      </c>
      <c r="C845" s="420" t="s">
        <v>736</v>
      </c>
      <c r="D845" s="415"/>
      <c r="E845" s="415"/>
      <c r="F845" s="415"/>
      <c r="G845" s="415"/>
      <c r="H845" s="415"/>
      <c r="I845" s="415"/>
      <c r="J845" s="416" t="s">
        <v>736</v>
      </c>
      <c r="K845" s="417"/>
      <c r="L845" s="417"/>
      <c r="M845" s="417"/>
      <c r="N845" s="417"/>
      <c r="O845" s="417"/>
      <c r="P845" s="421" t="s">
        <v>736</v>
      </c>
      <c r="Q845" s="317"/>
      <c r="R845" s="317"/>
      <c r="S845" s="317"/>
      <c r="T845" s="317"/>
      <c r="U845" s="317"/>
      <c r="V845" s="317"/>
      <c r="W845" s="317"/>
      <c r="X845" s="317"/>
      <c r="Y845" s="318" t="s">
        <v>736</v>
      </c>
      <c r="Z845" s="319"/>
      <c r="AA845" s="319"/>
      <c r="AB845" s="320"/>
      <c r="AC845" s="322"/>
      <c r="AD845" s="323"/>
      <c r="AE845" s="323"/>
      <c r="AF845" s="323"/>
      <c r="AG845" s="323"/>
      <c r="AH845" s="418" t="s">
        <v>736</v>
      </c>
      <c r="AI845" s="419"/>
      <c r="AJ845" s="419"/>
      <c r="AK845" s="419"/>
      <c r="AL845" s="326" t="s">
        <v>736</v>
      </c>
      <c r="AM845" s="327"/>
      <c r="AN845" s="327"/>
      <c r="AO845" s="328"/>
      <c r="AP845" s="321" t="s">
        <v>736</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t="s">
        <v>716</v>
      </c>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2">
      <c r="A1110" s="401">
        <v>1</v>
      </c>
      <c r="B1110" s="401">
        <v>1</v>
      </c>
      <c r="C1110" s="887"/>
      <c r="D1110" s="887"/>
      <c r="E1110" s="262" t="s">
        <v>736</v>
      </c>
      <c r="F1110" s="886"/>
      <c r="G1110" s="886"/>
      <c r="H1110" s="886"/>
      <c r="I1110" s="886"/>
      <c r="J1110" s="416" t="s">
        <v>736</v>
      </c>
      <c r="K1110" s="417"/>
      <c r="L1110" s="417"/>
      <c r="M1110" s="417"/>
      <c r="N1110" s="417"/>
      <c r="O1110" s="417"/>
      <c r="P1110" s="421" t="s">
        <v>736</v>
      </c>
      <c r="Q1110" s="317"/>
      <c r="R1110" s="317"/>
      <c r="S1110" s="317"/>
      <c r="T1110" s="317"/>
      <c r="U1110" s="317"/>
      <c r="V1110" s="317"/>
      <c r="W1110" s="317"/>
      <c r="X1110" s="317"/>
      <c r="Y1110" s="318" t="s">
        <v>736</v>
      </c>
      <c r="Z1110" s="319"/>
      <c r="AA1110" s="319"/>
      <c r="AB1110" s="320"/>
      <c r="AC1110" s="322"/>
      <c r="AD1110" s="323"/>
      <c r="AE1110" s="323"/>
      <c r="AF1110" s="323"/>
      <c r="AG1110" s="323"/>
      <c r="AH1110" s="324" t="s">
        <v>736</v>
      </c>
      <c r="AI1110" s="325"/>
      <c r="AJ1110" s="325"/>
      <c r="AK1110" s="325"/>
      <c r="AL1110" s="326" t="s">
        <v>736</v>
      </c>
      <c r="AM1110" s="327"/>
      <c r="AN1110" s="327"/>
      <c r="AO1110" s="328"/>
      <c r="AP1110" s="321" t="s">
        <v>736</v>
      </c>
      <c r="AQ1110" s="321"/>
      <c r="AR1110" s="321"/>
      <c r="AS1110" s="321"/>
      <c r="AT1110" s="321"/>
      <c r="AU1110" s="321"/>
      <c r="AV1110" s="321"/>
      <c r="AW1110" s="321"/>
      <c r="AX1110" s="321"/>
    </row>
    <row r="1111" spans="1:51" ht="30" hidden="1" customHeight="1" x14ac:dyDescent="0.2">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9" priority="14003">
      <formula>IF(RIGHT(TEXT(P14,"0.#"),1)=".",FALSE,TRUE)</formula>
    </cfRule>
    <cfRule type="expression" dxfId="2778" priority="14004">
      <formula>IF(RIGHT(TEXT(P14,"0.#"),1)=".",TRUE,FALSE)</formula>
    </cfRule>
  </conditionalFormatting>
  <conditionalFormatting sqref="AE32">
    <cfRule type="expression" dxfId="2777" priority="13993">
      <formula>IF(RIGHT(TEXT(AE32,"0.#"),1)=".",FALSE,TRUE)</formula>
    </cfRule>
    <cfRule type="expression" dxfId="2776" priority="13994">
      <formula>IF(RIGHT(TEXT(AE32,"0.#"),1)=".",TRUE,FALSE)</formula>
    </cfRule>
  </conditionalFormatting>
  <conditionalFormatting sqref="P18:AX18">
    <cfRule type="expression" dxfId="2775" priority="13879">
      <formula>IF(RIGHT(TEXT(P18,"0.#"),1)=".",FALSE,TRUE)</formula>
    </cfRule>
    <cfRule type="expression" dxfId="2774" priority="13880">
      <formula>IF(RIGHT(TEXT(P18,"0.#"),1)=".",TRUE,FALSE)</formula>
    </cfRule>
  </conditionalFormatting>
  <conditionalFormatting sqref="Y790">
    <cfRule type="expression" dxfId="2773" priority="13875">
      <formula>IF(RIGHT(TEXT(Y790,"0.#"),1)=".",FALSE,TRUE)</formula>
    </cfRule>
    <cfRule type="expression" dxfId="2772" priority="13876">
      <formula>IF(RIGHT(TEXT(Y790,"0.#"),1)=".",TRUE,FALSE)</formula>
    </cfRule>
  </conditionalFormatting>
  <conditionalFormatting sqref="Y799">
    <cfRule type="expression" dxfId="2771" priority="13871">
      <formula>IF(RIGHT(TEXT(Y799,"0.#"),1)=".",FALSE,TRUE)</formula>
    </cfRule>
    <cfRule type="expression" dxfId="2770" priority="13872">
      <formula>IF(RIGHT(TEXT(Y799,"0.#"),1)=".",TRUE,FALSE)</formula>
    </cfRule>
  </conditionalFormatting>
  <conditionalFormatting sqref="Y830:Y837 Y828 Y817:Y824 Y815 Y804:Y811 Y802">
    <cfRule type="expression" dxfId="2769" priority="13653">
      <formula>IF(RIGHT(TEXT(Y802,"0.#"),1)=".",FALSE,TRUE)</formula>
    </cfRule>
    <cfRule type="expression" dxfId="2768" priority="13654">
      <formula>IF(RIGHT(TEXT(Y802,"0.#"),1)=".",TRUE,FALSE)</formula>
    </cfRule>
  </conditionalFormatting>
  <conditionalFormatting sqref="P13:AX13 AR15:AX15 P15:AQ17">
    <cfRule type="expression" dxfId="2767" priority="13701">
      <formula>IF(RIGHT(TEXT(P13,"0.#"),1)=".",FALSE,TRUE)</formula>
    </cfRule>
    <cfRule type="expression" dxfId="2766" priority="13702">
      <formula>IF(RIGHT(TEXT(P13,"0.#"),1)=".",TRUE,FALSE)</formula>
    </cfRule>
  </conditionalFormatting>
  <conditionalFormatting sqref="P19:AJ19">
    <cfRule type="expression" dxfId="2765" priority="13699">
      <formula>IF(RIGHT(TEXT(P19,"0.#"),1)=".",FALSE,TRUE)</formula>
    </cfRule>
    <cfRule type="expression" dxfId="2764" priority="13700">
      <formula>IF(RIGHT(TEXT(P19,"0.#"),1)=".",TRUE,FALSE)</formula>
    </cfRule>
  </conditionalFormatting>
  <conditionalFormatting sqref="AE101 AQ101">
    <cfRule type="expression" dxfId="2763" priority="13691">
      <formula>IF(RIGHT(TEXT(AE101,"0.#"),1)=".",FALSE,TRUE)</formula>
    </cfRule>
    <cfRule type="expression" dxfId="2762" priority="13692">
      <formula>IF(RIGHT(TEXT(AE101,"0.#"),1)=".",TRUE,FALSE)</formula>
    </cfRule>
  </conditionalFormatting>
  <conditionalFormatting sqref="Y791:Y798 Y789">
    <cfRule type="expression" dxfId="2761" priority="13677">
      <formula>IF(RIGHT(TEXT(Y789,"0.#"),1)=".",FALSE,TRUE)</formula>
    </cfRule>
    <cfRule type="expression" dxfId="2760" priority="13678">
      <formula>IF(RIGHT(TEXT(Y789,"0.#"),1)=".",TRUE,FALSE)</formula>
    </cfRule>
  </conditionalFormatting>
  <conditionalFormatting sqref="AU790">
    <cfRule type="expression" dxfId="2759" priority="13675">
      <formula>IF(RIGHT(TEXT(AU790,"0.#"),1)=".",FALSE,TRUE)</formula>
    </cfRule>
    <cfRule type="expression" dxfId="2758" priority="13676">
      <formula>IF(RIGHT(TEXT(AU790,"0.#"),1)=".",TRUE,FALSE)</formula>
    </cfRule>
  </conditionalFormatting>
  <conditionalFormatting sqref="AU799">
    <cfRule type="expression" dxfId="2757" priority="13673">
      <formula>IF(RIGHT(TEXT(AU799,"0.#"),1)=".",FALSE,TRUE)</formula>
    </cfRule>
    <cfRule type="expression" dxfId="2756" priority="13674">
      <formula>IF(RIGHT(TEXT(AU799,"0.#"),1)=".",TRUE,FALSE)</formula>
    </cfRule>
  </conditionalFormatting>
  <conditionalFormatting sqref="AU791:AU798 AU789">
    <cfRule type="expression" dxfId="2755" priority="13671">
      <formula>IF(RIGHT(TEXT(AU789,"0.#"),1)=".",FALSE,TRUE)</formula>
    </cfRule>
    <cfRule type="expression" dxfId="2754" priority="13672">
      <formula>IF(RIGHT(TEXT(AU789,"0.#"),1)=".",TRUE,FALSE)</formula>
    </cfRule>
  </conditionalFormatting>
  <conditionalFormatting sqref="Y829 Y816 Y803">
    <cfRule type="expression" dxfId="2753" priority="13657">
      <formula>IF(RIGHT(TEXT(Y803,"0.#"),1)=".",FALSE,TRUE)</formula>
    </cfRule>
    <cfRule type="expression" dxfId="2752" priority="13658">
      <formula>IF(RIGHT(TEXT(Y803,"0.#"),1)=".",TRUE,FALSE)</formula>
    </cfRule>
  </conditionalFormatting>
  <conditionalFormatting sqref="Y838 Y825 Y812">
    <cfRule type="expression" dxfId="2751" priority="13655">
      <formula>IF(RIGHT(TEXT(Y812,"0.#"),1)=".",FALSE,TRUE)</formula>
    </cfRule>
    <cfRule type="expression" dxfId="2750" priority="13656">
      <formula>IF(RIGHT(TEXT(Y812,"0.#"),1)=".",TRUE,FALSE)</formula>
    </cfRule>
  </conditionalFormatting>
  <conditionalFormatting sqref="AU829 AU816 AU803">
    <cfRule type="expression" dxfId="2749" priority="13651">
      <formula>IF(RIGHT(TEXT(AU803,"0.#"),1)=".",FALSE,TRUE)</formula>
    </cfRule>
    <cfRule type="expression" dxfId="2748" priority="13652">
      <formula>IF(RIGHT(TEXT(AU803,"0.#"),1)=".",TRUE,FALSE)</formula>
    </cfRule>
  </conditionalFormatting>
  <conditionalFormatting sqref="AU838 AU825 AU812">
    <cfRule type="expression" dxfId="2747" priority="13649">
      <formula>IF(RIGHT(TEXT(AU812,"0.#"),1)=".",FALSE,TRUE)</formula>
    </cfRule>
    <cfRule type="expression" dxfId="2746" priority="13650">
      <formula>IF(RIGHT(TEXT(AU812,"0.#"),1)=".",TRUE,FALSE)</formula>
    </cfRule>
  </conditionalFormatting>
  <conditionalFormatting sqref="AU830:AU837 AU828 AU817:AU824 AU815 AU804:AU811 AU802">
    <cfRule type="expression" dxfId="2745" priority="13647">
      <formula>IF(RIGHT(TEXT(AU802,"0.#"),1)=".",FALSE,TRUE)</formula>
    </cfRule>
    <cfRule type="expression" dxfId="2744" priority="13648">
      <formula>IF(RIGHT(TEXT(AU802,"0.#"),1)=".",TRUE,FALSE)</formula>
    </cfRule>
  </conditionalFormatting>
  <conditionalFormatting sqref="AM87">
    <cfRule type="expression" dxfId="2743" priority="13301">
      <formula>IF(RIGHT(TEXT(AM87,"0.#"),1)=".",FALSE,TRUE)</formula>
    </cfRule>
    <cfRule type="expression" dxfId="2742" priority="13302">
      <formula>IF(RIGHT(TEXT(AM87,"0.#"),1)=".",TRUE,FALSE)</formula>
    </cfRule>
  </conditionalFormatting>
  <conditionalFormatting sqref="AE55">
    <cfRule type="expression" dxfId="2741" priority="13369">
      <formula>IF(RIGHT(TEXT(AE55,"0.#"),1)=".",FALSE,TRUE)</formula>
    </cfRule>
    <cfRule type="expression" dxfId="2740" priority="13370">
      <formula>IF(RIGHT(TEXT(AE55,"0.#"),1)=".",TRUE,FALSE)</formula>
    </cfRule>
  </conditionalFormatting>
  <conditionalFormatting sqref="AI55">
    <cfRule type="expression" dxfId="2739" priority="13367">
      <formula>IF(RIGHT(TEXT(AI55,"0.#"),1)=".",FALSE,TRUE)</formula>
    </cfRule>
    <cfRule type="expression" dxfId="2738" priority="13368">
      <formula>IF(RIGHT(TEXT(AI55,"0.#"),1)=".",TRUE,FALSE)</formula>
    </cfRule>
  </conditionalFormatting>
  <conditionalFormatting sqref="AE33">
    <cfRule type="expression" dxfId="2737" priority="13461">
      <formula>IF(RIGHT(TEXT(AE33,"0.#"),1)=".",FALSE,TRUE)</formula>
    </cfRule>
    <cfRule type="expression" dxfId="2736" priority="13462">
      <formula>IF(RIGHT(TEXT(AE33,"0.#"),1)=".",TRUE,FALSE)</formula>
    </cfRule>
  </conditionalFormatting>
  <conditionalFormatting sqref="AE34">
    <cfRule type="expression" dxfId="2735" priority="13459">
      <formula>IF(RIGHT(TEXT(AE34,"0.#"),1)=".",FALSE,TRUE)</formula>
    </cfRule>
    <cfRule type="expression" dxfId="2734" priority="13460">
      <formula>IF(RIGHT(TEXT(AE34,"0.#"),1)=".",TRUE,FALSE)</formula>
    </cfRule>
  </conditionalFormatting>
  <conditionalFormatting sqref="AI34 AM34">
    <cfRule type="expression" dxfId="2733" priority="13457">
      <formula>IF(RIGHT(TEXT(AI34,"0.#"),1)=".",FALSE,TRUE)</formula>
    </cfRule>
    <cfRule type="expression" dxfId="2732" priority="13458">
      <formula>IF(RIGHT(TEXT(AI34,"0.#"),1)=".",TRUE,FALSE)</formula>
    </cfRule>
  </conditionalFormatting>
  <conditionalFormatting sqref="AI33 AM33">
    <cfRule type="expression" dxfId="2731" priority="13455">
      <formula>IF(RIGHT(TEXT(AI33,"0.#"),1)=".",FALSE,TRUE)</formula>
    </cfRule>
    <cfRule type="expression" dxfId="2730" priority="13456">
      <formula>IF(RIGHT(TEXT(AI33,"0.#"),1)=".",TRUE,FALSE)</formula>
    </cfRule>
  </conditionalFormatting>
  <conditionalFormatting sqref="AI32 AM32">
    <cfRule type="expression" dxfId="2729" priority="13453">
      <formula>IF(RIGHT(TEXT(AI32,"0.#"),1)=".",FALSE,TRUE)</formula>
    </cfRule>
    <cfRule type="expression" dxfId="2728" priority="13454">
      <formula>IF(RIGHT(TEXT(AI32,"0.#"),1)=".",TRUE,FALSE)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AM101">
    <cfRule type="expression" dxfId="2639" priority="13223">
      <formula>IF(RIGHT(TEXT(AI101,"0.#"),1)=".",FALSE,TRUE)</formula>
    </cfRule>
    <cfRule type="expression" dxfId="2638" priority="13224">
      <formula>IF(RIGHT(TEXT(AI101,"0.#"),1)=".",TRUE,FALSE)</formula>
    </cfRule>
  </conditionalFormatting>
  <conditionalFormatting sqref="AE102">
    <cfRule type="expression" dxfId="2637" priority="13219">
      <formula>IF(RIGHT(TEXT(AE102,"0.#"),1)=".",FALSE,TRUE)</formula>
    </cfRule>
    <cfRule type="expression" dxfId="2636" priority="13220">
      <formula>IF(RIGHT(TEXT(AE102,"0.#"),1)=".",TRUE,FALSE)</formula>
    </cfRule>
  </conditionalFormatting>
  <conditionalFormatting sqref="AI102 AM102">
    <cfRule type="expression" dxfId="2635" priority="13217">
      <formula>IF(RIGHT(TEXT(AI102,"0.#"),1)=".",FALSE,TRUE)</formula>
    </cfRule>
    <cfRule type="expression" dxfId="2634" priority="13218">
      <formula>IF(RIGHT(TEXT(AI102,"0.#"),1)=".",TRUE,FALSE)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AM116">
    <cfRule type="expression" dxfId="2581" priority="13153">
      <formula>IF(RIGHT(TEXT(AI116,"0.#"),1)=".",FALSE,TRUE)</formula>
    </cfRule>
    <cfRule type="expression" dxfId="2580" priority="13154">
      <formula>IF(RIGHT(TEXT(AI116,"0.#"),1)=".",TRUE,FALSE)</formula>
    </cfRule>
  </conditionalFormatting>
  <conditionalFormatting sqref="AE117">
    <cfRule type="expression" dxfId="2579" priority="13149">
      <formula>IF(RIGHT(TEXT(AE117,"0.#"),1)=".",FALSE,TRUE)</formula>
    </cfRule>
    <cfRule type="expression" dxfId="2578" priority="13150">
      <formula>IF(RIGHT(TEXT(AE117,"0.#"),1)=".",TRUE,FALSE)</formula>
    </cfRule>
  </conditionalFormatting>
  <conditionalFormatting sqref="AI117 AM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t="s">
        <v>732</v>
      </c>
      <c r="C2" s="13" t="str">
        <f>IF(B2="","",A2)</f>
        <v>医療分野の研究開発関連</v>
      </c>
      <c r="D2" s="13" t="str">
        <f>IF(C2="","",IF(D1&lt;&gt;"",CONCATENATE(D1,"、",C2),C2))</f>
        <v>医療分野の研究開発関連</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t="s">
        <v>732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t="s">
        <v>732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佐野 智也(sano-tomoya.d33)</cp:lastModifiedBy>
  <cp:lastPrinted>2021-03-08T07:58:12Z</cp:lastPrinted>
  <dcterms:created xsi:type="dcterms:W3CDTF">2012-03-13T00:50:25Z</dcterms:created>
  <dcterms:modified xsi:type="dcterms:W3CDTF">2021-08-20T01:33:23Z</dcterms:modified>
</cp:coreProperties>
</file>