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共有\各部・委員会\総務課\会計係\会計係長\令和３年度\行政事業レビューシート\0818〆【作業依頼】①行政事業レビューシート（最終公表版）、②概算要求反映状況調（事業単位整理表）\0819提出\社人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16" i="3" l="1"/>
  <c r="AM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369" i="3"/>
  <c r="AY255" i="3"/>
  <c r="AY271" i="3"/>
  <c r="AY459" i="3"/>
  <c r="AY50"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<sst xmlns="http://schemas.openxmlformats.org/spreadsheetml/2006/main" count="3062" uniqueCount="757">
  <si>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</si>
  <si>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</si>
  <si>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</si>
  <si>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</si>
  <si>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</si>
  <si>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</si>
  <si>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</si>
  <si>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</si>
  <si>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</si>
  <si>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</si>
  <si>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</si>
  <si>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</si>
  <si>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</si>
  <si>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</si>
  <si>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</si>
  <si>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</si>
  <si>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</si>
  <si>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</si>
  <si>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</si>
  <si>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</si>
  <si>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</si>
  <si>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</si>
  <si>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</si>
  <si>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</si>
  <si>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</si>
  <si>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</si>
  <si>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</si>
  <si>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</si>
  <si>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</si>
  <si>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</si>
  <si>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</si>
  <si>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</si>
  <si>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</si>
  <si>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</si>
  <si>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</si>
  <si>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</si>
  <si>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</si>
  <si>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</si>
  <si>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</si>
  <si>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</si>
  <si>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</si>
  <si>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</si>
  <si>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</si>
  <si>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</si>
  <si>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</si>
  <si>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</si>
  <si>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</si>
  <si>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</si>
  <si>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</si>
  <si>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</si>
  <si>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</si>
  <si>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</si>
  <si>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</si>
  <si>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</si>
  <si>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</si>
  <si>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</si>
  <si>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</si>
  <si>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</si>
  <si>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</si>
  <si>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</si>
  <si>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</si>
  <si>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</si>
  <si>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</si>
  <si>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</si>
  <si>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</si>
  <si>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</si>
  <si>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</si>
  <si>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</si>
  <si>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</si>
  <si>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</si>
  <si>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</si>
  <si>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</si>
  <si>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</si>
  <si>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</si>
  <si>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</si>
  <si>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</si>
  <si>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</si>
  <si>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</si>
  <si>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</si>
  <si>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</si>
  <si>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</si>
  <si>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</si>
  <si>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</si>
  <si>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</si>
  <si>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</si>
  <si>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</si>
  <si>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</si>
  <si>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</si>
  <si>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</si>
  <si>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</si>
  <si>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</si>
  <si>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</si>
  <si>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</si>
  <si>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</si>
  <si>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</si>
  <si>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</si>
  <si>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</si>
  <si>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</si>
  <si>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</si>
  <si>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</si>
  <si>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</si>
  <si>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</si>
  <si>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</si>
  <si>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</si>
  <si>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</si>
  <si>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</si>
  <si>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</si>
  <si>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</si>
  <si>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</si>
  <si>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</si>
  <si>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</si>
  <si>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</si>
  <si>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</si>
  <si>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</si>
  <si>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</si>
  <si>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</si>
  <si>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</si>
  <si>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</si>
  <si>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</si>
  <si>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</si>
  <si>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</si>
  <si>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</si>
  <si>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</si>
  <si>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</si>
  <si>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</si>
  <si>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</si>
  <si>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</si>
  <si>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</si>
  <si>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</si>
  <si>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</si>
  <si>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</si>
  <si>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</si>
  <si>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</si>
  <si>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</si>
  <si>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</si>
  <si>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</si>
  <si>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</si>
  <si>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</si>
  <si>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</si>
  <si>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</si>
  <si>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</si>
  <si>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</si>
  <si>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</si>
  <si>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</si>
  <si>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</si>
  <si>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</si>
  <si>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</si>
  <si>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</si>
  <si>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</si>
  <si>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</si>
  <si>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</si>
  <si>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</si>
  <si>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</si>
  <si>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</si>
  <si>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</si>
  <si>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</si>
  <si>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</si>
  <si>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</si>
  <si>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</si>
  <si>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</si>
  <si>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</si>
  <si>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</si>
  <si>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</si>
  <si>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</si>
  <si>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</si>
  <si>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</si>
  <si>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</si>
  <si>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</si>
  <si>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</si>
  <si>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</si>
  <si>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</si>
  <si>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</si>
  <si>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</si>
  <si>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</si>
  <si>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</si>
  <si>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</si>
  <si>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</si>
  <si>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</si>
  <si>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</si>
  <si>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</si>
  <si>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</si>
  <si>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</si>
  <si>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</si>
  <si>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</si>
  <si>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</si>
  <si>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</si>
  <si>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</si>
  <si>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</si>
  <si>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</si>
  <si>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</si>
  <si>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</si>
  <si>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</si>
  <si>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</si>
  <si>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</si>
  <si>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</si>
  <si>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</si>
  <si>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</si>
  <si>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</si>
  <si>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</si>
  <si>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</si>
  <si>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</si>
  <si>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</si>
  <si>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</si>
  <si>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</si>
  <si>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</si>
  <si>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</si>
  <si>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</si>
  <si>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</si>
  <si>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</si>
  <si>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</si>
  <si>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</si>
  <si>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</si>
  <si>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</si>
  <si>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</si>
  <si>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</si>
  <si>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</si>
  <si>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</si>
  <si>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</si>
  <si>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</si>
  <si>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</si>
  <si>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</si>
  <si>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</si>
  <si>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</si>
  <si>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</si>
  <si>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</si>
  <si>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</si>
  <si>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</si>
  <si>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</si>
  <si>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</si>
  <si>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</si>
  <si>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</si>
  <si>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</si>
  <si>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</si>
  <si>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</si>
  <si>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</si>
  <si>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</si>
  <si>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</si>
  <si>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</si>
  <si>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</si>
  <si>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</si>
  <si>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</si>
  <si>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</si>
  <si>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</si>
  <si>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</si>
  <si>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</si>
  <si>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</si>
  <si>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</si>
  <si>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</si>
  <si>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</si>
  <si>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</si>
  <si>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</si>
  <si>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</si>
  <si>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</si>
  <si>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</si>
  <si>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</si>
  <si>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</si>
  <si>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</si>
  <si>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</si>
  <si>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</si>
  <si>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</si>
  <si>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</si>
  <si>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</si>
  <si>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</si>
  <si>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</si>
  <si>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</si>
  <si>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</si>
  <si>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</si>
  <si>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</si>
  <si>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</si>
  <si>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</si>
  <si>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</si>
  <si>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</si>
  <si>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</si>
  <si>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</si>
  <si>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</si>
  <si>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</si>
  <si>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</si>
  <si>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</si>
  <si>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</si>
  <si>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</si>
  <si>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</si>
  <si>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</si>
  <si>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</si>
  <si>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</si>
  <si>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</si>
  <si>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</si>
  <si>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</si>
  <si>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</si>
  <si>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</si>
  <si>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</si>
  <si>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</si>
  <si>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</si>
  <si>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</si>
  <si>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</si>
  <si>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</si>
  <si>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</si>
  <si>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</si>
  <si>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</si>
  <si>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</si>
  <si>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</si>
  <si>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</si>
  <si>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</si>
  <si>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</si>
  <si>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</si>
  <si>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</si>
  <si>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</si>
  <si>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</si>
  <si>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</si>
  <si>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</si>
  <si>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</si>
  <si>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</si>
  <si>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</si>
  <si>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</si>
  <si>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</si>
  <si>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</si>
  <si>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</si>
  <si>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</si>
  <si>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</si>
  <si>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</si>
  <si>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</si>
  <si>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</si>
  <si>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</si>
  <si>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</si>
  <si>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</si>
  <si>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</si>
  <si>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</si>
  <si>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</si>
  <si>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</si>
  <si>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</si>
  <si>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</si>
  <si>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</si>
  <si>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</si>
  <si>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</si>
  <si>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</si>
  <si>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</si>
  <si>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</si>
  <si>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</si>
  <si>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</si>
  <si>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</si>
  <si>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</si>
  <si>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</si>
  <si>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</si>
  <si>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</si>
  <si>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</si>
  <si>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</si>
  <si>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</si>
  <si>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</si>
  <si>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</si>
  <si>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</si>
  <si>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</si>
  <si>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</si>
  <si>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</si>
  <si>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</si>
  <si>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</si>
  <si>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</si>
  <si>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</si>
  <si>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</si>
  <si>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</si>
  <si>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</si>
  <si>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</si>
  <si>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</si>
  <si>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</si>
  <si>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</si>
  <si>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</si>
  <si>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</si>
  <si>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</si>
  <si>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</si>
  <si>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</si>
  <si>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</si>
  <si>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</si>
  <si>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</si>
  <si>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</si>
  <si>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</si>
  <si>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</si>
  <si>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</si>
  <si>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</si>
  <si>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</si>
  <si>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</si>
  <si>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</si>
  <si>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</si>
  <si>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</si>
  <si>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</si>
  <si>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</si>
  <si>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</si>
  <si>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</si>
  <si>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</si>
  <si>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</si>
  <si>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</si>
  <si>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</si>
  <si>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</si>
  <si>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</si>
  <si>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</si>
  <si>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</si>
  <si>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</si>
  <si>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</si>
  <si>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</si>
  <si>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</si>
  <si>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</si>
  <si>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</si>
  <si>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</si>
  <si>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</si>
  <si>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</si>
  <si>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</si>
  <si>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</si>
  <si>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</si>
  <si>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</si>
  <si>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</si>
  <si>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</si>
  <si>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</si>
  <si>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</si>
  <si>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</si>
  <si>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</si>
  <si>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</si>
  <si>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</si>
  <si>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</si>
  <si>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</si>
  <si>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</si>
  <si>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</si>
  <si>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</si>
  <si>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</si>
  <si>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</si>
  <si>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</si>
  <si>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</si>
  <si>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</si>
  <si>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</si>
  <si>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</si>
  <si>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</si>
  <si>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</si>
  <si>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</si>
  <si>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</si>
  <si>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</si>
  <si>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</si>
  <si>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</si>
  <si>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</si>
  <si>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</si>
  <si>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</si>
  <si>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</si>
  <si>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</si>
  <si>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</si>
  <si>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</si>
  <si>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</si>
  <si>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</si>
  <si>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</si>
  <si>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</si>
  <si>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</si>
  <si>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</si>
  <si>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</si>
  <si>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</si>
  <si>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</si>
  <si>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</si>
  <si>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</si>
  <si>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</si>
  <si>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</si>
  <si>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</si>
  <si>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</si>
  <si>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</si>
  <si>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</si>
  <si>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</si>
  <si>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</si>
  <si>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</si>
  <si>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</si>
  <si>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</si>
  <si>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</si>
  <si>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</si>
  <si>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</si>
  <si>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</si>
  <si>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</si>
  <si>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</si>
  <si>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</si>
  <si>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</si>
  <si>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</si>
  <si>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</si>
  <si>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</si>
  <si>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</si>
  <si>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</si>
  <si>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</si>
  <si>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</si>
  <si>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</si>
  <si>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</si>
  <si>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</si>
  <si>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</si>
  <si>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</si>
  <si>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</si>
  <si>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</si>
  <si>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</si>
  <si>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</si>
  <si>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</si>
  <si>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</si>
  <si>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</si>
  <si>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</si>
  <si>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</si>
  <si>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</si>
  <si>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</si>
  <si>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</si>
  <si>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</si>
  <si>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</si>
  <si>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</si>
  <si>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</si>
  <si>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</si>
  <si>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</si>
  <si>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</si>
  <si>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</si>
  <si>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</si>
  <si>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</si>
  <si>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</si>
  <si>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</si>
  <si>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</si>
  <si>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</si>
  <si>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</si>
  <si>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</si>
  <si>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</si>
  <si>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</si>
  <si>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</si>
  <si>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</si>
  <si>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</si>
  <si>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</si>
  <si>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</si>
  <si>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</si>
  <si>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</si>
  <si>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</si>
  <si>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</si>
  <si>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</si>
  <si>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</si>
  <si>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</si>
  <si>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</si>
  <si>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</si>
  <si>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</si>
  <si>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</si>
  <si>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</si>
  <si>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</si>
  <si>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</si>
  <si>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</si>
  <si>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</si>
  <si>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</si>
  <si>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</si>
  <si>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</si>
  <si>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</si>
  <si>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</si>
  <si>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</si>
  <si>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</si>
  <si>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</si>
  <si>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</si>
  <si>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</si>
  <si>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</si>
  <si>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</si>
  <si>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</si>
  <si>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</si>
  <si>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</si>
  <si>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</si>
  <si>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</si>
  <si>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</si>
  <si>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</si>
  <si>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</si>
  <si>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</si>
  <si>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</si>
  <si>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</si>
  <si>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</si>
  <si>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</si>
  <si>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</si>
  <si>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</si>
  <si>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</si>
  <si>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</si>
  <si>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</si>
  <si>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</si>
  <si>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</si>
  <si>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</si>
  <si>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</si>
  <si>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</si>
  <si>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</si>
  <si>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</si>
  <si>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</si>
  <si>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</si>
  <si>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</si>
  <si>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</si>
  <si>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</si>
  <si>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</si>
  <si>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</si>
  <si>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</si>
  <si>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</si>
  <si>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</si>
  <si>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</si>
  <si>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</si>
  <si>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</si>
  <si>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</si>
  <si>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</si>
  <si>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</si>
  <si>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</si>
  <si>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</si>
  <si>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</si>
  <si>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</si>
  <si>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</si>
  <si>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</si>
  <si>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</si>
  <si>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</si>
  <si>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</si>
  <si>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</si>
  <si>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</si>
  <si>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</si>
  <si>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</si>
  <si>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</si>
  <si>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</si>
  <si>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</si>
  <si>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</si>
  <si>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</si>
  <si>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</si>
  <si>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</si>
  <si>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</si>
  <si>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</si>
  <si>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</si>
  <si>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</si>
  <si>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</si>
  <si>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</si>
  <si>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</si>
  <si>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</si>
  <si>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</si>
  <si>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</si>
  <si>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</si>
  <si>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</si>
  <si>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</si>
  <si>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</si>
  <si>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</si>
  <si>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</si>
  <si>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</si>
  <si>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</si>
  <si>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</si>
  <si>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</si>
  <si>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</si>
  <si>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</si>
  <si>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</si>
  <si>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</si>
  <si>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</si>
  <si>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</si>
  <si>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</si>
  <si>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</si>
  <si>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</si>
  <si>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</si>
  <si>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</si>
  <si>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</si>
  <si>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</si>
  <si>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</si>
  <si>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</si>
  <si>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</si>
  <si>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</si>
  <si>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</si>
  <si>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</si>
  <si>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</si>
  <si>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</si>
  <si>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</si>
  <si>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</si>
  <si>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</si>
  <si>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</si>
  <si>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</si>
  <si>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</si>
  <si>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</si>
  <si>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</si>
  <si>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</si>
  <si>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</si>
  <si>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</si>
  <si>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</si>
  <si>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</si>
  <si>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</si>
  <si>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</si>
  <si>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</si>
  <si>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</si>
  <si>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</si>
  <si>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</si>
  <si>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</si>
  <si>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</si>
  <si>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</si>
  <si>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</si>
  <si>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</si>
  <si>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</si>
  <si>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</si>
  <si>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</si>
  <si>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</si>
  <si>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</si>
  <si>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</si>
  <si>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</si>
  <si>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</si>
  <si>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</si>
  <si>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</si>
  <si>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</si>
  <si>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</si>
  <si>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</si>
  <si>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</si>
  <si>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</si>
  <si>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</si>
  <si>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</si>
  <si>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</si>
  <si>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</si>
  <si>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</si>
  <si>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</si>
  <si>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</si>
  <si>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</si>
  <si>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</si>
  <si>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</si>
  <si>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</si>
  <si>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</si>
  <si>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</si>
  <si>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</si>
  <si>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</si>
  <si>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</si>
  <si>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</si>
  <si>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</si>
  <si>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</si>
  <si>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</si>
  <si>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</si>
  <si>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</si>
  <si>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</si>
  <si>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</si>
  <si>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</si>
  <si>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</si>
  <si>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国立社会保障・人口問題研究所</t>
  </si>
  <si>
    <t>結城　勝彦</t>
  </si>
  <si>
    <t>総務課</t>
  </si>
  <si>
    <t>－</t>
  </si>
  <si>
    <t>-</t>
  </si>
  <si>
    <t>研究評価委員会の総合評点の平均をもって成果指標とする。（5=特に優れている、4=優れている、3=良好、2=やや劣っている、1=劣っている）</t>
  </si>
  <si>
    <t>点</t>
  </si>
  <si>
    <t>件</t>
  </si>
  <si>
    <t>百万円</t>
  </si>
  <si>
    <t>　　　X/Y</t>
    <phoneticPr fontId="5"/>
  </si>
  <si>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</si>
  <si>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</si>
  <si>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</si>
  <si>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</si>
  <si>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</si>
  <si>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5"/>
  </si>
  <si>
    <t>－</t>
    <phoneticPr fontId="5"/>
  </si>
  <si>
    <t>‐</t>
  </si>
  <si>
    <t>-</t>
    <phoneticPr fontId="5"/>
  </si>
  <si>
    <t>－</t>
    <phoneticPr fontId="5"/>
  </si>
  <si>
    <t>-</t>
    <phoneticPr fontId="5"/>
  </si>
  <si>
    <t>-</t>
    <phoneticPr fontId="5"/>
  </si>
  <si>
    <t>「経済財政運営と改革の基本方針2020（令和２年７月17日閣議決定）」</t>
  </si>
  <si>
    <t>-</t>
    <phoneticPr fontId="5"/>
  </si>
  <si>
    <t>諸謝金</t>
    <rPh sb="0" eb="1">
      <t>ショ</t>
    </rPh>
    <rPh sb="1" eb="3">
      <t>シャキン</t>
    </rPh>
    <phoneticPr fontId="5"/>
  </si>
  <si>
    <t>令和○年度国立社会保障・人口問題研究所研究課題評価報告書</t>
    <phoneticPr fontId="5"/>
  </si>
  <si>
    <t>外部委員により構成される当研究所の令和５年度の研究評価委員会において、総合評点３．５点以上を得ること。</t>
    <phoneticPr fontId="5"/>
  </si>
  <si>
    <t>上記のとおり直轄で行う事業であり、骨太方針2019の趣旨も踏まえ、優先度の高い事業である。</t>
  </si>
  <si>
    <t>A.</t>
  </si>
  <si>
    <t xml:space="preserve">地域保険（市町村国保、後期高齢、介護保険）を対象とした既存DB（県DB、KDB突合データ）をもとに、対象制度を職域保険に拡張した健康・医療・介護一元化DBを構築する。このデータベースの活用により、高齢期の健康に対して中年期の生活習慣や健診・医療サービスの受診がどのような影響を与えているのか、さらに健康寿命の延伸に有効な支援のあり方、などを明らかにし、モデル自治体から得られた知見を地方厚生局を通じて全国展開することにより、各都道府県・保険者の効果的な保健事業の実現や計画立案能力の向上を目指す。
</t>
    <rPh sb="179" eb="182">
      <t>ジチタイ</t>
    </rPh>
    <phoneticPr fontId="5"/>
  </si>
  <si>
    <t>試験研究費</t>
    <rPh sb="0" eb="5">
      <t>シケンケンキュウヒ</t>
    </rPh>
    <phoneticPr fontId="5"/>
  </si>
  <si>
    <t>職員旅費</t>
    <rPh sb="0" eb="4">
      <t>ショクインリョヒ</t>
    </rPh>
    <phoneticPr fontId="5"/>
  </si>
  <si>
    <t>委員等旅費</t>
    <rPh sb="0" eb="5">
      <t>イイントウリョヒ</t>
    </rPh>
    <phoneticPr fontId="5"/>
  </si>
  <si>
    <t>特定健診データ、レセプトデータ、介護データからなる統合データベース（ＤＢ、協力を得た一部市町村分）の構築を活動指標とする。
（年次計画）
令和3年度：データベース構築、死亡までの健康・要介護状態の把握
令和4年度：DB更新、健康・要介護状態に影響を与える要因分析、健診受診に影響を与える要因分析及び県内医療機関の患者構造・診療行為の把握
令和5年度：県・県内保険者に対する各種支援及び地方厚生局を通じた横展開</t>
    <rPh sb="0" eb="2">
      <t>トクテイ</t>
    </rPh>
    <rPh sb="2" eb="4">
      <t>ケンシン</t>
    </rPh>
    <rPh sb="16" eb="18">
      <t>カイゴ</t>
    </rPh>
    <rPh sb="25" eb="27">
      <t>トウゴウ</t>
    </rPh>
    <rPh sb="47" eb="48">
      <t>ブン</t>
    </rPh>
    <rPh sb="50" eb="52">
      <t>コウチク</t>
    </rPh>
    <phoneticPr fontId="5"/>
  </si>
  <si>
    <t>執行額／データベース構築件数　　　　　　　　　　　　　　</t>
    <rPh sb="0" eb="2">
      <t>シッコウ</t>
    </rPh>
    <rPh sb="2" eb="3">
      <t>ガク</t>
    </rPh>
    <rPh sb="10" eb="12">
      <t>コウチク</t>
    </rPh>
    <rPh sb="12" eb="14">
      <t>ケンスウ</t>
    </rPh>
    <phoneticPr fontId="5"/>
  </si>
  <si>
    <t>１１百万円/1件</t>
    <rPh sb="2" eb="3">
      <t>ヒャク</t>
    </rPh>
    <rPh sb="3" eb="5">
      <t>マンエン</t>
    </rPh>
    <rPh sb="7" eb="8">
      <t>ケン</t>
    </rPh>
    <phoneticPr fontId="5"/>
  </si>
  <si>
    <t>本事業では、骨太方針２０２０（疾病と介護の予防）の趣旨を踏まえ、健康・医療・介護の連結データ運用の本格化を前にした自治体等に対し、取組ノウハウを提供する。そして、結果として、①健康寿命の延伸、②要介護認定率の低下、③費用適正化に貢献することが期待される。</t>
    <rPh sb="0" eb="1">
      <t>ホン</t>
    </rPh>
    <rPh sb="1" eb="3">
      <t>ジギョウ</t>
    </rPh>
    <rPh sb="15" eb="17">
      <t>シッペイ</t>
    </rPh>
    <rPh sb="18" eb="20">
      <t>カイゴ</t>
    </rPh>
    <rPh sb="21" eb="23">
      <t>ヨボウ</t>
    </rPh>
    <rPh sb="25" eb="27">
      <t>シュシ</t>
    </rPh>
    <rPh sb="114" eb="116">
      <t>コウケン</t>
    </rPh>
    <rPh sb="121" eb="123">
      <t>キタイ</t>
    </rPh>
    <phoneticPr fontId="5"/>
  </si>
  <si>
    <t xml:space="preserve">骨太方針２０２０では、「「新たな日常」に向けた社会保障の構築」において、「エビデンスに基づく予防・健康づくり、重症化予防の取組もより一層推進する」ことが謳われていることを踏まえ、連結データ運用の本格化を前にした自治体等に対し、取組ノウハウを提供する。そして、結果として、①健康寿命の延伸、②要介護認定率の低下、③費用適正化に貢献することを目的とする。
</t>
  </si>
  <si>
    <t>健康寿命の延伸、要介護認定率の低下、費用適正化は国民や社会的ニーズが高い事業である。</t>
    <rPh sb="27" eb="29">
      <t>シャカイ</t>
    </rPh>
    <rPh sb="29" eb="30">
      <t>テキ</t>
    </rPh>
    <phoneticPr fontId="5"/>
  </si>
  <si>
    <t>当研究所は、これまでも基礎自治体の支援を実施しており、広域自治体から、健康・医療・介護の一元化したデータ整理の支援を要請されていることも踏まえ、当研究所で実施する必要がある。</t>
    <rPh sb="0" eb="1">
      <t>トウ</t>
    </rPh>
    <rPh sb="1" eb="4">
      <t>ケンキュウジョ</t>
    </rPh>
    <rPh sb="68" eb="69">
      <t>フ</t>
    </rPh>
    <rPh sb="72" eb="73">
      <t>トウ</t>
    </rPh>
    <rPh sb="73" eb="76">
      <t>ケンキュウジョ</t>
    </rPh>
    <rPh sb="77" eb="79">
      <t>ジッシ</t>
    </rPh>
    <rPh sb="81" eb="83">
      <t>ヒツヨウ</t>
    </rPh>
    <phoneticPr fontId="5"/>
  </si>
  <si>
    <t>本事業の第一次研究にあたるもの。</t>
  </si>
  <si>
    <t>レセプトデータ等を利用した自治体の健康・医療・介護の一元的分析支援研究事業</t>
  </si>
  <si>
    <t>自治体支援に向けた職域保険と地域保険の健康・医療・介護データの一元的分析支援研究</t>
  </si>
  <si>
    <t>事業の必要性、効率性及び有効性の観点から、特段問題ない。</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</si>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</sst>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107022</xdr:colOff>
      <xdr:row>765</xdr:row>
      <xdr:rowOff>300243</xdr:rowOff>
    </xdr:to>
    <xdr:cxnSp macro="">
      <xdr:nvCxnSpPr>
        <xdr:cNvPr id="12" name="直線コネクタ 11">
          <a:extLst>
            <a:ext uri="{FF2B5EF4-FFF2-40B4-BE49-F238E27FC236}">
              <a16:creationId xmlns:a16="http://schemas.microsoft.com/office/drawing/2014/main" id="{00000000-0008-0000-0000-000005000000}"/>
            </a:ext>
          </a:extLst>
        </xdr:cNvPr>
        <xdr:cNvCxnSpPr/>
      </xdr:nvCxnSpPr>
      <xdr:spPr>
        <a:xfrm>
          <a:off x="5504046" y="38763357"/>
          <a:ext cx="3651" cy="52090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13" name="直線矢印コネクタ 12">
          <a:extLst>
            <a:ext uri="{FF2B5EF4-FFF2-40B4-BE49-F238E27FC236}">
              <a16:creationId xmlns:a16="http://schemas.microsoft.com/office/drawing/2014/main" id="{00000000-0008-0000-0000-000007000000}"/>
            </a:ext>
          </a:extLst>
        </xdr:cNvPr>
        <xdr:cNvCxnSpPr/>
      </xdr:nvCxnSpPr>
      <xdr:spPr>
        <a:xfrm flipH="1">
          <a:off x="4518275" y="40122511"/>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4" name="直線矢印コネクタ 13">
          <a:extLst>
            <a:ext uri="{FF2B5EF4-FFF2-40B4-BE49-F238E27FC236}">
              <a16:creationId xmlns:a16="http://schemas.microsoft.com/office/drawing/2014/main" id="{00000000-0008-0000-0000-000009000000}"/>
            </a:ext>
          </a:extLst>
        </xdr:cNvPr>
        <xdr:cNvCxnSpPr/>
      </xdr:nvCxnSpPr>
      <xdr:spPr>
        <a:xfrm flipH="1">
          <a:off x="4496871" y="4210819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765</xdr:row>
      <xdr:rowOff>301692</xdr:rowOff>
    </xdr:from>
    <xdr:to>
      <xdr:col>27</xdr:col>
      <xdr:colOff>96320</xdr:colOff>
      <xdr:row>765</xdr:row>
      <xdr:rowOff>301692</xdr:rowOff>
    </xdr:to>
    <xdr:cxnSp macro="">
      <xdr:nvCxnSpPr>
        <xdr:cNvPr id="15" name="直線矢印コネクタ 14">
          <a:extLst>
            <a:ext uri="{FF2B5EF4-FFF2-40B4-BE49-F238E27FC236}">
              <a16:creationId xmlns:a16="http://schemas.microsoft.com/office/drawing/2014/main" id="{00000000-0008-0000-0000-00000B000000}"/>
            </a:ext>
          </a:extLst>
        </xdr:cNvPr>
        <xdr:cNvCxnSpPr/>
      </xdr:nvCxnSpPr>
      <xdr:spPr>
        <a:xfrm flipH="1">
          <a:off x="4496871" y="4397381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9" name="角丸四角形 18">
          <a:extLst>
            <a:ext uri="{FF2B5EF4-FFF2-40B4-BE49-F238E27FC236}">
              <a16:creationId xmlns:a16="http://schemas.microsoft.com/office/drawing/2014/main" id="{00000000-0008-0000-0000-00000C000000}"/>
            </a:ext>
          </a:extLst>
        </xdr:cNvPr>
        <xdr:cNvSpPr/>
      </xdr:nvSpPr>
      <xdr:spPr>
        <a:xfrm>
          <a:off x="2328990" y="375596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印刷製本費、消耗品費、雑役務費、研究会出席謝金・旅費、職員旅費、臨時研究補助員賃金等</a:t>
          </a:r>
        </a:p>
      </xdr:txBody>
    </xdr:sp>
    <xdr:clientData/>
  </xdr:twoCellAnchor>
  <xdr:twoCellAnchor>
    <xdr:from>
      <xdr:col>11</xdr:col>
      <xdr:colOff>25743</xdr:colOff>
      <xdr:row>754</xdr:row>
      <xdr:rowOff>270305</xdr:rowOff>
    </xdr:from>
    <xdr:to>
      <xdr:col>22</xdr:col>
      <xdr:colOff>15042</xdr:colOff>
      <xdr:row>756</xdr:row>
      <xdr:rowOff>337540</xdr:rowOff>
    </xdr:to>
    <xdr:sp macro="" textlink="">
      <xdr:nvSpPr>
        <xdr:cNvPr id="25" name="正方形/長方形 24">
          <a:extLst>
            <a:ext uri="{FF2B5EF4-FFF2-40B4-BE49-F238E27FC236}">
              <a16:creationId xmlns:a16="http://schemas.microsoft.com/office/drawing/2014/main" id="{00000000-0008-0000-0000-00000D000000}"/>
            </a:ext>
          </a:extLst>
        </xdr:cNvPr>
        <xdr:cNvSpPr/>
      </xdr:nvSpPr>
      <xdr:spPr>
        <a:xfrm>
          <a:off x="2226018" y="39751430"/>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7" name="正方形/長方形 26">
          <a:extLst>
            <a:ext uri="{FF2B5EF4-FFF2-40B4-BE49-F238E27FC236}">
              <a16:creationId xmlns:a16="http://schemas.microsoft.com/office/drawing/2014/main" id="{00000000-0008-0000-0000-00000F000000}"/>
            </a:ext>
          </a:extLst>
        </xdr:cNvPr>
        <xdr:cNvSpPr/>
      </xdr:nvSpPr>
      <xdr:spPr>
        <a:xfrm>
          <a:off x="2238890" y="41608554"/>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12871</xdr:colOff>
      <xdr:row>753</xdr:row>
      <xdr:rowOff>283175</xdr:rowOff>
    </xdr:from>
    <xdr:to>
      <xdr:col>17</xdr:col>
      <xdr:colOff>119190</xdr:colOff>
      <xdr:row>754</xdr:row>
      <xdr:rowOff>244561</xdr:rowOff>
    </xdr:to>
    <xdr:sp macro="" textlink="">
      <xdr:nvSpPr>
        <xdr:cNvPr id="28" name="正方形/長方形 27">
          <a:extLst>
            <a:ext uri="{FF2B5EF4-FFF2-40B4-BE49-F238E27FC236}">
              <a16:creationId xmlns:a16="http://schemas.microsoft.com/office/drawing/2014/main" id="{00000000-0008-0000-0000-000010000000}"/>
            </a:ext>
          </a:extLst>
        </xdr:cNvPr>
        <xdr:cNvSpPr/>
      </xdr:nvSpPr>
      <xdr:spPr>
        <a:xfrm>
          <a:off x="2013121" y="39411875"/>
          <a:ext cx="1506494"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759</xdr:row>
      <xdr:rowOff>128723</xdr:rowOff>
    </xdr:from>
    <xdr:to>
      <xdr:col>14</xdr:col>
      <xdr:colOff>119188</xdr:colOff>
      <xdr:row>759</xdr:row>
      <xdr:rowOff>296054</xdr:rowOff>
    </xdr:to>
    <xdr:sp macro="" textlink="">
      <xdr:nvSpPr>
        <xdr:cNvPr id="30" name="正方形/長方形 29">
          <a:extLst>
            <a:ext uri="{FF2B5EF4-FFF2-40B4-BE49-F238E27FC236}">
              <a16:creationId xmlns:a16="http://schemas.microsoft.com/office/drawing/2014/main" id="{00000000-0008-0000-0000-000011000000}"/>
            </a:ext>
          </a:extLst>
        </xdr:cNvPr>
        <xdr:cNvSpPr/>
      </xdr:nvSpPr>
      <xdr:spPr>
        <a:xfrm>
          <a:off x="2103220" y="4137197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128716</xdr:colOff>
      <xdr:row>766</xdr:row>
      <xdr:rowOff>154454</xdr:rowOff>
    </xdr:from>
    <xdr:to>
      <xdr:col>26</xdr:col>
      <xdr:colOff>193074</xdr:colOff>
      <xdr:row>767</xdr:row>
      <xdr:rowOff>193075</xdr:rowOff>
    </xdr:to>
    <xdr:sp macro="" textlink="">
      <xdr:nvSpPr>
        <xdr:cNvPr id="31" name="正方形/長方形 30">
          <a:extLst>
            <a:ext uri="{FF2B5EF4-FFF2-40B4-BE49-F238E27FC236}">
              <a16:creationId xmlns:a16="http://schemas.microsoft.com/office/drawing/2014/main" id="{00000000-0008-0000-0000-000012000000}"/>
            </a:ext>
          </a:extLst>
        </xdr:cNvPr>
        <xdr:cNvSpPr/>
      </xdr:nvSpPr>
      <xdr:spPr>
        <a:xfrm>
          <a:off x="1728916" y="44493329"/>
          <a:ext cx="3664808" cy="70537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［消耗品の購入、雑役務費、職員旅費、</a:t>
          </a: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8</xdr:col>
      <xdr:colOff>128720</xdr:colOff>
      <xdr:row>762</xdr:row>
      <xdr:rowOff>308924</xdr:rowOff>
    </xdr:from>
    <xdr:to>
      <xdr:col>23</xdr:col>
      <xdr:colOff>77234</xdr:colOff>
      <xdr:row>763</xdr:row>
      <xdr:rowOff>270309</xdr:rowOff>
    </xdr:to>
    <xdr:sp macro="" textlink="">
      <xdr:nvSpPr>
        <xdr:cNvPr id="32" name="正方形/長方形 31">
          <a:extLst>
            <a:ext uri="{FF2B5EF4-FFF2-40B4-BE49-F238E27FC236}">
              <a16:creationId xmlns:a16="http://schemas.microsoft.com/office/drawing/2014/main" id="{00000000-0008-0000-0000-000013000000}"/>
            </a:ext>
          </a:extLst>
        </xdr:cNvPr>
        <xdr:cNvSpPr/>
      </xdr:nvSpPr>
      <xdr:spPr>
        <a:xfrm>
          <a:off x="1728920" y="42609449"/>
          <a:ext cx="2948889" cy="31381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［研究会に係る出席謝金・旅費］</a:t>
          </a:r>
        </a:p>
      </xdr:txBody>
    </xdr:sp>
    <xdr:clientData/>
  </xdr:twoCellAnchor>
  <xdr:twoCellAnchor>
    <xdr:from>
      <xdr:col>11</xdr:col>
      <xdr:colOff>51486</xdr:colOff>
      <xdr:row>764</xdr:row>
      <xdr:rowOff>630717</xdr:rowOff>
    </xdr:from>
    <xdr:to>
      <xdr:col>22</xdr:col>
      <xdr:colOff>40785</xdr:colOff>
      <xdr:row>766</xdr:row>
      <xdr:rowOff>141596</xdr:rowOff>
    </xdr:to>
    <xdr:sp macro="" textlink="">
      <xdr:nvSpPr>
        <xdr:cNvPr id="33" name="正方形/長方形 32">
          <a:extLst>
            <a:ext uri="{FF2B5EF4-FFF2-40B4-BE49-F238E27FC236}">
              <a16:creationId xmlns:a16="http://schemas.microsoft.com/office/drawing/2014/main" id="{00000000-0008-0000-0000-000014000000}"/>
            </a:ext>
          </a:extLst>
        </xdr:cNvPr>
        <xdr:cNvSpPr/>
      </xdr:nvSpPr>
      <xdr:spPr>
        <a:xfrm>
          <a:off x="2251761" y="43636092"/>
          <a:ext cx="2189574" cy="8443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102970</xdr:colOff>
      <xdr:row>764</xdr:row>
      <xdr:rowOff>360418</xdr:rowOff>
    </xdr:from>
    <xdr:to>
      <xdr:col>14</xdr:col>
      <xdr:colOff>119188</xdr:colOff>
      <xdr:row>764</xdr:row>
      <xdr:rowOff>527749</xdr:rowOff>
    </xdr:to>
    <xdr:sp macro="" textlink="">
      <xdr:nvSpPr>
        <xdr:cNvPr id="34" name="正方形/長方形 33">
          <a:extLst>
            <a:ext uri="{FF2B5EF4-FFF2-40B4-BE49-F238E27FC236}">
              <a16:creationId xmlns:a16="http://schemas.microsoft.com/office/drawing/2014/main" id="{00000000-0008-0000-0000-000015000000}"/>
            </a:ext>
          </a:extLst>
        </xdr:cNvPr>
        <xdr:cNvSpPr/>
      </xdr:nvSpPr>
      <xdr:spPr>
        <a:xfrm>
          <a:off x="2103220" y="4336579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757</xdr:row>
      <xdr:rowOff>38615</xdr:rowOff>
    </xdr:from>
    <xdr:to>
      <xdr:col>23</xdr:col>
      <xdr:colOff>180203</xdr:colOff>
      <xdr:row>758</xdr:row>
      <xdr:rowOff>1</xdr:rowOff>
    </xdr:to>
    <xdr:sp macro="" textlink="">
      <xdr:nvSpPr>
        <xdr:cNvPr id="35" name="正方形/長方形 34">
          <a:extLst>
            <a:ext uri="{FF2B5EF4-FFF2-40B4-BE49-F238E27FC236}">
              <a16:creationId xmlns:a16="http://schemas.microsoft.com/office/drawing/2014/main" id="{00000000-0008-0000-0000-00001B000000}"/>
            </a:ext>
          </a:extLst>
        </xdr:cNvPr>
        <xdr:cNvSpPr/>
      </xdr:nvSpPr>
      <xdr:spPr>
        <a:xfrm>
          <a:off x="1825968" y="40577015"/>
          <a:ext cx="2954810"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726</v>
      </c>
      <c r="AK2" s="941"/>
      <c r="AL2" s="941"/>
      <c r="AM2" s="941"/>
      <c r="AN2" s="98" t="s">
        <v>407</v>
      </c>
      <c r="AO2" s="941" t="s">
        <v>674</v>
      </c>
      <c r="AP2" s="941"/>
      <c r="AQ2" s="941"/>
      <c r="AR2" s="99" t="s">
        <v>710</v>
      </c>
      <c r="AS2" s="947">
        <v>46</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754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511</v>
      </c>
      <c r="H5" s="836"/>
      <c r="I5" s="836"/>
      <c r="J5" s="836"/>
      <c r="K5" s="836"/>
      <c r="L5" s="836"/>
      <c r="M5" s="837" t="s">
        <v>66</v>
      </c>
      <c r="N5" s="838"/>
      <c r="O5" s="838"/>
      <c r="P5" s="838"/>
      <c r="Q5" s="838"/>
      <c r="R5" s="839"/>
      <c r="S5" s="840" t="s">
        <v>515</v>
      </c>
      <c r="T5" s="836"/>
      <c r="U5" s="836"/>
      <c r="V5" s="836"/>
      <c r="W5" s="836"/>
      <c r="X5" s="841"/>
      <c r="Y5" s="697" t="s">
        <v>3</v>
      </c>
      <c r="Z5" s="543"/>
      <c r="AA5" s="543"/>
      <c r="AB5" s="543"/>
      <c r="AC5" s="543"/>
      <c r="AD5" s="544"/>
      <c r="AE5" s="698" t="s">
        <v>714</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715</v>
      </c>
      <c r="H7" s="499"/>
      <c r="I7" s="499"/>
      <c r="J7" s="499"/>
      <c r="K7" s="499"/>
      <c r="L7" s="499"/>
      <c r="M7" s="499"/>
      <c r="N7" s="499"/>
      <c r="O7" s="499"/>
      <c r="P7" s="499"/>
      <c r="Q7" s="499"/>
      <c r="R7" s="499"/>
      <c r="S7" s="499"/>
      <c r="T7" s="499"/>
      <c r="U7" s="499"/>
      <c r="V7" s="499"/>
      <c r="W7" s="499"/>
      <c r="X7" s="500"/>
      <c r="Y7" s="919" t="s">
        <v>390</v>
      </c>
      <c r="Z7" s="440"/>
      <c r="AA7" s="440"/>
      <c r="AB7" s="440"/>
      <c r="AC7" s="440"/>
      <c r="AD7" s="920"/>
      <c r="AE7" s="908" t="s">
        <v>734</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医療分野の研究開発関連、科学技術・イノベーション</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749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60.75" customHeight="1" x14ac:dyDescent="0.15">
      <c r="A10" s="659" t="s">
        <v>30</v>
      </c>
      <c r="B10" s="660"/>
      <c r="C10" s="660"/>
      <c r="D10" s="660"/>
      <c r="E10" s="660"/>
      <c r="F10" s="660"/>
      <c r="G10" s="753" t="s">
        <v>741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716</v>
      </c>
      <c r="Q13" s="657"/>
      <c r="R13" s="657"/>
      <c r="S13" s="657"/>
      <c r="T13" s="657"/>
      <c r="U13" s="657"/>
      <c r="V13" s="658"/>
      <c r="W13" s="656" t="s">
        <v>716</v>
      </c>
      <c r="X13" s="657"/>
      <c r="Y13" s="657"/>
      <c r="Z13" s="657"/>
      <c r="AA13" s="657"/>
      <c r="AB13" s="657"/>
      <c r="AC13" s="658"/>
      <c r="AD13" s="656" t="s">
        <v>735</v>
      </c>
      <c r="AE13" s="657"/>
      <c r="AF13" s="657"/>
      <c r="AG13" s="657"/>
      <c r="AH13" s="657"/>
      <c r="AI13" s="657"/>
      <c r="AJ13" s="658"/>
      <c r="AK13" s="656">
        <v>11</v>
      </c>
      <c r="AL13" s="657"/>
      <c r="AM13" s="657"/>
      <c r="AN13" s="657"/>
      <c r="AO13" s="657"/>
      <c r="AP13" s="657"/>
      <c r="AQ13" s="658"/>
      <c r="AR13" s="916">
        <v>11</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716</v>
      </c>
      <c r="Q14" s="657"/>
      <c r="R14" s="657"/>
      <c r="S14" s="657"/>
      <c r="T14" s="657"/>
      <c r="U14" s="657"/>
      <c r="V14" s="658"/>
      <c r="W14" s="656" t="s">
        <v>716</v>
      </c>
      <c r="X14" s="657"/>
      <c r="Y14" s="657"/>
      <c r="Z14" s="657"/>
      <c r="AA14" s="657"/>
      <c r="AB14" s="657"/>
      <c r="AC14" s="658"/>
      <c r="AD14" s="656" t="s">
        <v>716</v>
      </c>
      <c r="AE14" s="657"/>
      <c r="AF14" s="657"/>
      <c r="AG14" s="657"/>
      <c r="AH14" s="657"/>
      <c r="AI14" s="657"/>
      <c r="AJ14" s="658"/>
      <c r="AK14" s="656" t="s">
        <v>716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716</v>
      </c>
      <c r="Q15" s="657"/>
      <c r="R15" s="657"/>
      <c r="S15" s="657"/>
      <c r="T15" s="657"/>
      <c r="U15" s="657"/>
      <c r="V15" s="658"/>
      <c r="W15" s="656" t="s">
        <v>716</v>
      </c>
      <c r="X15" s="657"/>
      <c r="Y15" s="657"/>
      <c r="Z15" s="657"/>
      <c r="AA15" s="657"/>
      <c r="AB15" s="657"/>
      <c r="AC15" s="658"/>
      <c r="AD15" s="656" t="s">
        <v>716</v>
      </c>
      <c r="AE15" s="657"/>
      <c r="AF15" s="657"/>
      <c r="AG15" s="657"/>
      <c r="AH15" s="657"/>
      <c r="AI15" s="657"/>
      <c r="AJ15" s="658"/>
      <c r="AK15" s="656" t="s">
        <v>716</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716</v>
      </c>
      <c r="Q16" s="657"/>
      <c r="R16" s="657"/>
      <c r="S16" s="657"/>
      <c r="T16" s="657"/>
      <c r="U16" s="657"/>
      <c r="V16" s="658"/>
      <c r="W16" s="656" t="s">
        <v>716</v>
      </c>
      <c r="X16" s="657"/>
      <c r="Y16" s="657"/>
      <c r="Z16" s="657"/>
      <c r="AA16" s="657"/>
      <c r="AB16" s="657"/>
      <c r="AC16" s="658"/>
      <c r="AD16" s="656" t="s">
        <v>716</v>
      </c>
      <c r="AE16" s="657"/>
      <c r="AF16" s="657"/>
      <c r="AG16" s="657"/>
      <c r="AH16" s="657"/>
      <c r="AI16" s="657"/>
      <c r="AJ16" s="658"/>
      <c r="AK16" s="656" t="s">
        <v>716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716</v>
      </c>
      <c r="Q17" s="657"/>
      <c r="R17" s="657"/>
      <c r="S17" s="657"/>
      <c r="T17" s="657"/>
      <c r="U17" s="657"/>
      <c r="V17" s="658"/>
      <c r="W17" s="656" t="s">
        <v>716</v>
      </c>
      <c r="X17" s="657"/>
      <c r="Y17" s="657"/>
      <c r="Z17" s="657"/>
      <c r="AA17" s="657"/>
      <c r="AB17" s="657"/>
      <c r="AC17" s="658"/>
      <c r="AD17" s="656" t="s">
        <v>732</v>
      </c>
      <c r="AE17" s="657"/>
      <c r="AF17" s="657"/>
      <c r="AG17" s="657"/>
      <c r="AH17" s="657"/>
      <c r="AI17" s="657"/>
      <c r="AJ17" s="658"/>
      <c r="AK17" s="656" t="s">
        <v>716</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11</v>
      </c>
      <c r="AL18" s="875"/>
      <c r="AM18" s="875"/>
      <c r="AN18" s="875"/>
      <c r="AO18" s="875"/>
      <c r="AP18" s="875"/>
      <c r="AQ18" s="876"/>
      <c r="AR18" s="874">
        <f>SUM(AR13:AX17)</f>
        <v>11</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t="s">
        <v>716</v>
      </c>
      <c r="Q19" s="657"/>
      <c r="R19" s="657"/>
      <c r="S19" s="657"/>
      <c r="T19" s="657"/>
      <c r="U19" s="657"/>
      <c r="V19" s="658"/>
      <c r="W19" s="656" t="s">
        <v>716</v>
      </c>
      <c r="X19" s="657"/>
      <c r="Y19" s="657"/>
      <c r="Z19" s="657"/>
      <c r="AA19" s="657"/>
      <c r="AB19" s="657"/>
      <c r="AC19" s="658"/>
      <c r="AD19" s="656" t="s">
        <v>735</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708</v>
      </c>
      <c r="B22" s="970"/>
      <c r="C22" s="970"/>
      <c r="D22" s="970"/>
      <c r="E22" s="970"/>
      <c r="F22" s="971"/>
      <c r="G22" s="965" t="s">
        <v>333</v>
      </c>
      <c r="H22" s="223"/>
      <c r="I22" s="223"/>
      <c r="J22" s="223"/>
      <c r="K22" s="223"/>
      <c r="L22" s="223"/>
      <c r="M22" s="223"/>
      <c r="N22" s="223"/>
      <c r="O22" s="224"/>
      <c r="P22" s="930" t="s">
        <v>706</v>
      </c>
      <c r="Q22" s="223"/>
      <c r="R22" s="223"/>
      <c r="S22" s="223"/>
      <c r="T22" s="223"/>
      <c r="U22" s="223"/>
      <c r="V22" s="224"/>
      <c r="W22" s="930" t="s">
        <v>707</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742</v>
      </c>
      <c r="H23" s="967"/>
      <c r="I23" s="967"/>
      <c r="J23" s="967"/>
      <c r="K23" s="967"/>
      <c r="L23" s="967"/>
      <c r="M23" s="967"/>
      <c r="N23" s="967"/>
      <c r="O23" s="968"/>
      <c r="P23" s="916">
        <v>10</v>
      </c>
      <c r="Q23" s="917"/>
      <c r="R23" s="917"/>
      <c r="S23" s="917"/>
      <c r="T23" s="917"/>
      <c r="U23" s="917"/>
      <c r="V23" s="931"/>
      <c r="W23" s="916">
        <v>10</v>
      </c>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743</v>
      </c>
      <c r="H24" s="933"/>
      <c r="I24" s="933"/>
      <c r="J24" s="933"/>
      <c r="K24" s="933"/>
      <c r="L24" s="933"/>
      <c r="M24" s="933"/>
      <c r="N24" s="933"/>
      <c r="O24" s="934"/>
      <c r="P24" s="656">
        <v>0.4</v>
      </c>
      <c r="Q24" s="657"/>
      <c r="R24" s="657"/>
      <c r="S24" s="657"/>
      <c r="T24" s="657"/>
      <c r="U24" s="657"/>
      <c r="V24" s="658"/>
      <c r="W24" s="656">
        <v>0.4</v>
      </c>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736</v>
      </c>
      <c r="H25" s="933"/>
      <c r="I25" s="933"/>
      <c r="J25" s="933"/>
      <c r="K25" s="933"/>
      <c r="L25" s="933"/>
      <c r="M25" s="933"/>
      <c r="N25" s="933"/>
      <c r="O25" s="934"/>
      <c r="P25" s="656">
        <v>0.3</v>
      </c>
      <c r="Q25" s="657"/>
      <c r="R25" s="657"/>
      <c r="S25" s="657"/>
      <c r="T25" s="657"/>
      <c r="U25" s="657"/>
      <c r="V25" s="658"/>
      <c r="W25" s="656">
        <v>0.3</v>
      </c>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744</v>
      </c>
      <c r="H26" s="933"/>
      <c r="I26" s="933"/>
      <c r="J26" s="933"/>
      <c r="K26" s="933"/>
      <c r="L26" s="933"/>
      <c r="M26" s="933"/>
      <c r="N26" s="933"/>
      <c r="O26" s="934"/>
      <c r="P26" s="656">
        <v>0.3</v>
      </c>
      <c r="Q26" s="657"/>
      <c r="R26" s="657"/>
      <c r="S26" s="657"/>
      <c r="T26" s="657"/>
      <c r="U26" s="657"/>
      <c r="V26" s="658"/>
      <c r="W26" s="656">
        <v>0.3</v>
      </c>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11</v>
      </c>
      <c r="Q29" s="657"/>
      <c r="R29" s="657"/>
      <c r="S29" s="657"/>
      <c r="T29" s="657"/>
      <c r="U29" s="657"/>
      <c r="V29" s="658"/>
      <c r="W29" s="948">
        <f>AR13</f>
        <v>11</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v>3</v>
      </c>
      <c r="AR31" s="202"/>
      <c r="AS31" s="137" t="s">
        <v>233</v>
      </c>
      <c r="AT31" s="138"/>
      <c r="AU31" s="201">
        <v>5</v>
      </c>
      <c r="AV31" s="201"/>
      <c r="AW31" s="393" t="s">
        <v>179</v>
      </c>
      <c r="AX31" s="394"/>
    </row>
    <row r="32" spans="1:50" ht="34.5" customHeight="1" x14ac:dyDescent="0.15">
      <c r="A32" s="398"/>
      <c r="B32" s="396"/>
      <c r="C32" s="396"/>
      <c r="D32" s="396"/>
      <c r="E32" s="396"/>
      <c r="F32" s="397"/>
      <c r="G32" s="564" t="s">
        <v>738</v>
      </c>
      <c r="H32" s="565"/>
      <c r="I32" s="565"/>
      <c r="J32" s="565"/>
      <c r="K32" s="565"/>
      <c r="L32" s="565"/>
      <c r="M32" s="565"/>
      <c r="N32" s="565"/>
      <c r="O32" s="566"/>
      <c r="P32" s="109" t="s">
        <v>717</v>
      </c>
      <c r="Q32" s="109"/>
      <c r="R32" s="109"/>
      <c r="S32" s="109"/>
      <c r="T32" s="109"/>
      <c r="U32" s="109"/>
      <c r="V32" s="109"/>
      <c r="W32" s="109"/>
      <c r="X32" s="110"/>
      <c r="Y32" s="471" t="s">
        <v>12</v>
      </c>
      <c r="Z32" s="531"/>
      <c r="AA32" s="532"/>
      <c r="AB32" s="461" t="s">
        <v>718</v>
      </c>
      <c r="AC32" s="461"/>
      <c r="AD32" s="461"/>
      <c r="AE32" s="219" t="s">
        <v>716</v>
      </c>
      <c r="AF32" s="220"/>
      <c r="AG32" s="220"/>
      <c r="AH32" s="220"/>
      <c r="AI32" s="219" t="s">
        <v>716</v>
      </c>
      <c r="AJ32" s="220"/>
      <c r="AK32" s="220"/>
      <c r="AL32" s="220"/>
      <c r="AM32" s="219" t="s">
        <v>716</v>
      </c>
      <c r="AN32" s="220"/>
      <c r="AO32" s="220"/>
      <c r="AP32" s="220"/>
      <c r="AQ32" s="337" t="s">
        <v>716</v>
      </c>
      <c r="AR32" s="209"/>
      <c r="AS32" s="209"/>
      <c r="AT32" s="338"/>
      <c r="AU32" s="220" t="s">
        <v>716</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718</v>
      </c>
      <c r="AC33" s="523"/>
      <c r="AD33" s="523"/>
      <c r="AE33" s="219" t="s">
        <v>716</v>
      </c>
      <c r="AF33" s="220"/>
      <c r="AG33" s="220"/>
      <c r="AH33" s="220"/>
      <c r="AI33" s="219" t="s">
        <v>716</v>
      </c>
      <c r="AJ33" s="220"/>
      <c r="AK33" s="220"/>
      <c r="AL33" s="220"/>
      <c r="AM33" s="219" t="s">
        <v>716</v>
      </c>
      <c r="AN33" s="220"/>
      <c r="AO33" s="220"/>
      <c r="AP33" s="220"/>
      <c r="AQ33" s="337">
        <v>3.5</v>
      </c>
      <c r="AR33" s="209"/>
      <c r="AS33" s="209"/>
      <c r="AT33" s="338"/>
      <c r="AU33" s="220">
        <v>3.5</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716</v>
      </c>
      <c r="AF34" s="220"/>
      <c r="AG34" s="220"/>
      <c r="AH34" s="220"/>
      <c r="AI34" s="219" t="s">
        <v>716</v>
      </c>
      <c r="AJ34" s="220"/>
      <c r="AK34" s="220"/>
      <c r="AL34" s="220"/>
      <c r="AM34" s="219" t="s">
        <v>716</v>
      </c>
      <c r="AN34" s="220"/>
      <c r="AO34" s="220"/>
      <c r="AP34" s="220"/>
      <c r="AQ34" s="337" t="s">
        <v>716</v>
      </c>
      <c r="AR34" s="209"/>
      <c r="AS34" s="209"/>
      <c r="AT34" s="338"/>
      <c r="AU34" s="220" t="s">
        <v>716</v>
      </c>
      <c r="AV34" s="220"/>
      <c r="AW34" s="220"/>
      <c r="AX34" s="222"/>
    </row>
    <row r="35" spans="1:51" ht="23.25" customHeight="1" x14ac:dyDescent="0.15">
      <c r="A35" s="229" t="s">
        <v>381</v>
      </c>
      <c r="B35" s="230"/>
      <c r="C35" s="230"/>
      <c r="D35" s="230"/>
      <c r="E35" s="230"/>
      <c r="F35" s="231"/>
      <c r="G35" s="235" t="s">
        <v>737</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391</v>
      </c>
      <c r="AF37" s="248"/>
      <c r="AG37" s="248"/>
      <c r="AH37" s="248"/>
      <c r="AI37" s="248" t="s">
        <v>413</v>
      </c>
      <c r="AJ37" s="248"/>
      <c r="AK37" s="248"/>
      <c r="AL37" s="248"/>
      <c r="AM37" s="248" t="s">
        <v>510</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391</v>
      </c>
      <c r="AF44" s="248"/>
      <c r="AG44" s="248"/>
      <c r="AH44" s="248"/>
      <c r="AI44" s="248" t="s">
        <v>413</v>
      </c>
      <c r="AJ44" s="248"/>
      <c r="AK44" s="248"/>
      <c r="AL44" s="248"/>
      <c r="AM44" s="248" t="s">
        <v>510</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391</v>
      </c>
      <c r="AF51" s="248"/>
      <c r="AG51" s="248"/>
      <c r="AH51" s="248"/>
      <c r="AI51" s="248" t="s">
        <v>413</v>
      </c>
      <c r="AJ51" s="248"/>
      <c r="AK51" s="248"/>
      <c r="AL51" s="248"/>
      <c r="AM51" s="248" t="s">
        <v>510</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391</v>
      </c>
      <c r="AF58" s="248"/>
      <c r="AG58" s="248"/>
      <c r="AH58" s="248"/>
      <c r="AI58" s="248" t="s">
        <v>413</v>
      </c>
      <c r="AJ58" s="248"/>
      <c r="AK58" s="248"/>
      <c r="AL58" s="248"/>
      <c r="AM58" s="248" t="s">
        <v>510</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384</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4"/>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391</v>
      </c>
      <c r="AF85" s="248"/>
      <c r="AG85" s="248"/>
      <c r="AH85" s="248"/>
      <c r="AI85" s="248" t="s">
        <v>413</v>
      </c>
      <c r="AJ85" s="248"/>
      <c r="AK85" s="248"/>
      <c r="AL85" s="248"/>
      <c r="AM85" s="248" t="s">
        <v>510</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391</v>
      </c>
      <c r="AF90" s="248"/>
      <c r="AG90" s="248"/>
      <c r="AH90" s="248"/>
      <c r="AI90" s="248" t="s">
        <v>413</v>
      </c>
      <c r="AJ90" s="248"/>
      <c r="AK90" s="248"/>
      <c r="AL90" s="248"/>
      <c r="AM90" s="248" t="s">
        <v>510</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391</v>
      </c>
      <c r="AF95" s="248"/>
      <c r="AG95" s="248"/>
      <c r="AH95" s="248"/>
      <c r="AI95" s="248" t="s">
        <v>413</v>
      </c>
      <c r="AJ95" s="248"/>
      <c r="AK95" s="248"/>
      <c r="AL95" s="248"/>
      <c r="AM95" s="248" t="s">
        <v>510</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391</v>
      </c>
      <c r="AF100" s="540"/>
      <c r="AG100" s="540"/>
      <c r="AH100" s="541"/>
      <c r="AI100" s="539" t="s">
        <v>413</v>
      </c>
      <c r="AJ100" s="540"/>
      <c r="AK100" s="540"/>
      <c r="AL100" s="541"/>
      <c r="AM100" s="539" t="s">
        <v>510</v>
      </c>
      <c r="AN100" s="540"/>
      <c r="AO100" s="540"/>
      <c r="AP100" s="541"/>
      <c r="AQ100" s="318" t="s">
        <v>418</v>
      </c>
      <c r="AR100" s="319"/>
      <c r="AS100" s="319"/>
      <c r="AT100" s="320"/>
      <c r="AU100" s="318" t="s">
        <v>542</v>
      </c>
      <c r="AV100" s="319"/>
      <c r="AW100" s="319"/>
      <c r="AX100" s="321"/>
    </row>
    <row r="101" spans="1:60" ht="76.5" customHeight="1" x14ac:dyDescent="0.15">
      <c r="A101" s="419"/>
      <c r="B101" s="420"/>
      <c r="C101" s="420"/>
      <c r="D101" s="420"/>
      <c r="E101" s="420"/>
      <c r="F101" s="421"/>
      <c r="G101" s="109" t="s">
        <v>745</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719</v>
      </c>
      <c r="AC101" s="461"/>
      <c r="AD101" s="461"/>
      <c r="AE101" s="283" t="s">
        <v>716</v>
      </c>
      <c r="AF101" s="283"/>
      <c r="AG101" s="283"/>
      <c r="AH101" s="283"/>
      <c r="AI101" s="283" t="s">
        <v>716</v>
      </c>
      <c r="AJ101" s="283"/>
      <c r="AK101" s="283"/>
      <c r="AL101" s="283"/>
      <c r="AM101" s="283" t="s">
        <v>716</v>
      </c>
      <c r="AN101" s="283"/>
      <c r="AO101" s="283"/>
      <c r="AP101" s="283"/>
      <c r="AQ101" s="283">
        <v>1</v>
      </c>
      <c r="AR101" s="283"/>
      <c r="AS101" s="283"/>
      <c r="AT101" s="283"/>
      <c r="AU101" s="219"/>
      <c r="AV101" s="220"/>
      <c r="AW101" s="220"/>
      <c r="AX101" s="222"/>
    </row>
    <row r="102" spans="1:60" ht="76.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719</v>
      </c>
      <c r="AC102" s="461"/>
      <c r="AD102" s="461"/>
      <c r="AE102" s="283" t="s">
        <v>716</v>
      </c>
      <c r="AF102" s="283"/>
      <c r="AG102" s="283"/>
      <c r="AH102" s="283"/>
      <c r="AI102" s="283" t="s">
        <v>716</v>
      </c>
      <c r="AJ102" s="283"/>
      <c r="AK102" s="283"/>
      <c r="AL102" s="283"/>
      <c r="AM102" s="283" t="s">
        <v>716</v>
      </c>
      <c r="AN102" s="283"/>
      <c r="AO102" s="283"/>
      <c r="AP102" s="283"/>
      <c r="AQ102" s="283">
        <v>1</v>
      </c>
      <c r="AR102" s="283"/>
      <c r="AS102" s="283"/>
      <c r="AT102" s="283"/>
      <c r="AU102" s="226"/>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542</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542</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542</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542</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391</v>
      </c>
      <c r="AF115" s="248"/>
      <c r="AG115" s="248"/>
      <c r="AH115" s="248"/>
      <c r="AI115" s="248" t="s">
        <v>413</v>
      </c>
      <c r="AJ115" s="248"/>
      <c r="AK115" s="248"/>
      <c r="AL115" s="248"/>
      <c r="AM115" s="248" t="s">
        <v>510</v>
      </c>
      <c r="AN115" s="248"/>
      <c r="AO115" s="248"/>
      <c r="AP115" s="248"/>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746</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720</v>
      </c>
      <c r="AC116" s="463"/>
      <c r="AD116" s="464"/>
      <c r="AE116" s="283" t="s">
        <v>716</v>
      </c>
      <c r="AF116" s="283"/>
      <c r="AG116" s="283"/>
      <c r="AH116" s="283"/>
      <c r="AI116" s="283" t="s">
        <v>716</v>
      </c>
      <c r="AJ116" s="283"/>
      <c r="AK116" s="283"/>
      <c r="AL116" s="283"/>
      <c r="AM116" s="283" t="str">
        <f>AD19</f>
        <v>-</v>
      </c>
      <c r="AN116" s="283"/>
      <c r="AO116" s="283"/>
      <c r="AP116" s="283"/>
      <c r="AQ116" s="219">
        <f>AK13</f>
        <v>11</v>
      </c>
      <c r="AR116" s="220"/>
      <c r="AS116" s="220"/>
      <c r="AT116" s="220"/>
      <c r="AU116" s="220"/>
      <c r="AV116" s="220"/>
      <c r="AW116" s="220"/>
      <c r="AX116" s="222"/>
    </row>
    <row r="117" spans="1:51" ht="25.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721</v>
      </c>
      <c r="AC117" s="473"/>
      <c r="AD117" s="474"/>
      <c r="AE117" s="551" t="s">
        <v>716</v>
      </c>
      <c r="AF117" s="551"/>
      <c r="AG117" s="551"/>
      <c r="AH117" s="551"/>
      <c r="AI117" s="551" t="s">
        <v>716</v>
      </c>
      <c r="AJ117" s="551"/>
      <c r="AK117" s="551"/>
      <c r="AL117" s="551"/>
      <c r="AM117" s="551" t="s">
        <v>407</v>
      </c>
      <c r="AN117" s="551"/>
      <c r="AO117" s="551"/>
      <c r="AP117" s="551"/>
      <c r="AQ117" s="551" t="s">
        <v>747</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391</v>
      </c>
      <c r="AF118" s="248"/>
      <c r="AG118" s="248"/>
      <c r="AH118" s="248"/>
      <c r="AI118" s="248" t="s">
        <v>413</v>
      </c>
      <c r="AJ118" s="248"/>
      <c r="AK118" s="248"/>
      <c r="AL118" s="248"/>
      <c r="AM118" s="248" t="s">
        <v>510</v>
      </c>
      <c r="AN118" s="248"/>
      <c r="AO118" s="248"/>
      <c r="AP118" s="248"/>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391</v>
      </c>
      <c r="AF121" s="248"/>
      <c r="AG121" s="248"/>
      <c r="AH121" s="248"/>
      <c r="AI121" s="248" t="s">
        <v>413</v>
      </c>
      <c r="AJ121" s="248"/>
      <c r="AK121" s="248"/>
      <c r="AL121" s="248"/>
      <c r="AM121" s="248" t="s">
        <v>510</v>
      </c>
      <c r="AN121" s="248"/>
      <c r="AO121" s="248"/>
      <c r="AP121" s="248"/>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391</v>
      </c>
      <c r="AF124" s="248"/>
      <c r="AG124" s="248"/>
      <c r="AH124" s="248"/>
      <c r="AI124" s="248" t="s">
        <v>413</v>
      </c>
      <c r="AJ124" s="248"/>
      <c r="AK124" s="248"/>
      <c r="AL124" s="248"/>
      <c r="AM124" s="248" t="s">
        <v>510</v>
      </c>
      <c r="AN124" s="248"/>
      <c r="AO124" s="248"/>
      <c r="AP124" s="248"/>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391</v>
      </c>
      <c r="AF127" s="248"/>
      <c r="AG127" s="248"/>
      <c r="AH127" s="248"/>
      <c r="AI127" s="248" t="s">
        <v>413</v>
      </c>
      <c r="AJ127" s="248"/>
      <c r="AK127" s="248"/>
      <c r="AL127" s="248"/>
      <c r="AM127" s="248" t="s">
        <v>510</v>
      </c>
      <c r="AN127" s="248"/>
      <c r="AO127" s="248"/>
      <c r="AP127" s="248"/>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27" customHeight="1" x14ac:dyDescent="0.15">
      <c r="A130" s="190" t="s">
        <v>406</v>
      </c>
      <c r="B130" s="187"/>
      <c r="C130" s="186" t="s">
        <v>236</v>
      </c>
      <c r="D130" s="187"/>
      <c r="E130" s="171" t="s">
        <v>265</v>
      </c>
      <c r="F130" s="172"/>
      <c r="G130" s="173" t="s">
        <v>722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27" customHeight="1" x14ac:dyDescent="0.15">
      <c r="A131" s="191"/>
      <c r="B131" s="188"/>
      <c r="C131" s="182"/>
      <c r="D131" s="188"/>
      <c r="E131" s="176" t="s">
        <v>264</v>
      </c>
      <c r="F131" s="177"/>
      <c r="G131" s="114" t="s">
        <v>723</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716</v>
      </c>
      <c r="AR133" s="201"/>
      <c r="AS133" s="137" t="s">
        <v>233</v>
      </c>
      <c r="AT133" s="138"/>
      <c r="AU133" s="202" t="s">
        <v>716</v>
      </c>
      <c r="AV133" s="202"/>
      <c r="AW133" s="137" t="s">
        <v>179</v>
      </c>
      <c r="AX133" s="197"/>
      <c r="AY133">
        <f>$AY$132</f>
        <v>1</v>
      </c>
    </row>
    <row r="134" spans="1:51" ht="25.5" customHeight="1" x14ac:dyDescent="0.15">
      <c r="A134" s="191"/>
      <c r="B134" s="188"/>
      <c r="C134" s="182"/>
      <c r="D134" s="188"/>
      <c r="E134" s="182"/>
      <c r="F134" s="183"/>
      <c r="G134" s="108" t="s">
        <v>724</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718</v>
      </c>
      <c r="AC134" s="207"/>
      <c r="AD134" s="207"/>
      <c r="AE134" s="208">
        <v>4.3</v>
      </c>
      <c r="AF134" s="209"/>
      <c r="AG134" s="209"/>
      <c r="AH134" s="209"/>
      <c r="AI134" s="208">
        <v>4.3</v>
      </c>
      <c r="AJ134" s="209"/>
      <c r="AK134" s="209"/>
      <c r="AL134" s="209"/>
      <c r="AM134" s="208">
        <v>4.3</v>
      </c>
      <c r="AN134" s="209"/>
      <c r="AO134" s="209"/>
      <c r="AP134" s="209"/>
      <c r="AQ134" s="208" t="s">
        <v>716</v>
      </c>
      <c r="AR134" s="209"/>
      <c r="AS134" s="209"/>
      <c r="AT134" s="209"/>
      <c r="AU134" s="208" t="s">
        <v>716</v>
      </c>
      <c r="AV134" s="209"/>
      <c r="AW134" s="209"/>
      <c r="AX134" s="210"/>
      <c r="AY134">
        <f t="shared" ref="AY134:AY135" si="13">$AY$132</f>
        <v>1</v>
      </c>
    </row>
    <row r="135" spans="1:51" ht="25.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718</v>
      </c>
      <c r="AC135" s="215"/>
      <c r="AD135" s="215"/>
      <c r="AE135" s="208">
        <v>3.5</v>
      </c>
      <c r="AF135" s="209"/>
      <c r="AG135" s="209"/>
      <c r="AH135" s="209"/>
      <c r="AI135" s="208">
        <v>3.5</v>
      </c>
      <c r="AJ135" s="209"/>
      <c r="AK135" s="209"/>
      <c r="AL135" s="209"/>
      <c r="AM135" s="208">
        <v>3.5</v>
      </c>
      <c r="AN135" s="209"/>
      <c r="AO135" s="209"/>
      <c r="AP135" s="209"/>
      <c r="AQ135" s="208" t="s">
        <v>716</v>
      </c>
      <c r="AR135" s="209"/>
      <c r="AS135" s="209"/>
      <c r="AT135" s="209"/>
      <c r="AU135" s="208" t="s">
        <v>716</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12.75"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1</v>
      </c>
    </row>
    <row r="181" spans="1:51" ht="12.75"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1</v>
      </c>
    </row>
    <row r="182" spans="1:51" ht="12.75" customHeight="1" x14ac:dyDescent="0.15">
      <c r="A182" s="191"/>
      <c r="B182" s="188"/>
      <c r="C182" s="182"/>
      <c r="D182" s="188"/>
      <c r="E182" s="182"/>
      <c r="F182" s="183"/>
      <c r="G182" s="108" t="s">
        <v>716</v>
      </c>
      <c r="H182" s="109"/>
      <c r="I182" s="109"/>
      <c r="J182" s="109"/>
      <c r="K182" s="109"/>
      <c r="L182" s="109"/>
      <c r="M182" s="109"/>
      <c r="N182" s="109"/>
      <c r="O182" s="109"/>
      <c r="P182" s="110"/>
      <c r="Q182" s="129" t="s">
        <v>716</v>
      </c>
      <c r="R182" s="109"/>
      <c r="S182" s="109"/>
      <c r="T182" s="109"/>
      <c r="U182" s="109"/>
      <c r="V182" s="109"/>
      <c r="W182" s="109"/>
      <c r="X182" s="109"/>
      <c r="Y182" s="109"/>
      <c r="Z182" s="109"/>
      <c r="AA182" s="291"/>
      <c r="AB182" s="145" t="s">
        <v>716</v>
      </c>
      <c r="AC182" s="146"/>
      <c r="AD182" s="146"/>
      <c r="AE182" s="151" t="s">
        <v>716</v>
      </c>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1</v>
      </c>
    </row>
    <row r="183" spans="1:51" ht="12.75"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1</v>
      </c>
    </row>
    <row r="184" spans="1:51" ht="25.5"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1</v>
      </c>
    </row>
    <row r="185" spans="1:51" ht="12.75"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t="s">
        <v>727</v>
      </c>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1</v>
      </c>
    </row>
    <row r="186" spans="1:51" ht="12.75"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1</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 customHeight="1" x14ac:dyDescent="0.15">
      <c r="A188" s="191"/>
      <c r="B188" s="188"/>
      <c r="C188" s="182"/>
      <c r="D188" s="188"/>
      <c r="E188" s="129" t="s">
        <v>748</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672</v>
      </c>
      <c r="D430" s="928"/>
      <c r="E430" s="176" t="s">
        <v>400</v>
      </c>
      <c r="F430" s="894"/>
      <c r="G430" s="895" t="s">
        <v>252</v>
      </c>
      <c r="H430" s="127"/>
      <c r="I430" s="127"/>
      <c r="J430" s="896" t="s">
        <v>716</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716</v>
      </c>
      <c r="AF432" s="202"/>
      <c r="AG432" s="137" t="s">
        <v>233</v>
      </c>
      <c r="AH432" s="138"/>
      <c r="AI432" s="336"/>
      <c r="AJ432" s="336"/>
      <c r="AK432" s="336"/>
      <c r="AL432" s="158"/>
      <c r="AM432" s="336"/>
      <c r="AN432" s="336"/>
      <c r="AO432" s="336"/>
      <c r="AP432" s="158"/>
      <c r="AQ432" s="251" t="s">
        <v>716</v>
      </c>
      <c r="AR432" s="202"/>
      <c r="AS432" s="137" t="s">
        <v>233</v>
      </c>
      <c r="AT432" s="138"/>
      <c r="AU432" s="202" t="s">
        <v>716</v>
      </c>
      <c r="AV432" s="202"/>
      <c r="AW432" s="137" t="s">
        <v>179</v>
      </c>
      <c r="AX432" s="197"/>
      <c r="AY432">
        <f>$AY$431</f>
        <v>1</v>
      </c>
    </row>
    <row r="433" spans="1:51" ht="23.25" customHeight="1" x14ac:dyDescent="0.15">
      <c r="A433" s="191"/>
      <c r="B433" s="188"/>
      <c r="C433" s="182"/>
      <c r="D433" s="188"/>
      <c r="E433" s="339"/>
      <c r="F433" s="340"/>
      <c r="G433" s="108" t="s">
        <v>715</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715</v>
      </c>
      <c r="AC433" s="215"/>
      <c r="AD433" s="215"/>
      <c r="AE433" s="337" t="s">
        <v>716</v>
      </c>
      <c r="AF433" s="209"/>
      <c r="AG433" s="209"/>
      <c r="AH433" s="209"/>
      <c r="AI433" s="337" t="s">
        <v>716</v>
      </c>
      <c r="AJ433" s="209"/>
      <c r="AK433" s="209"/>
      <c r="AL433" s="209"/>
      <c r="AM433" s="337" t="s">
        <v>727</v>
      </c>
      <c r="AN433" s="209"/>
      <c r="AO433" s="209"/>
      <c r="AP433" s="338"/>
      <c r="AQ433" s="337" t="s">
        <v>716</v>
      </c>
      <c r="AR433" s="209"/>
      <c r="AS433" s="209"/>
      <c r="AT433" s="338"/>
      <c r="AU433" s="209" t="s">
        <v>716</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715</v>
      </c>
      <c r="AC434" s="207"/>
      <c r="AD434" s="207"/>
      <c r="AE434" s="337" t="s">
        <v>716</v>
      </c>
      <c r="AF434" s="209"/>
      <c r="AG434" s="209"/>
      <c r="AH434" s="338"/>
      <c r="AI434" s="337" t="s">
        <v>716</v>
      </c>
      <c r="AJ434" s="209"/>
      <c r="AK434" s="209"/>
      <c r="AL434" s="209"/>
      <c r="AM434" s="337" t="s">
        <v>727</v>
      </c>
      <c r="AN434" s="209"/>
      <c r="AO434" s="209"/>
      <c r="AP434" s="338"/>
      <c r="AQ434" s="337" t="s">
        <v>716</v>
      </c>
      <c r="AR434" s="209"/>
      <c r="AS434" s="209"/>
      <c r="AT434" s="338"/>
      <c r="AU434" s="209" t="s">
        <v>716</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716</v>
      </c>
      <c r="AF435" s="209"/>
      <c r="AG435" s="209"/>
      <c r="AH435" s="338"/>
      <c r="AI435" s="337" t="s">
        <v>716</v>
      </c>
      <c r="AJ435" s="209"/>
      <c r="AK435" s="209"/>
      <c r="AL435" s="209"/>
      <c r="AM435" s="337" t="s">
        <v>727</v>
      </c>
      <c r="AN435" s="209"/>
      <c r="AO435" s="209"/>
      <c r="AP435" s="338"/>
      <c r="AQ435" s="337" t="s">
        <v>716</v>
      </c>
      <c r="AR435" s="209"/>
      <c r="AS435" s="209"/>
      <c r="AT435" s="338"/>
      <c r="AU435" s="209" t="s">
        <v>716</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9" customHeight="1" x14ac:dyDescent="0.15">
      <c r="A482" s="191"/>
      <c r="B482" s="188"/>
      <c r="C482" s="182"/>
      <c r="D482" s="188"/>
      <c r="E482" s="129" t="s">
        <v>728</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17.2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403</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404</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403</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404</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0.25"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39"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725</v>
      </c>
      <c r="AE702" s="343"/>
      <c r="AF702" s="343"/>
      <c r="AG702" s="380" t="s">
        <v>750</v>
      </c>
      <c r="AH702" s="381"/>
      <c r="AI702" s="381"/>
      <c r="AJ702" s="381"/>
      <c r="AK702" s="381"/>
      <c r="AL702" s="381"/>
      <c r="AM702" s="381"/>
      <c r="AN702" s="381"/>
      <c r="AO702" s="381"/>
      <c r="AP702" s="381"/>
      <c r="AQ702" s="381"/>
      <c r="AR702" s="381"/>
      <c r="AS702" s="381"/>
      <c r="AT702" s="381"/>
      <c r="AU702" s="381"/>
      <c r="AV702" s="381"/>
      <c r="AW702" s="381"/>
      <c r="AX702" s="382"/>
    </row>
    <row r="703" spans="1:51" ht="58.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725</v>
      </c>
      <c r="AE703" s="324"/>
      <c r="AF703" s="324"/>
      <c r="AG703" s="105" t="s">
        <v>751</v>
      </c>
      <c r="AH703" s="106"/>
      <c r="AI703" s="106"/>
      <c r="AJ703" s="106"/>
      <c r="AK703" s="106"/>
      <c r="AL703" s="106"/>
      <c r="AM703" s="106"/>
      <c r="AN703" s="106"/>
      <c r="AO703" s="106"/>
      <c r="AP703" s="106"/>
      <c r="AQ703" s="106"/>
      <c r="AR703" s="106"/>
      <c r="AS703" s="106"/>
      <c r="AT703" s="106"/>
      <c r="AU703" s="106"/>
      <c r="AV703" s="106"/>
      <c r="AW703" s="106"/>
      <c r="AX703" s="107"/>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725</v>
      </c>
      <c r="AE704" s="782"/>
      <c r="AF704" s="782"/>
      <c r="AG704" s="169" t="s">
        <v>739</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729</v>
      </c>
      <c r="AE705" s="714"/>
      <c r="AF705" s="714"/>
      <c r="AG705" s="129" t="s">
        <v>407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729</v>
      </c>
      <c r="AE708" s="604"/>
      <c r="AF708" s="604"/>
      <c r="AG708" s="741" t="s">
        <v>716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729</v>
      </c>
      <c r="AE709" s="324"/>
      <c r="AF709" s="324"/>
      <c r="AG709" s="105" t="s">
        <v>407</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729</v>
      </c>
      <c r="AE710" s="324"/>
      <c r="AF710" s="324"/>
      <c r="AG710" s="105" t="s">
        <v>716</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729</v>
      </c>
      <c r="AE711" s="324"/>
      <c r="AF711" s="324"/>
      <c r="AG711" s="105" t="s">
        <v>407</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729</v>
      </c>
      <c r="AE712" s="782"/>
      <c r="AF712" s="782"/>
      <c r="AG712" s="806" t="s">
        <v>716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729</v>
      </c>
      <c r="AE713" s="324"/>
      <c r="AF713" s="662"/>
      <c r="AG713" s="105" t="s">
        <v>716</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729</v>
      </c>
      <c r="AE714" s="804"/>
      <c r="AF714" s="805"/>
      <c r="AG714" s="735" t="s">
        <v>716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729</v>
      </c>
      <c r="AE715" s="604"/>
      <c r="AF715" s="655"/>
      <c r="AG715" s="741" t="s">
        <v>735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729</v>
      </c>
      <c r="AE716" s="626"/>
      <c r="AF716" s="626"/>
      <c r="AG716" s="105" t="s">
        <v>735</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729</v>
      </c>
      <c r="AE717" s="324"/>
      <c r="AF717" s="324"/>
      <c r="AG717" s="105" t="s">
        <v>735</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729</v>
      </c>
      <c r="AE718" s="324"/>
      <c r="AF718" s="324"/>
      <c r="AG718" s="131" t="s">
        <v>735</v>
      </c>
      <c r="AH718" s="115"/>
      <c r="AI718" s="115"/>
      <c r="AJ718" s="115"/>
      <c r="AK718" s="115"/>
      <c r="AL718" s="115"/>
      <c r="AM718" s="115"/>
      <c r="AN718" s="115"/>
      <c r="AO718" s="115"/>
      <c r="AP718" s="115"/>
      <c r="AQ718" s="115"/>
      <c r="AR718" s="115"/>
      <c r="AS718" s="115"/>
      <c r="AT718" s="115"/>
      <c r="AU718" s="115"/>
      <c r="AV718" s="115"/>
      <c r="AW718" s="115"/>
      <c r="AX718" s="132"/>
    </row>
    <row r="719" spans="1:50" ht="29.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729</v>
      </c>
      <c r="AE719" s="604"/>
      <c r="AF719" s="604"/>
      <c r="AG719" s="129" t="s">
        <v>752</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2.5" customHeight="1" x14ac:dyDescent="0.15">
      <c r="A721" s="777"/>
      <c r="B721" s="778"/>
      <c r="C721" s="294" t="s">
        <v>711</v>
      </c>
      <c r="D721" s="295"/>
      <c r="E721" s="295"/>
      <c r="F721" s="296"/>
      <c r="G721" s="285">
        <v>20</v>
      </c>
      <c r="H721" s="286"/>
      <c r="I721" s="77" t="str">
        <f>IF(OR(G721="　", G721=""), "", "-")</f>
        <v>-</v>
      </c>
      <c r="J721" s="289">
        <v>1002</v>
      </c>
      <c r="K721" s="289"/>
      <c r="L721" s="77" t="str">
        <f>IF(M721="","","-")</f>
        <v/>
      </c>
      <c r="M721" s="78"/>
      <c r="N721" s="302" t="s">
        <v>753</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17.2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39.75" customHeight="1" x14ac:dyDescent="0.15">
      <c r="A726" s="639" t="s">
        <v>48</v>
      </c>
      <c r="B726" s="798"/>
      <c r="C726" s="811" t="s">
        <v>53</v>
      </c>
      <c r="D726" s="833"/>
      <c r="E726" s="833"/>
      <c r="F726" s="834"/>
      <c r="G726" s="577" t="s">
        <v>407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39.75" customHeight="1" thickBot="1" x14ac:dyDescent="0.2">
      <c r="A727" s="799"/>
      <c r="B727" s="800"/>
      <c r="C727" s="747" t="s">
        <v>57</v>
      </c>
      <c r="D727" s="748"/>
      <c r="E727" s="748"/>
      <c r="F727" s="749"/>
      <c r="G727" s="575" t="s">
        <v>407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756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t="s">
        <v>755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8.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673</v>
      </c>
      <c r="B737" s="212"/>
      <c r="C737" s="212"/>
      <c r="D737" s="213"/>
      <c r="E737" s="951" t="s">
        <v>715</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398</v>
      </c>
      <c r="B738" s="362"/>
      <c r="C738" s="362"/>
      <c r="D738" s="362"/>
      <c r="E738" s="951" t="s">
        <v>716</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397</v>
      </c>
      <c r="B739" s="362"/>
      <c r="C739" s="362"/>
      <c r="D739" s="362"/>
      <c r="E739" s="951" t="s">
        <v>716</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396</v>
      </c>
      <c r="B740" s="362"/>
      <c r="C740" s="362"/>
      <c r="D740" s="362"/>
      <c r="E740" s="951" t="s">
        <v>716</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395</v>
      </c>
      <c r="B741" s="362"/>
      <c r="C741" s="362"/>
      <c r="D741" s="362"/>
      <c r="E741" s="951" t="s">
        <v>715</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394</v>
      </c>
      <c r="B742" s="362"/>
      <c r="C742" s="362"/>
      <c r="D742" s="362"/>
      <c r="E742" s="951" t="s">
        <v>716</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393</v>
      </c>
      <c r="B743" s="362"/>
      <c r="C743" s="362"/>
      <c r="D743" s="362"/>
      <c r="E743" s="951" t="s">
        <v>716</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392</v>
      </c>
      <c r="B744" s="362"/>
      <c r="C744" s="362"/>
      <c r="D744" s="362"/>
      <c r="E744" s="951" t="s">
        <v>716</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391</v>
      </c>
      <c r="B745" s="362"/>
      <c r="C745" s="362"/>
      <c r="D745" s="362"/>
      <c r="E745" s="988" t="s">
        <v>715</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546</v>
      </c>
      <c r="B746" s="362"/>
      <c r="C746" s="362"/>
      <c r="D746" s="362"/>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510</v>
      </c>
      <c r="B747" s="362"/>
      <c r="C747" s="362"/>
      <c r="D747" s="362"/>
      <c r="E747" s="957" t="s">
        <v>711</v>
      </c>
      <c r="F747" s="955"/>
      <c r="G747" s="955"/>
      <c r="H747" s="100" t="str">
        <f>IF(E747="","","-")</f>
        <v>-</v>
      </c>
      <c r="I747" s="955" t="s">
        <v>415</v>
      </c>
      <c r="J747" s="955"/>
      <c r="K747" s="100" t="str">
        <f>IF(I747="","","-")</f>
        <v>-</v>
      </c>
      <c r="L747" s="956">
        <v>70</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9.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33" customHeight="1" x14ac:dyDescent="0.15">
      <c r="A758" s="613"/>
      <c r="B758" s="614"/>
      <c r="C758" s="614"/>
      <c r="D758" s="614"/>
      <c r="E758" s="614"/>
      <c r="F758" s="615"/>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3"/>
      <c r="B767" s="614"/>
      <c r="C767" s="614"/>
      <c r="D767" s="614"/>
      <c r="E767" s="614"/>
      <c r="F767" s="615"/>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740</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c r="H789" s="670"/>
      <c r="I789" s="670"/>
      <c r="J789" s="670"/>
      <c r="K789" s="671"/>
      <c r="L789" s="663"/>
      <c r="M789" s="664"/>
      <c r="N789" s="664"/>
      <c r="O789" s="664"/>
      <c r="P789" s="664"/>
      <c r="Q789" s="664"/>
      <c r="R789" s="664"/>
      <c r="S789" s="664"/>
      <c r="T789" s="664"/>
      <c r="U789" s="664"/>
      <c r="V789" s="664"/>
      <c r="W789" s="664"/>
      <c r="X789" s="665"/>
      <c r="Y789" s="383"/>
      <c r="Z789" s="384"/>
      <c r="AA789" s="384"/>
      <c r="AB789" s="801"/>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407</v>
      </c>
      <c r="D845" s="344"/>
      <c r="E845" s="344"/>
      <c r="F845" s="344"/>
      <c r="G845" s="344"/>
      <c r="H845" s="344"/>
      <c r="I845" s="344"/>
      <c r="J845" s="345" t="s">
        <v>735</v>
      </c>
      <c r="K845" s="346"/>
      <c r="L845" s="346"/>
      <c r="M845" s="346"/>
      <c r="N845" s="346"/>
      <c r="O845" s="346"/>
      <c r="P845" s="360" t="s">
        <v>407</v>
      </c>
      <c r="Q845" s="347"/>
      <c r="R845" s="347"/>
      <c r="S845" s="347"/>
      <c r="T845" s="347"/>
      <c r="U845" s="347"/>
      <c r="V845" s="347"/>
      <c r="W845" s="347"/>
      <c r="X845" s="347"/>
      <c r="Y845" s="348" t="s">
        <v>735</v>
      </c>
      <c r="Z845" s="349"/>
      <c r="AA845" s="349"/>
      <c r="AB845" s="350"/>
      <c r="AC845" s="351"/>
      <c r="AD845" s="352"/>
      <c r="AE845" s="352"/>
      <c r="AF845" s="352"/>
      <c r="AG845" s="352"/>
      <c r="AH845" s="367" t="s">
        <v>730</v>
      </c>
      <c r="AI845" s="368"/>
      <c r="AJ845" s="368"/>
      <c r="AK845" s="368"/>
      <c r="AL845" s="355" t="s">
        <v>735</v>
      </c>
      <c r="AM845" s="356"/>
      <c r="AN845" s="356"/>
      <c r="AO845" s="357"/>
      <c r="AP845" s="358" t="s">
        <v>731</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60"/>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67"/>
      <c r="AI847" s="368"/>
      <c r="AJ847" s="368"/>
      <c r="AK847" s="368"/>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67"/>
      <c r="AI848" s="368"/>
      <c r="AJ848" s="368"/>
      <c r="AK848" s="368"/>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60"/>
      <c r="Q849" s="347"/>
      <c r="R849" s="347"/>
      <c r="S849" s="347"/>
      <c r="T849" s="347"/>
      <c r="U849" s="347"/>
      <c r="V849" s="347"/>
      <c r="W849" s="347"/>
      <c r="X849" s="347"/>
      <c r="Y849" s="348"/>
      <c r="Z849" s="349"/>
      <c r="AA849" s="349"/>
      <c r="AB849" s="350"/>
      <c r="AC849" s="351"/>
      <c r="AD849" s="352"/>
      <c r="AE849" s="352"/>
      <c r="AF849" s="352"/>
      <c r="AG849" s="352"/>
      <c r="AH849" s="367"/>
      <c r="AI849" s="368"/>
      <c r="AJ849" s="368"/>
      <c r="AK849" s="368"/>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60"/>
      <c r="Q850" s="347"/>
      <c r="R850" s="347"/>
      <c r="S850" s="347"/>
      <c r="T850" s="347"/>
      <c r="U850" s="347"/>
      <c r="V850" s="347"/>
      <c r="W850" s="347"/>
      <c r="X850" s="347"/>
      <c r="Y850" s="348"/>
      <c r="Z850" s="349"/>
      <c r="AA850" s="349"/>
      <c r="AB850" s="350"/>
      <c r="AC850" s="351"/>
      <c r="AD850" s="352"/>
      <c r="AE850" s="352"/>
      <c r="AF850" s="352"/>
      <c r="AG850" s="352"/>
      <c r="AH850" s="367"/>
      <c r="AI850" s="368"/>
      <c r="AJ850" s="368"/>
      <c r="AK850" s="368"/>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60"/>
      <c r="Q851" s="347"/>
      <c r="R851" s="347"/>
      <c r="S851" s="347"/>
      <c r="T851" s="347"/>
      <c r="U851" s="347"/>
      <c r="V851" s="347"/>
      <c r="W851" s="347"/>
      <c r="X851" s="347"/>
      <c r="Y851" s="348"/>
      <c r="Z851" s="349"/>
      <c r="AA851" s="349"/>
      <c r="AB851" s="350"/>
      <c r="AC851" s="351"/>
      <c r="AD851" s="352"/>
      <c r="AE851" s="352"/>
      <c r="AF851" s="352"/>
      <c r="AG851" s="352"/>
      <c r="AH851" s="367"/>
      <c r="AI851" s="368"/>
      <c r="AJ851" s="368"/>
      <c r="AK851" s="368"/>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59"/>
      <c r="D852" s="344"/>
      <c r="E852" s="344"/>
      <c r="F852" s="344"/>
      <c r="G852" s="344"/>
      <c r="H852" s="344"/>
      <c r="I852" s="344"/>
      <c r="J852" s="345"/>
      <c r="K852" s="346"/>
      <c r="L852" s="346"/>
      <c r="M852" s="346"/>
      <c r="N852" s="346"/>
      <c r="O852" s="346"/>
      <c r="P852" s="360"/>
      <c r="Q852" s="347"/>
      <c r="R852" s="347"/>
      <c r="S852" s="347"/>
      <c r="T852" s="347"/>
      <c r="U852" s="347"/>
      <c r="V852" s="347"/>
      <c r="W852" s="347"/>
      <c r="X852" s="347"/>
      <c r="Y852" s="348"/>
      <c r="Z852" s="349"/>
      <c r="AA852" s="349"/>
      <c r="AB852" s="350"/>
      <c r="AC852" s="351"/>
      <c r="AD852" s="352"/>
      <c r="AE852" s="352"/>
      <c r="AF852" s="352"/>
      <c r="AG852" s="352"/>
      <c r="AH852" s="367"/>
      <c r="AI852" s="368"/>
      <c r="AJ852" s="368"/>
      <c r="AK852" s="368"/>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59"/>
      <c r="D853" s="344"/>
      <c r="E853" s="344"/>
      <c r="F853" s="344"/>
      <c r="G853" s="344"/>
      <c r="H853" s="344"/>
      <c r="I853" s="344"/>
      <c r="J853" s="345"/>
      <c r="K853" s="346"/>
      <c r="L853" s="346"/>
      <c r="M853" s="346"/>
      <c r="N853" s="346"/>
      <c r="O853" s="346"/>
      <c r="P853" s="360"/>
      <c r="Q853" s="347"/>
      <c r="R853" s="347"/>
      <c r="S853" s="347"/>
      <c r="T853" s="347"/>
      <c r="U853" s="347"/>
      <c r="V853" s="347"/>
      <c r="W853" s="347"/>
      <c r="X853" s="347"/>
      <c r="Y853" s="348"/>
      <c r="Z853" s="349"/>
      <c r="AA853" s="349"/>
      <c r="AB853" s="350"/>
      <c r="AC853" s="351"/>
      <c r="AD853" s="352"/>
      <c r="AE853" s="352"/>
      <c r="AF853" s="352"/>
      <c r="AG853" s="352"/>
      <c r="AH853" s="367"/>
      <c r="AI853" s="368"/>
      <c r="AJ853" s="368"/>
      <c r="AK853" s="368"/>
      <c r="AL853" s="355"/>
      <c r="AM853" s="356"/>
      <c r="AN853" s="356"/>
      <c r="AO853" s="357"/>
      <c r="AP853" s="358"/>
      <c r="AQ853" s="358"/>
      <c r="AR853" s="358"/>
      <c r="AS853" s="358"/>
      <c r="AT853" s="358"/>
      <c r="AU853" s="358"/>
      <c r="AV853" s="358"/>
      <c r="AW853" s="358"/>
      <c r="AX853" s="358"/>
      <c r="AY853">
        <f>COUNTA($C$853)</f>
        <v>0</v>
      </c>
    </row>
    <row r="854" spans="1:51" ht="46.5" hidden="1" customHeight="1" x14ac:dyDescent="0.15">
      <c r="A854" s="371">
        <v>10</v>
      </c>
      <c r="B854" s="371">
        <v>1</v>
      </c>
      <c r="C854" s="359"/>
      <c r="D854" s="344"/>
      <c r="E854" s="344"/>
      <c r="F854" s="344"/>
      <c r="G854" s="344"/>
      <c r="H854" s="344"/>
      <c r="I854" s="344"/>
      <c r="J854" s="345"/>
      <c r="K854" s="346"/>
      <c r="L854" s="346"/>
      <c r="M854" s="346"/>
      <c r="N854" s="346"/>
      <c r="O854" s="346"/>
      <c r="P854" s="360"/>
      <c r="Q854" s="347"/>
      <c r="R854" s="347"/>
      <c r="S854" s="347"/>
      <c r="T854" s="347"/>
      <c r="U854" s="347"/>
      <c r="V854" s="347"/>
      <c r="W854" s="347"/>
      <c r="X854" s="347"/>
      <c r="Y854" s="348"/>
      <c r="Z854" s="349"/>
      <c r="AA854" s="349"/>
      <c r="AB854" s="350"/>
      <c r="AC854" s="351"/>
      <c r="AD854" s="352"/>
      <c r="AE854" s="352"/>
      <c r="AF854" s="352"/>
      <c r="AG854" s="352"/>
      <c r="AH854" s="367"/>
      <c r="AI854" s="368"/>
      <c r="AJ854" s="368"/>
      <c r="AK854" s="368"/>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59" t="s">
        <v>407</v>
      </c>
      <c r="D878" s="344"/>
      <c r="E878" s="344"/>
      <c r="F878" s="344"/>
      <c r="G878" s="344"/>
      <c r="H878" s="344"/>
      <c r="I878" s="344"/>
      <c r="J878" s="345" t="s">
        <v>730</v>
      </c>
      <c r="K878" s="346"/>
      <c r="L878" s="346"/>
      <c r="M878" s="346"/>
      <c r="N878" s="346"/>
      <c r="O878" s="346"/>
      <c r="P878" s="360" t="s">
        <v>407</v>
      </c>
      <c r="Q878" s="347"/>
      <c r="R878" s="347"/>
      <c r="S878" s="347"/>
      <c r="T878" s="347"/>
      <c r="U878" s="347"/>
      <c r="V878" s="347"/>
      <c r="W878" s="347"/>
      <c r="X878" s="347"/>
      <c r="Y878" s="348" t="s">
        <v>735</v>
      </c>
      <c r="Z878" s="349"/>
      <c r="AA878" s="349"/>
      <c r="AB878" s="350"/>
      <c r="AC878" s="351"/>
      <c r="AD878" s="352"/>
      <c r="AE878" s="352"/>
      <c r="AF878" s="352"/>
      <c r="AG878" s="352"/>
      <c r="AH878" s="367" t="s">
        <v>730</v>
      </c>
      <c r="AI878" s="368"/>
      <c r="AJ878" s="368"/>
      <c r="AK878" s="368"/>
      <c r="AL878" s="355" t="s">
        <v>730</v>
      </c>
      <c r="AM878" s="356"/>
      <c r="AN878" s="356"/>
      <c r="AO878" s="357"/>
      <c r="AP878" s="358" t="s">
        <v>731</v>
      </c>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59"/>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59"/>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59"/>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59"/>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59"/>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59"/>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15">
      <c r="A911" s="371">
        <v>1</v>
      </c>
      <c r="B911" s="371">
        <v>1</v>
      </c>
      <c r="C911" s="359" t="s">
        <v>735</v>
      </c>
      <c r="D911" s="344"/>
      <c r="E911" s="344"/>
      <c r="F911" s="344"/>
      <c r="G911" s="344"/>
      <c r="H911" s="344"/>
      <c r="I911" s="344"/>
      <c r="J911" s="345" t="s">
        <v>735</v>
      </c>
      <c r="K911" s="346"/>
      <c r="L911" s="346"/>
      <c r="M911" s="346"/>
      <c r="N911" s="346"/>
      <c r="O911" s="346"/>
      <c r="P911" s="360" t="s">
        <v>735</v>
      </c>
      <c r="Q911" s="347"/>
      <c r="R911" s="347"/>
      <c r="S911" s="347"/>
      <c r="T911" s="347"/>
      <c r="U911" s="347"/>
      <c r="V911" s="347"/>
      <c r="W911" s="347"/>
      <c r="X911" s="347"/>
      <c r="Y911" s="348" t="s">
        <v>735</v>
      </c>
      <c r="Z911" s="349"/>
      <c r="AA911" s="349"/>
      <c r="AB911" s="350"/>
      <c r="AC911" s="351"/>
      <c r="AD911" s="352"/>
      <c r="AE911" s="352"/>
      <c r="AF911" s="352"/>
      <c r="AG911" s="352"/>
      <c r="AH911" s="367" t="s">
        <v>735</v>
      </c>
      <c r="AI911" s="368"/>
      <c r="AJ911" s="368"/>
      <c r="AK911" s="368"/>
      <c r="AL911" s="355" t="s">
        <v>735</v>
      </c>
      <c r="AM911" s="356"/>
      <c r="AN911" s="356"/>
      <c r="AO911" s="357"/>
      <c r="AP911" s="358" t="s">
        <v>735</v>
      </c>
      <c r="AQ911" s="358"/>
      <c r="AR911" s="358"/>
      <c r="AS911" s="358"/>
      <c r="AT911" s="358"/>
      <c r="AU911" s="358"/>
      <c r="AV911" s="358"/>
      <c r="AW911" s="358"/>
      <c r="AX911" s="358"/>
      <c r="AY911">
        <f t="shared" si="119"/>
        <v>1</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733</v>
      </c>
      <c r="F1110" s="370"/>
      <c r="G1110" s="370"/>
      <c r="H1110" s="370"/>
      <c r="I1110" s="370"/>
      <c r="J1110" s="345" t="s">
        <v>733</v>
      </c>
      <c r="K1110" s="346"/>
      <c r="L1110" s="346"/>
      <c r="M1110" s="346"/>
      <c r="N1110" s="346"/>
      <c r="O1110" s="346"/>
      <c r="P1110" s="360" t="s">
        <v>733</v>
      </c>
      <c r="Q1110" s="347"/>
      <c r="R1110" s="347"/>
      <c r="S1110" s="347"/>
      <c r="T1110" s="347"/>
      <c r="U1110" s="347"/>
      <c r="V1110" s="347"/>
      <c r="W1110" s="347"/>
      <c r="X1110" s="347"/>
      <c r="Y1110" s="348" t="s">
        <v>733</v>
      </c>
      <c r="Z1110" s="349"/>
      <c r="AA1110" s="349"/>
      <c r="AB1110" s="350"/>
      <c r="AC1110" s="351"/>
      <c r="AD1110" s="352"/>
      <c r="AE1110" s="352"/>
      <c r="AF1110" s="352"/>
      <c r="AG1110" s="352"/>
      <c r="AH1110" s="353" t="s">
        <v>733</v>
      </c>
      <c r="AI1110" s="354"/>
      <c r="AJ1110" s="354"/>
      <c r="AK1110" s="354"/>
      <c r="AL1110" s="355" t="s">
        <v>733</v>
      </c>
      <c r="AM1110" s="356"/>
      <c r="AN1110" s="356"/>
      <c r="AO1110" s="357"/>
      <c r="AP1110" s="358" t="s">
        <v>733</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05">
      <formula>IF(RIGHT(TEXT(P14,"0.#"),1)=".",FALSE,TRUE)</formula>
    </cfRule>
    <cfRule type="expression" dxfId="2788" priority="14006">
      <formula>IF(RIGHT(TEXT(P14,"0.#"),1)=".",TRUE,FALSE)</formula>
    </cfRule>
  </conditionalFormatting>
  <conditionalFormatting sqref="AE32">
    <cfRule type="expression" dxfId="2787" priority="13995">
      <formula>IF(RIGHT(TEXT(AE32,"0.#"),1)=".",FALSE,TRUE)</formula>
    </cfRule>
    <cfRule type="expression" dxfId="2786" priority="13996">
      <formula>IF(RIGHT(TEXT(AE32,"0.#"),1)=".",TRUE,FALSE)</formula>
    </cfRule>
  </conditionalFormatting>
  <conditionalFormatting sqref="P18:AX18">
    <cfRule type="expression" dxfId="2785" priority="13881">
      <formula>IF(RIGHT(TEXT(P18,"0.#"),1)=".",FALSE,TRUE)</formula>
    </cfRule>
    <cfRule type="expression" dxfId="2784" priority="13882">
      <formula>IF(RIGHT(TEXT(P18,"0.#"),1)=".",TRUE,FALSE)</formula>
    </cfRule>
  </conditionalFormatting>
  <conditionalFormatting sqref="Y790">
    <cfRule type="expression" dxfId="2783" priority="13877">
      <formula>IF(RIGHT(TEXT(Y790,"0.#"),1)=".",FALSE,TRUE)</formula>
    </cfRule>
    <cfRule type="expression" dxfId="2782" priority="13878">
      <formula>IF(RIGHT(TEXT(Y790,"0.#"),1)=".",TRUE,FALSE)</formula>
    </cfRule>
  </conditionalFormatting>
  <conditionalFormatting sqref="Y799">
    <cfRule type="expression" dxfId="2781" priority="13873">
      <formula>IF(RIGHT(TEXT(Y799,"0.#"),1)=".",FALSE,TRUE)</formula>
    </cfRule>
    <cfRule type="expression" dxfId="2780" priority="13874">
      <formula>IF(RIGHT(TEXT(Y799,"0.#"),1)=".",TRUE,FALSE)</formula>
    </cfRule>
  </conditionalFormatting>
  <conditionalFormatting sqref="Y830:Y837 Y828 Y817:Y824 Y815 Y804:Y811 Y802">
    <cfRule type="expression" dxfId="2779" priority="13655">
      <formula>IF(RIGHT(TEXT(Y802,"0.#"),1)=".",FALSE,TRUE)</formula>
    </cfRule>
    <cfRule type="expression" dxfId="2778" priority="13656">
      <formula>IF(RIGHT(TEXT(Y802,"0.#"),1)=".",TRUE,FALSE)</formula>
    </cfRule>
  </conditionalFormatting>
  <conditionalFormatting sqref="P13:AX13 P15:AJ17 AR15:AX15">
    <cfRule type="expression" dxfId="2777" priority="13703">
      <formula>IF(RIGHT(TEXT(P13,"0.#"),1)=".",FALSE,TRUE)</formula>
    </cfRule>
    <cfRule type="expression" dxfId="2776" priority="13704">
      <formula>IF(RIGHT(TEXT(P13,"0.#"),1)=".",TRUE,FALSE)</formula>
    </cfRule>
  </conditionalFormatting>
  <conditionalFormatting sqref="P19:AJ19">
    <cfRule type="expression" dxfId="2775" priority="13701">
      <formula>IF(RIGHT(TEXT(P19,"0.#"),1)=".",FALSE,TRUE)</formula>
    </cfRule>
    <cfRule type="expression" dxfId="2774" priority="13702">
      <formula>IF(RIGHT(TEXT(P19,"0.#"),1)=".",TRUE,FALSE)</formula>
    </cfRule>
  </conditionalFormatting>
  <conditionalFormatting sqref="AE101 AQ101">
    <cfRule type="expression" dxfId="2773" priority="13693">
      <formula>IF(RIGHT(TEXT(AE101,"0.#"),1)=".",FALSE,TRUE)</formula>
    </cfRule>
    <cfRule type="expression" dxfId="2772" priority="13694">
      <formula>IF(RIGHT(TEXT(AE101,"0.#"),1)=".",TRUE,FALSE)</formula>
    </cfRule>
  </conditionalFormatting>
  <conditionalFormatting sqref="Y791:Y798 Y789">
    <cfRule type="expression" dxfId="2771" priority="13679">
      <formula>IF(RIGHT(TEXT(Y789,"0.#"),1)=".",FALSE,TRUE)</formula>
    </cfRule>
    <cfRule type="expression" dxfId="2770" priority="13680">
      <formula>IF(RIGHT(TEXT(Y789,"0.#"),1)=".",TRUE,FALSE)</formula>
    </cfRule>
  </conditionalFormatting>
  <conditionalFormatting sqref="AU790">
    <cfRule type="expression" dxfId="2769" priority="13677">
      <formula>IF(RIGHT(TEXT(AU790,"0.#"),1)=".",FALSE,TRUE)</formula>
    </cfRule>
    <cfRule type="expression" dxfId="2768" priority="13678">
      <formula>IF(RIGHT(TEXT(AU790,"0.#"),1)=".",TRUE,FALSE)</formula>
    </cfRule>
  </conditionalFormatting>
  <conditionalFormatting sqref="AU799">
    <cfRule type="expression" dxfId="2767" priority="13675">
      <formula>IF(RIGHT(TEXT(AU799,"0.#"),1)=".",FALSE,TRUE)</formula>
    </cfRule>
    <cfRule type="expression" dxfId="2766" priority="13676">
      <formula>IF(RIGHT(TEXT(AU799,"0.#"),1)=".",TRUE,FALSE)</formula>
    </cfRule>
  </conditionalFormatting>
  <conditionalFormatting sqref="AU791:AU798 AU789">
    <cfRule type="expression" dxfId="2765" priority="13673">
      <formula>IF(RIGHT(TEXT(AU789,"0.#"),1)=".",FALSE,TRUE)</formula>
    </cfRule>
    <cfRule type="expression" dxfId="2764" priority="13674">
      <formula>IF(RIGHT(TEXT(AU789,"0.#"),1)=".",TRUE,FALSE)</formula>
    </cfRule>
  </conditionalFormatting>
  <conditionalFormatting sqref="Y829 Y816 Y803">
    <cfRule type="expression" dxfId="2763" priority="13659">
      <formula>IF(RIGHT(TEXT(Y803,"0.#"),1)=".",FALSE,TRUE)</formula>
    </cfRule>
    <cfRule type="expression" dxfId="2762" priority="13660">
      <formula>IF(RIGHT(TEXT(Y803,"0.#"),1)=".",TRUE,FALSE)</formula>
    </cfRule>
  </conditionalFormatting>
  <conditionalFormatting sqref="Y838 Y825 Y812">
    <cfRule type="expression" dxfId="2761" priority="13657">
      <formula>IF(RIGHT(TEXT(Y812,"0.#"),1)=".",FALSE,TRUE)</formula>
    </cfRule>
    <cfRule type="expression" dxfId="2760" priority="13658">
      <formula>IF(RIGHT(TEXT(Y812,"0.#"),1)=".",TRUE,FALSE)</formula>
    </cfRule>
  </conditionalFormatting>
  <conditionalFormatting sqref="AU829 AU816 AU803">
    <cfRule type="expression" dxfId="2759" priority="13653">
      <formula>IF(RIGHT(TEXT(AU803,"0.#"),1)=".",FALSE,TRUE)</formula>
    </cfRule>
    <cfRule type="expression" dxfId="2758" priority="13654">
      <formula>IF(RIGHT(TEXT(AU803,"0.#"),1)=".",TRUE,FALSE)</formula>
    </cfRule>
  </conditionalFormatting>
  <conditionalFormatting sqref="AU838 AU825 AU812">
    <cfRule type="expression" dxfId="2757" priority="13651">
      <formula>IF(RIGHT(TEXT(AU812,"0.#"),1)=".",FALSE,TRUE)</formula>
    </cfRule>
    <cfRule type="expression" dxfId="2756" priority="13652">
      <formula>IF(RIGHT(TEXT(AU812,"0.#"),1)=".",TRUE,FALSE)</formula>
    </cfRule>
  </conditionalFormatting>
  <conditionalFormatting sqref="AU830:AU837 AU828 AU817:AU824 AU815 AU804:AU811 AU802">
    <cfRule type="expression" dxfId="2755" priority="13649">
      <formula>IF(RIGHT(TEXT(AU802,"0.#"),1)=".",FALSE,TRUE)</formula>
    </cfRule>
    <cfRule type="expression" dxfId="2754" priority="13650">
      <formula>IF(RIGHT(TEXT(AU802,"0.#"),1)=".",TRUE,FALSE)</formula>
    </cfRule>
  </conditionalFormatting>
  <conditionalFormatting sqref="AM87">
    <cfRule type="expression" dxfId="2753" priority="13303">
      <formula>IF(RIGHT(TEXT(AM87,"0.#"),1)=".",FALSE,TRUE)</formula>
    </cfRule>
    <cfRule type="expression" dxfId="2752" priority="13304">
      <formula>IF(RIGHT(TEXT(AM87,"0.#"),1)=".",TRUE,FALSE)</formula>
    </cfRule>
  </conditionalFormatting>
  <conditionalFormatting sqref="AE55">
    <cfRule type="expression" dxfId="2751" priority="13371">
      <formula>IF(RIGHT(TEXT(AE55,"0.#"),1)=".",FALSE,TRUE)</formula>
    </cfRule>
    <cfRule type="expression" dxfId="2750" priority="13372">
      <formula>IF(RIGHT(TEXT(AE55,"0.#"),1)=".",TRUE,FALSE)</formula>
    </cfRule>
  </conditionalFormatting>
  <conditionalFormatting sqref="AI55">
    <cfRule type="expression" dxfId="2749" priority="13369">
      <formula>IF(RIGHT(TEXT(AI55,"0.#"),1)=".",FALSE,TRUE)</formula>
    </cfRule>
    <cfRule type="expression" dxfId="2748" priority="13370">
      <formula>IF(RIGHT(TEXT(AI55,"0.#"),1)=".",TRUE,FALSE)</formula>
    </cfRule>
  </conditionalFormatting>
  <conditionalFormatting sqref="AE33">
    <cfRule type="expression" dxfId="2747" priority="13463">
      <formula>IF(RIGHT(TEXT(AE33,"0.#"),1)=".",FALSE,TRUE)</formula>
    </cfRule>
    <cfRule type="expression" dxfId="2746" priority="13464">
      <formula>IF(RIGHT(TEXT(AE33,"0.#"),1)=".",TRUE,FALSE)</formula>
    </cfRule>
  </conditionalFormatting>
  <conditionalFormatting sqref="AE34">
    <cfRule type="expression" dxfId="2745" priority="13461">
      <formula>IF(RIGHT(TEXT(AE34,"0.#"),1)=".",FALSE,TRUE)</formula>
    </cfRule>
    <cfRule type="expression" dxfId="2744" priority="13462">
      <formula>IF(RIGHT(TEXT(AE34,"0.#"),1)=".",TRUE,FALSE)</formula>
    </cfRule>
  </conditionalFormatting>
  <conditionalFormatting sqref="AI34 AM34">
    <cfRule type="expression" dxfId="2743" priority="13459">
      <formula>IF(RIGHT(TEXT(AI34,"0.#"),1)=".",FALSE,TRUE)</formula>
    </cfRule>
    <cfRule type="expression" dxfId="2742" priority="13460">
      <formula>IF(RIGHT(TEXT(AI34,"0.#"),1)=".",TRUE,FALSE)</formula>
    </cfRule>
  </conditionalFormatting>
  <conditionalFormatting sqref="AI33 AM33">
    <cfRule type="expression" dxfId="2741" priority="13457">
      <formula>IF(RIGHT(TEXT(AI33,"0.#"),1)=".",FALSE,TRUE)</formula>
    </cfRule>
    <cfRule type="expression" dxfId="2740" priority="13458">
      <formula>IF(RIGHT(TEXT(AI33,"0.#"),1)=".",TRUE,FALSE)</formula>
    </cfRule>
  </conditionalFormatting>
  <conditionalFormatting sqref="AI32 AM32">
    <cfRule type="expression" dxfId="2739" priority="13455">
      <formula>IF(RIGHT(TEXT(AI32,"0.#"),1)=".",FALSE,TRUE)</formula>
    </cfRule>
    <cfRule type="expression" dxfId="2738" priority="13456">
      <formula>IF(RIGHT(TEXT(AI32,"0.#"),1)=".",TRUE,FALSE)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AM101">
    <cfRule type="expression" dxfId="2649" priority="13225">
      <formula>IF(RIGHT(TEXT(AI101,"0.#"),1)=".",FALSE,TRUE)</formula>
    </cfRule>
    <cfRule type="expression" dxfId="2648" priority="13226">
      <formula>IF(RIGHT(TEXT(AI101,"0.#"),1)=".",TRUE,FALSE)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AM102">
    <cfRule type="expression" dxfId="2645" priority="13219">
      <formula>IF(RIGHT(TEXT(AI102,"0.#"),1)=".",FALSE,TRUE)</formula>
    </cfRule>
    <cfRule type="expression" dxfId="2644" priority="13220">
      <formula>IF(RIGHT(TEXT(AI102,"0.#"),1)=".",TRUE,FALSE)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Q134:AQ135 AU134:AU135 AM134:AM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55:AO874">
    <cfRule type="expression" dxfId="2499" priority="6627">
      <formula>IF(AND(AL855&gt;=0, RIGHT(TEXT(AL855,"0.#"),1)&lt;&gt;"."),TRUE,FALSE)</formula>
    </cfRule>
    <cfRule type="expression" dxfId="2498" priority="6628">
      <formula>IF(AND(AL855&gt;=0, RIGHT(TEXT(AL855,"0.#"),1)="."),TRUE,FALSE)</formula>
    </cfRule>
    <cfRule type="expression" dxfId="2497" priority="6629">
      <formula>IF(AND(AL855&lt;0, RIGHT(TEXT(AL855,"0.#"),1)&lt;&gt;"."),TRUE,FALSE)</formula>
    </cfRule>
    <cfRule type="expression" dxfId="2496" priority="6630">
      <formula>IF(AND(AL855&lt;0, RIGHT(TEXT(AL855,"0.#"),1)="."),TRUE,FALSE)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54">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725</v>
      </c>
      <c r="C2" s="13" t="str">
        <f>IF(B2="","",A2)</f>
        <v>医療分野の研究開発関連</v>
      </c>
      <c r="D2" s="13" t="str">
        <f>IF(C2="","",IF(D1&lt;&gt;"",CONCATENATE(D1,"、",C2),C2))</f>
        <v>医療分野の研究開発関連</v>
      </c>
      <c r="F2" s="12" t="s">
        <v>72</v>
      </c>
      <c r="G2" s="17" t="s">
        <v>725</v>
      </c>
      <c r="H2" s="13" t="str">
        <f>IF(G2="","",F2)</f>
        <v>一般会計</v>
      </c>
      <c r="I2" s="13" t="str">
        <f>IF(H2="","",IF(I1&lt;&gt;"",CONCATENATE(I1,"、",H2),H2))</f>
        <v>一般会計</v>
      </c>
      <c r="K2" s="14" t="s">
        <v>103</v>
      </c>
      <c r="L2" s="15"/>
      <c r="M2" s="13" t="str">
        <f>IF(L2="","",K2)</f>
        <v/>
      </c>
      <c r="N2" s="13" t="str">
        <f>IF(M2="","",IF(N1&lt;&gt;"",CONCATENATE(N1,"、",M2),M2))</f>
        <v/>
      </c>
      <c r="O2" s="13"/>
      <c r="P2" s="12" t="s">
        <v>74</v>
      </c>
      <c r="Q2" s="17" t="s">
        <v>725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725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391</v>
      </c>
      <c r="AF2" s="1027"/>
      <c r="AG2" s="1027"/>
      <c r="AH2" s="1027"/>
      <c r="AI2" s="1027" t="s">
        <v>413</v>
      </c>
      <c r="AJ2" s="1027"/>
      <c r="AK2" s="1027"/>
      <c r="AL2" s="557"/>
      <c r="AM2" s="1027" t="s">
        <v>510</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391</v>
      </c>
      <c r="AF9" s="1027"/>
      <c r="AG9" s="1027"/>
      <c r="AH9" s="1027"/>
      <c r="AI9" s="1027" t="s">
        <v>413</v>
      </c>
      <c r="AJ9" s="1027"/>
      <c r="AK9" s="1027"/>
      <c r="AL9" s="557"/>
      <c r="AM9" s="1027" t="s">
        <v>510</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391</v>
      </c>
      <c r="AF16" s="1027"/>
      <c r="AG16" s="1027"/>
      <c r="AH16" s="1027"/>
      <c r="AI16" s="1027" t="s">
        <v>413</v>
      </c>
      <c r="AJ16" s="1027"/>
      <c r="AK16" s="1027"/>
      <c r="AL16" s="557"/>
      <c r="AM16" s="1027" t="s">
        <v>510</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391</v>
      </c>
      <c r="AF23" s="1027"/>
      <c r="AG23" s="1027"/>
      <c r="AH23" s="1027"/>
      <c r="AI23" s="1027" t="s">
        <v>413</v>
      </c>
      <c r="AJ23" s="1027"/>
      <c r="AK23" s="1027"/>
      <c r="AL23" s="557"/>
      <c r="AM23" s="1027" t="s">
        <v>510</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391</v>
      </c>
      <c r="AF30" s="1027"/>
      <c r="AG30" s="1027"/>
      <c r="AH30" s="1027"/>
      <c r="AI30" s="1027" t="s">
        <v>413</v>
      </c>
      <c r="AJ30" s="1027"/>
      <c r="AK30" s="1027"/>
      <c r="AL30" s="557"/>
      <c r="AM30" s="1027" t="s">
        <v>510</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391</v>
      </c>
      <c r="AF37" s="1027"/>
      <c r="AG37" s="1027"/>
      <c r="AH37" s="1027"/>
      <c r="AI37" s="1027" t="s">
        <v>413</v>
      </c>
      <c r="AJ37" s="1027"/>
      <c r="AK37" s="1027"/>
      <c r="AL37" s="557"/>
      <c r="AM37" s="1027" t="s">
        <v>510</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391</v>
      </c>
      <c r="AF44" s="1027"/>
      <c r="AG44" s="1027"/>
      <c r="AH44" s="1027"/>
      <c r="AI44" s="1027" t="s">
        <v>413</v>
      </c>
      <c r="AJ44" s="1027"/>
      <c r="AK44" s="1027"/>
      <c r="AL44" s="557"/>
      <c r="AM44" s="1027" t="s">
        <v>510</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391</v>
      </c>
      <c r="AF51" s="1027"/>
      <c r="AG51" s="1027"/>
      <c r="AH51" s="1027"/>
      <c r="AI51" s="1027" t="s">
        <v>413</v>
      </c>
      <c r="AJ51" s="1027"/>
      <c r="AK51" s="1027"/>
      <c r="AL51" s="557"/>
      <c r="AM51" s="1027" t="s">
        <v>510</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391</v>
      </c>
      <c r="AF58" s="1027"/>
      <c r="AG58" s="1027"/>
      <c r="AH58" s="1027"/>
      <c r="AI58" s="1027" t="s">
        <v>413</v>
      </c>
      <c r="AJ58" s="1027"/>
      <c r="AK58" s="1027"/>
      <c r="AL58" s="557"/>
      <c r="AM58" s="1027" t="s">
        <v>510</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391</v>
      </c>
      <c r="AF65" s="1027"/>
      <c r="AG65" s="1027"/>
      <c r="AH65" s="1027"/>
      <c r="AI65" s="1027" t="s">
        <v>413</v>
      </c>
      <c r="AJ65" s="1027"/>
      <c r="AK65" s="1027"/>
      <c r="AL65" s="557"/>
      <c r="AM65" s="1027" t="s">
        <v>510</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tumu8</dc:creator>
  <cp:lastModifiedBy>国立社会保障・人口問題研究所</cp:lastModifiedBy>
  <cp:lastPrinted>2021-08-19T09:30:47Z</cp:lastPrinted>
  <dcterms:created xsi:type="dcterms:W3CDTF">2012-03-13T00:50:25Z</dcterms:created>
  <dcterms:modified xsi:type="dcterms:W3CDTF">2021-08-19T09:32:43Z</dcterms:modified>
</cp:coreProperties>
</file>