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令和３年度レビューシート（最終公表）\20210913調整登録\2.R3新規\"/>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606" i="3"/>
  <c r="AY616" i="3"/>
  <c r="AY50" i="3"/>
  <c r="AY645" i="3"/>
  <c r="AY369" i="3"/>
  <c r="AY271" i="3"/>
  <c r="AY25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<sst xmlns="http://schemas.openxmlformats.org/spreadsheetml/2006/main" count="3025" uniqueCount="747">
  <si>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</si>
  <si>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</si>
  <si>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</si>
  <si>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</si>
  <si>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</si>
  <si>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</si>
  <si>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</si>
  <si>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</si>
  <si>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</si>
  <si>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</si>
  <si>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</si>
  <si>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</si>
  <si>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</si>
  <si>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</si>
  <si>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</si>
  <si>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</si>
  <si>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</si>
  <si>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</si>
  <si>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</si>
  <si>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</si>
  <si>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</si>
  <si>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</si>
  <si>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</si>
  <si>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</si>
  <si>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</si>
  <si>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</si>
  <si>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</si>
  <si>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</si>
  <si>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</si>
  <si>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</si>
  <si>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</si>
  <si>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</si>
  <si>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</si>
  <si>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</si>
  <si>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</si>
  <si>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</si>
  <si>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</si>
  <si>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</si>
  <si>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</si>
  <si>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</si>
  <si>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</si>
  <si>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</si>
  <si>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</si>
  <si>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</si>
  <si>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</si>
  <si>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</si>
  <si>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</si>
  <si>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</si>
  <si>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</si>
  <si>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</si>
  <si>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</si>
  <si>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</si>
  <si>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</si>
  <si>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</si>
  <si>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</si>
  <si>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</si>
  <si>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</si>
  <si>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</si>
  <si>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</si>
  <si>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</si>
  <si>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</si>
  <si>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</si>
  <si>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</si>
  <si>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</si>
  <si>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</si>
  <si>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</si>
  <si>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</si>
  <si>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</si>
  <si>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</si>
  <si>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</si>
  <si>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</si>
  <si>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</si>
  <si>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</si>
  <si>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</si>
  <si>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</si>
  <si>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</si>
  <si>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</si>
  <si>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</si>
  <si>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</si>
  <si>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</si>
  <si>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</si>
  <si>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</si>
  <si>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</si>
  <si>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</si>
  <si>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</si>
  <si>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</si>
  <si>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</si>
  <si>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</si>
  <si>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</si>
  <si>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</si>
  <si>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</si>
  <si>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</si>
  <si>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</si>
  <si>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</si>
  <si>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</si>
  <si>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</si>
  <si>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</si>
  <si>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</si>
  <si>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</si>
  <si>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</si>
  <si>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</si>
  <si>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</si>
  <si>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</si>
  <si>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</si>
  <si>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</si>
  <si>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</si>
  <si>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</si>
  <si>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</si>
  <si>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</si>
  <si>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</si>
  <si>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</si>
  <si>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</si>
  <si>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</si>
  <si>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</si>
  <si>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</si>
  <si>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</si>
  <si>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</si>
  <si>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</si>
  <si>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</si>
  <si>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</si>
  <si>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</si>
  <si>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</si>
  <si>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</si>
  <si>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</si>
  <si>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</si>
  <si>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</si>
  <si>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</si>
  <si>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</si>
  <si>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</si>
  <si>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</si>
  <si>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</si>
  <si>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</si>
  <si>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</si>
  <si>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</si>
  <si>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</si>
  <si>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</si>
  <si>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</si>
  <si>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</si>
  <si>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</si>
  <si>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</si>
  <si>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</si>
  <si>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</si>
  <si>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</si>
  <si>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</si>
  <si>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</si>
  <si>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</si>
  <si>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</si>
  <si>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</si>
  <si>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</si>
  <si>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</si>
  <si>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</si>
  <si>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</si>
  <si>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</si>
  <si>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</si>
  <si>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</si>
  <si>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</si>
  <si>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</si>
  <si>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</si>
  <si>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</si>
  <si>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</si>
  <si>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</si>
  <si>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</si>
  <si>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</si>
  <si>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</si>
  <si>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</si>
  <si>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</si>
  <si>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</si>
  <si>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</si>
  <si>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</si>
  <si>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</si>
  <si>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</si>
  <si>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</si>
  <si>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</si>
  <si>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</si>
  <si>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</si>
  <si>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</si>
  <si>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</si>
  <si>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</si>
  <si>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</si>
  <si>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</si>
  <si>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</si>
  <si>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</si>
  <si>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</si>
  <si>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</si>
  <si>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</si>
  <si>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</si>
  <si>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</si>
  <si>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</si>
  <si>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</si>
  <si>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</si>
  <si>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</si>
  <si>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</si>
  <si>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</si>
  <si>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</si>
  <si>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</si>
  <si>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</si>
  <si>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</si>
  <si>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</si>
  <si>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</si>
  <si>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</si>
  <si>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</si>
  <si>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</si>
  <si>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</si>
  <si>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</si>
  <si>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</si>
  <si>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</si>
  <si>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</si>
  <si>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</si>
  <si>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</si>
  <si>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</si>
  <si>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</si>
  <si>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</si>
  <si>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</si>
  <si>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</si>
  <si>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</si>
  <si>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</si>
  <si>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</si>
  <si>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</si>
  <si>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</si>
  <si>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</si>
  <si>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</si>
  <si>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</si>
  <si>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</si>
  <si>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</si>
  <si>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</si>
  <si>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</si>
  <si>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</si>
  <si>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</si>
  <si>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</si>
  <si>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</si>
  <si>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</si>
  <si>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</si>
  <si>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</si>
  <si>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</si>
  <si>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</si>
  <si>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</si>
  <si>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</si>
  <si>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</si>
  <si>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</si>
  <si>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</si>
  <si>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</si>
  <si>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</si>
  <si>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</si>
  <si>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</si>
  <si>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</si>
  <si>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</si>
  <si>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</si>
  <si>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</si>
  <si>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</si>
  <si>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</si>
  <si>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</si>
  <si>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</si>
  <si>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</si>
  <si>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</si>
  <si>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</si>
  <si>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</si>
  <si>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</si>
  <si>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</si>
  <si>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</si>
  <si>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</si>
  <si>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</si>
  <si>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</si>
  <si>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</si>
  <si>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</si>
  <si>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</si>
  <si>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</si>
  <si>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</si>
  <si>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</si>
  <si>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</si>
  <si>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</si>
  <si>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</si>
  <si>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</si>
  <si>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</si>
  <si>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</si>
  <si>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</si>
  <si>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</si>
  <si>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</si>
  <si>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</si>
  <si>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</si>
  <si>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</si>
  <si>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</si>
  <si>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</si>
  <si>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</si>
  <si>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</si>
  <si>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</si>
  <si>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</si>
  <si>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</si>
  <si>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</si>
  <si>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</si>
  <si>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</si>
  <si>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</si>
  <si>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</si>
  <si>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</si>
  <si>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</si>
  <si>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</si>
  <si>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</si>
  <si>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</si>
  <si>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</si>
  <si>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</si>
  <si>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</si>
  <si>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</si>
  <si>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</si>
  <si>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</si>
  <si>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</si>
  <si>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</si>
  <si>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</si>
  <si>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</si>
  <si>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</si>
  <si>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</si>
  <si>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</si>
  <si>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</si>
  <si>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</si>
  <si>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</si>
  <si>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</si>
  <si>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</si>
  <si>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</si>
  <si>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</si>
  <si>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</si>
  <si>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</si>
  <si>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</si>
  <si>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</si>
  <si>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</si>
  <si>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</si>
  <si>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</si>
  <si>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</si>
  <si>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</si>
  <si>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</si>
  <si>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</si>
  <si>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</si>
  <si>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</si>
  <si>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</si>
  <si>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</si>
  <si>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</si>
  <si>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</si>
  <si>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</si>
  <si>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</si>
  <si>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</si>
  <si>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</si>
  <si>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</si>
  <si>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</si>
  <si>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</si>
  <si>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</si>
  <si>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</si>
  <si>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</si>
  <si>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</si>
  <si>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</si>
  <si>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</si>
  <si>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</si>
  <si>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</si>
  <si>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</si>
  <si>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</si>
  <si>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</si>
  <si>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</si>
  <si>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</si>
  <si>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</si>
  <si>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</si>
  <si>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</si>
  <si>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</si>
  <si>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</si>
  <si>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</si>
  <si>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</si>
  <si>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</si>
  <si>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</si>
  <si>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</si>
  <si>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</si>
  <si>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</si>
  <si>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</si>
  <si>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</si>
  <si>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</si>
  <si>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</si>
  <si>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</si>
  <si>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</si>
  <si>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</si>
  <si>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</si>
  <si>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</si>
  <si>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</si>
  <si>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</si>
  <si>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</si>
  <si>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</si>
  <si>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</si>
  <si>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</si>
  <si>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</si>
  <si>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</si>
  <si>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</si>
  <si>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</si>
  <si>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</si>
  <si>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</si>
  <si>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</si>
  <si>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</si>
  <si>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</si>
  <si>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</si>
  <si>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</si>
  <si>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</si>
  <si>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</si>
  <si>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</si>
  <si>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</si>
  <si>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</si>
  <si>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</si>
  <si>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</si>
  <si>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</si>
  <si>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</si>
  <si>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</si>
  <si>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</si>
  <si>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</si>
  <si>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</si>
  <si>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</si>
  <si>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</si>
  <si>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</si>
  <si>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</si>
  <si>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</si>
  <si>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</si>
  <si>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</si>
  <si>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</si>
  <si>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</si>
  <si>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</si>
  <si>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</si>
  <si>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</si>
  <si>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</si>
  <si>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</si>
  <si>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</si>
  <si>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</si>
  <si>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</si>
  <si>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</si>
  <si>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</si>
  <si>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</si>
  <si>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</si>
  <si>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</si>
  <si>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</si>
  <si>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</si>
  <si>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</si>
  <si>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</si>
  <si>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</si>
  <si>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</si>
  <si>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</si>
  <si>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</si>
  <si>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</si>
  <si>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</si>
  <si>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</si>
  <si>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</si>
  <si>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</si>
  <si>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</si>
  <si>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</si>
  <si>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</si>
  <si>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</si>
  <si>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</si>
  <si>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</si>
  <si>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</si>
  <si>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</si>
  <si>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</si>
  <si>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</si>
  <si>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</si>
  <si>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</si>
  <si>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</si>
  <si>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</si>
  <si>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</si>
  <si>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</si>
  <si>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</si>
  <si>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</si>
  <si>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</si>
  <si>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</si>
  <si>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</si>
  <si>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</si>
  <si>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</si>
  <si>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</si>
  <si>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</si>
  <si>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</si>
  <si>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</si>
  <si>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</si>
  <si>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</si>
  <si>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</si>
  <si>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</si>
  <si>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</si>
  <si>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</si>
  <si>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</si>
  <si>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</si>
  <si>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</si>
  <si>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</si>
  <si>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</si>
  <si>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</si>
  <si>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</si>
  <si>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</si>
  <si>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</si>
  <si>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</si>
  <si>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</si>
  <si>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</si>
  <si>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</si>
  <si>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</si>
  <si>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</si>
  <si>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</si>
  <si>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</si>
  <si>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</si>
  <si>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</si>
  <si>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</si>
  <si>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</si>
  <si>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</si>
  <si>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</si>
  <si>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</si>
  <si>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</si>
  <si>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</si>
  <si>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</si>
  <si>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</si>
  <si>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</si>
  <si>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</si>
  <si>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</si>
  <si>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</si>
  <si>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</si>
  <si>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</si>
  <si>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</si>
  <si>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</si>
  <si>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</si>
  <si>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</si>
  <si>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</si>
  <si>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</si>
  <si>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</si>
  <si>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</si>
  <si>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</si>
  <si>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</si>
  <si>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</si>
  <si>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</si>
  <si>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</si>
  <si>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</si>
  <si>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</si>
  <si>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</si>
  <si>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</si>
  <si>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</si>
  <si>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</si>
  <si>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</si>
  <si>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</si>
  <si>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</si>
  <si>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</si>
  <si>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</si>
  <si>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</si>
  <si>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</si>
  <si>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</si>
  <si>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</si>
  <si>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</si>
  <si>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</si>
  <si>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</si>
  <si>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</si>
  <si>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</si>
  <si>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</si>
  <si>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</si>
  <si>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</si>
  <si>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</si>
  <si>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</si>
  <si>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</si>
  <si>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</si>
  <si>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</si>
  <si>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</si>
  <si>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</si>
  <si>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</si>
  <si>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</si>
  <si>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</si>
  <si>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</si>
  <si>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</si>
  <si>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</si>
  <si>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</si>
  <si>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</si>
  <si>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</si>
  <si>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</si>
  <si>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</si>
  <si>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</si>
  <si>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</si>
  <si>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</si>
  <si>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</si>
  <si>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</si>
  <si>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</si>
  <si>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</si>
  <si>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</si>
  <si>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</si>
  <si>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</si>
  <si>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</si>
  <si>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</si>
  <si>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</si>
  <si>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</si>
  <si>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</si>
  <si>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</si>
  <si>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</si>
  <si>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</si>
  <si>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</si>
  <si>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</si>
  <si>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</si>
  <si>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</si>
  <si>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</si>
  <si>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</si>
  <si>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</si>
  <si>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</si>
  <si>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</si>
  <si>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</si>
  <si>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</si>
  <si>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</si>
  <si>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</si>
  <si>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</si>
  <si>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</si>
  <si>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</si>
  <si>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</si>
  <si>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</si>
  <si>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</si>
  <si>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</si>
  <si>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</si>
  <si>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</si>
  <si>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</si>
  <si>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</si>
  <si>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</si>
  <si>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</si>
  <si>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</si>
  <si>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</si>
  <si>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</si>
  <si>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</si>
  <si>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</si>
  <si>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</si>
  <si>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</si>
  <si>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</si>
  <si>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</si>
  <si>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</si>
  <si>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</si>
  <si>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</si>
  <si>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</si>
  <si>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</si>
  <si>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</si>
  <si>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</si>
  <si>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</si>
  <si>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</si>
  <si>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</si>
  <si>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</si>
  <si>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</si>
  <si>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</si>
  <si>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</si>
  <si>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</si>
  <si>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</si>
  <si>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</si>
  <si>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</si>
  <si>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</si>
  <si>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</si>
  <si>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</si>
  <si>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</si>
  <si>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</si>
  <si>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</si>
  <si>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</si>
  <si>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</si>
  <si>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</si>
  <si>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</si>
  <si>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</si>
  <si>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</si>
  <si>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</si>
  <si>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</si>
  <si>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</si>
  <si>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</si>
  <si>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</si>
  <si>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</si>
  <si>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</si>
  <si>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</si>
  <si>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</si>
  <si>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</si>
  <si>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</si>
  <si>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</si>
  <si>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</si>
  <si>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</si>
  <si>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</si>
  <si>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</si>
  <si>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</si>
  <si>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</si>
  <si>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</si>
  <si>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</si>
  <si>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</si>
  <si>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</si>
  <si>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</si>
  <si>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</si>
  <si>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</si>
  <si>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</si>
  <si>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</si>
  <si>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</si>
  <si>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</si>
  <si>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</si>
  <si>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</si>
  <si>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</si>
  <si>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</si>
  <si>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</si>
  <si>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</si>
  <si>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</si>
  <si>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</si>
  <si>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</si>
  <si>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</si>
  <si>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</si>
  <si>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</si>
  <si>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</si>
  <si>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</si>
  <si>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</si>
  <si>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</si>
  <si>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</si>
  <si>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</si>
  <si>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</si>
  <si>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</si>
  <si>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</si>
  <si>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</si>
  <si>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</si>
  <si>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</si>
  <si>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</si>
  <si>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</si>
  <si>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</si>
  <si>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</si>
  <si>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</si>
  <si>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</si>
  <si>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</si>
  <si>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</si>
  <si>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</si>
  <si>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</si>
  <si>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</si>
  <si>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</si>
  <si>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</si>
  <si>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</si>
  <si>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</si>
  <si>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社会・援護局　障害保健福祉部</t>
  </si>
  <si>
    <t>源河　真規子</t>
  </si>
  <si>
    <t>令和3年度</t>
  </si>
  <si>
    <t>企画課</t>
  </si>
  <si>
    <t>-</t>
  </si>
  <si>
    <t>在宅の身体・知的・精神障害児・者等（難病等患者やこれまで法制度では支援の対象とならない方を含む。）の生活実態とニーズを把握することを目的とする。</t>
  </si>
  <si>
    <t>　在宅の障害者（身体、知的、精神障害者及び難病等患者、）に関して、障害等の状況、日常生活の支障の状況、収入・支出の状況、日中の活動状況等の基礎的テータを把握するととももに、①平成２５年度に障害者総合支援法の対象に新たに難病等が加えられたこと、②平成２８年度に「障害を理由とする差別の解消の推進に関する法律」（障害者差別解消法）が施行されたことから、難病等の患者に対する支援策の検討や差別解消に向けた普及啓発の在り方・課題把握のための基礎資料が不可欠となるため、前回調査から５年後となる令和３年度において、調査内容を見直し実施するものである。</t>
  </si>
  <si>
    <t>保健福祉調査地
方公共団体委託
費</t>
  </si>
  <si>
    <t>調査結果の活用状況はさまざまであるが、そのひとつの例として、代替指標を右記のとおり定め、定量的な評価を行う</t>
  </si>
  <si>
    <t>厚生労働省ホームページに掲載している調査結果への年度間アクセス件数（前回調査結果に係る前年度同以上のアクセス件数）</t>
  </si>
  <si>
    <t>－</t>
  </si>
  <si>
    <t>件</t>
  </si>
  <si>
    <t>地区</t>
  </si>
  <si>
    <t>千円</t>
  </si>
  <si>
    <t>①／②</t>
    <phoneticPr fontId="5"/>
  </si>
  <si>
    <t>必要な保健福祉サービスが的確に提供される体制を整備し、障害者の地域における生活を総合的に支援すること</t>
  </si>
  <si>
    <t>施策目標Ⅸ－１－１　障害者の地域における生活を総合的に支援するため、障害者の生活の場、働く場や地域における支援体制を整備すること</t>
  </si>
  <si>
    <t>28-0035</t>
  </si>
  <si>
    <t>○</t>
  </si>
  <si>
    <t>-</t>
    <phoneticPr fontId="5"/>
  </si>
  <si>
    <t>-</t>
    <phoneticPr fontId="5"/>
  </si>
  <si>
    <t>調査地区数（予定）：5,363地区</t>
    <phoneticPr fontId="5"/>
  </si>
  <si>
    <t>本調査は、障害者等のニーズを把握するために実施するもの。</t>
    <rPh sb="0" eb="3">
      <t>ホンチョウサ</t>
    </rPh>
    <rPh sb="5" eb="8">
      <t>ショウガイシャ</t>
    </rPh>
    <rPh sb="8" eb="9">
      <t>トウ</t>
    </rPh>
    <rPh sb="14" eb="16">
      <t>ハアク</t>
    </rPh>
    <rPh sb="21" eb="23">
      <t>ジッシ</t>
    </rPh>
    <phoneticPr fontId="5"/>
  </si>
  <si>
    <t>国としての施策を検討するための資料としては、全国の調査結果が必要であり、既存の他の資料で補えるものはない。</t>
    <rPh sb="0" eb="1">
      <t>クニ</t>
    </rPh>
    <rPh sb="5" eb="7">
      <t>セサク</t>
    </rPh>
    <rPh sb="8" eb="10">
      <t>ケントウ</t>
    </rPh>
    <rPh sb="15" eb="17">
      <t>シリョウ</t>
    </rPh>
    <rPh sb="22" eb="24">
      <t>ゼンコク</t>
    </rPh>
    <rPh sb="25" eb="27">
      <t>チョウサ</t>
    </rPh>
    <rPh sb="27" eb="29">
      <t>ケッカ</t>
    </rPh>
    <rPh sb="30" eb="32">
      <t>ヒツヨウ</t>
    </rPh>
    <rPh sb="36" eb="38">
      <t>キゾン</t>
    </rPh>
    <rPh sb="39" eb="40">
      <t>タ</t>
    </rPh>
    <rPh sb="41" eb="43">
      <t>シリョウ</t>
    </rPh>
    <rPh sb="44" eb="45">
      <t>オギナ</t>
    </rPh>
    <phoneticPr fontId="5"/>
  </si>
  <si>
    <t>障害者施策の検討に資する資料であるため、優先度は高い。</t>
    <rPh sb="0" eb="3">
      <t>ショウガイシャ</t>
    </rPh>
    <rPh sb="3" eb="5">
      <t>セサク</t>
    </rPh>
    <rPh sb="6" eb="8">
      <t>ケントウ</t>
    </rPh>
    <rPh sb="9" eb="10">
      <t>シ</t>
    </rPh>
    <rPh sb="12" eb="14">
      <t>シリョウ</t>
    </rPh>
    <rPh sb="20" eb="23">
      <t>ユウセンド</t>
    </rPh>
    <rPh sb="24" eb="25">
      <t>タカ</t>
    </rPh>
    <phoneticPr fontId="5"/>
  </si>
  <si>
    <t>‐</t>
  </si>
  <si>
    <t>１調査地区当たりの費用額：約千円（①/②）
①要求額：280,000千円
②調査地区数（予定）：5,363地区</t>
    <phoneticPr fontId="5"/>
  </si>
  <si>
    <t>280,000千円/5,363</t>
    <rPh sb="7" eb="9">
      <t>センエン</t>
    </rPh>
    <phoneticPr fontId="5"/>
  </si>
  <si>
    <t>生活のしづらさなどに関する調査</t>
    <phoneticPr fontId="5"/>
  </si>
  <si>
    <t>厚労</t>
  </si>
  <si>
    <t>点検対象外</t>
    <rPh sb="0" eb="2">
      <t>テンケン</t>
    </rPh>
    <rPh sb="2" eb="5">
      <t>タイショウガイ</t>
    </rPh>
    <phoneticPr fontId="5"/>
  </si>
  <si>
    <t>終了予定</t>
  </si>
  <si>
    <t>事業目的が達成された場合、令和３年度をもって廃止すること。</t>
    <rPh sb="0" eb="2">
      <t>ジギョウ</t>
    </rPh>
    <rPh sb="2" eb="4">
      <t>モクテキ</t>
    </rPh>
    <rPh sb="5" eb="7">
      <t>タッセイ</t>
    </rPh>
    <rPh sb="10" eb="12">
      <t>バアイ</t>
    </rPh>
    <rPh sb="13" eb="15">
      <t>レイワ</t>
    </rPh>
    <rPh sb="16" eb="18">
      <t>ネンド</t>
    </rPh>
    <rPh sb="22" eb="24">
      <t>ハイシ</t>
    </rPh>
    <phoneticPr fontId="5"/>
  </si>
  <si>
    <t>統一単価の置き換えに伴う増</t>
    <rPh sb="12" eb="13">
      <t>ゾウ</t>
    </rPh>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</si>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</sst>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31</xdr:col>
      <xdr:colOff>38100</xdr:colOff>
      <xdr:row>764</xdr:row>
      <xdr:rowOff>647700</xdr:rowOff>
    </xdr:from>
    <xdr:to>
      <xdr:col>41</xdr:col>
      <xdr:colOff>67440</xdr:colOff>
      <xdr:row>766</xdr:row>
      <xdr:rowOff>418621</xdr:rowOff>
    </xdr:to>
    <xdr:sp macro="" textlink="">
      <xdr:nvSpPr>
        <xdr:cNvPr id="31" name="正方形/長方形 30"/>
        <xdr:cNvSpPr/>
      </xdr:nvSpPr>
      <xdr:spPr>
        <a:xfrm>
          <a:off x="6337300" y="43776900"/>
          <a:ext cx="2061340" cy="1117121"/>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一般企業</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○○円</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54429</xdr:colOff>
      <xdr:row>749</xdr:row>
      <xdr:rowOff>312964</xdr:rowOff>
    </xdr:from>
    <xdr:to>
      <xdr:col>33</xdr:col>
      <xdr:colOff>136071</xdr:colOff>
      <xdr:row>756</xdr:row>
      <xdr:rowOff>285835</xdr:rowOff>
    </xdr:to>
    <xdr:grpSp>
      <xdr:nvGrpSpPr>
        <xdr:cNvPr id="8" name="グループ化 7"/>
        <xdr:cNvGrpSpPr/>
      </xdr:nvGrpSpPr>
      <xdr:grpSpPr>
        <a:xfrm>
          <a:off x="1891393" y="38072785"/>
          <a:ext cx="4980214" cy="2449371"/>
          <a:chOff x="3156857" y="37814250"/>
          <a:chExt cx="4980214" cy="2449371"/>
        </a:xfrm>
      </xdr:grpSpPr>
      <xdr:sp macro="" textlink="">
        <xdr:nvSpPr>
          <xdr:cNvPr id="9" name="正方形/長方形 8"/>
          <xdr:cNvSpPr/>
        </xdr:nvSpPr>
        <xdr:spPr>
          <a:xfrm>
            <a:off x="3156857" y="37814250"/>
            <a:ext cx="4980214" cy="828477"/>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rgbClr val="FF0000"/>
                </a:solidFill>
                <a:effectLst/>
                <a:uLnTx/>
                <a:uFillTx/>
                <a:latin typeface="Calibri"/>
                <a:ea typeface="ＭＳ Ｐゴシック"/>
                <a:cs typeface="+mn-cs"/>
              </a:rPr>
              <a:t>２８６百万円</a:t>
            </a:r>
            <a:endParaRPr kumimoji="1" lang="en-US" altLang="ja-JP" sz="1400" b="1" i="0" u="none" strike="noStrike" kern="0" cap="none" spc="0" normalizeH="0" baseline="0" noProof="0">
              <a:ln>
                <a:noFill/>
              </a:ln>
              <a:solidFill>
                <a:srgbClr val="FF0000"/>
              </a:solidFill>
              <a:effectLst/>
              <a:uLnTx/>
              <a:uFillTx/>
              <a:latin typeface="Calibri"/>
              <a:ea typeface="ＭＳ Ｐゴシック"/>
              <a:cs typeface="+mn-cs"/>
            </a:endParaRPr>
          </a:p>
        </xdr:txBody>
      </xdr:sp>
      <xdr:sp macro="" textlink="">
        <xdr:nvSpPr>
          <xdr:cNvPr id="10" name="正方形/長方形 9"/>
          <xdr:cNvSpPr/>
        </xdr:nvSpPr>
        <xdr:spPr>
          <a:xfrm>
            <a:off x="3156858" y="39152697"/>
            <a:ext cx="2284360" cy="1108202"/>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都道府県</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○○円（</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1" name="正方形/長方形 10"/>
          <xdr:cNvSpPr/>
        </xdr:nvSpPr>
        <xdr:spPr>
          <a:xfrm>
            <a:off x="5840187" y="39155419"/>
            <a:ext cx="2284360" cy="1108202"/>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指定都市、中核市</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○○円（</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2" name="下矢印 11"/>
          <xdr:cNvSpPr/>
        </xdr:nvSpPr>
        <xdr:spPr>
          <a:xfrm>
            <a:off x="3799115" y="38556705"/>
            <a:ext cx="988824" cy="760455"/>
          </a:xfrm>
          <a:prstGeom prst="downArrow">
            <a:avLst/>
          </a:prstGeom>
          <a:solidFill>
            <a:sysClr val="window" lastClr="FFFFFF"/>
          </a:solidFill>
          <a:ln w="25400" cap="flat" cmpd="sng" algn="ctr">
            <a:solidFill>
              <a:srgbClr val="4F81BD"/>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p>
        </xdr:txBody>
      </xdr:sp>
      <xdr:sp macro="" textlink="">
        <xdr:nvSpPr>
          <xdr:cNvPr id="13" name="下矢印 12"/>
          <xdr:cNvSpPr/>
        </xdr:nvSpPr>
        <xdr:spPr>
          <a:xfrm>
            <a:off x="6449786" y="38576250"/>
            <a:ext cx="988822" cy="760455"/>
          </a:xfrm>
          <a:prstGeom prst="downArrow">
            <a:avLst/>
          </a:prstGeom>
          <a:solidFill>
            <a:sysClr val="window" lastClr="FFFFFF"/>
          </a:solidFill>
          <a:ln w="25400" cap="flat" cmpd="sng" algn="ctr">
            <a:solidFill>
              <a:srgbClr val="4F81BD"/>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p>
        </xdr:txBody>
      </xdr:sp>
    </xdr:grpSp>
    <xdr:clientData/>
  </xdr:twoCellAnchor>
  <xdr:twoCellAnchor>
    <xdr:from>
      <xdr:col>36</xdr:col>
      <xdr:colOff>0</xdr:colOff>
      <xdr:row>752</xdr:row>
      <xdr:rowOff>0</xdr:rowOff>
    </xdr:from>
    <xdr:to>
      <xdr:col>49</xdr:col>
      <xdr:colOff>367393</xdr:colOff>
      <xdr:row>755</xdr:row>
      <xdr:rowOff>276885</xdr:rowOff>
    </xdr:to>
    <xdr:sp macro="" textlink="">
      <xdr:nvSpPr>
        <xdr:cNvPr id="15" name="テキスト ボックス 14"/>
        <xdr:cNvSpPr txBox="1"/>
      </xdr:nvSpPr>
      <xdr:spPr>
        <a:xfrm>
          <a:off x="7347857" y="34004250"/>
          <a:ext cx="3020786" cy="133824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国勢調査地区（約万地区）のうち、無作為抽出（１／３００）した約５，３６３地区が調査対象。</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該当する調査地区がある地方自治体が委託先となる。</a:t>
          </a:r>
        </a:p>
      </xdr:txBody>
    </xdr:sp>
    <xdr:clientData/>
  </xdr:twoCellAnchor>
  <xdr:twoCellAnchor>
    <xdr:from>
      <xdr:col>9</xdr:col>
      <xdr:colOff>0</xdr:colOff>
      <xdr:row>758</xdr:row>
      <xdr:rowOff>0</xdr:rowOff>
    </xdr:from>
    <xdr:to>
      <xdr:col>32</xdr:col>
      <xdr:colOff>176892</xdr:colOff>
      <xdr:row>759</xdr:row>
      <xdr:rowOff>49627</xdr:rowOff>
    </xdr:to>
    <xdr:sp macro="" textlink="">
      <xdr:nvSpPr>
        <xdr:cNvPr id="16" name="大かっこ 15"/>
        <xdr:cNvSpPr/>
      </xdr:nvSpPr>
      <xdr:spPr>
        <a:xfrm>
          <a:off x="1836964" y="36126964"/>
          <a:ext cx="4871357" cy="403413"/>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本調査にかかる調査員手当、調査票返送に要する経費</a:t>
          </a:r>
        </a:p>
      </xdr:txBody>
    </xdr:sp>
    <xdr:clientData/>
  </xdr:twoCellAnchor>
  <xdr:twoCellAnchor>
    <xdr:from>
      <xdr:col>9</xdr:col>
      <xdr:colOff>0</xdr:colOff>
      <xdr:row>759</xdr:row>
      <xdr:rowOff>0</xdr:rowOff>
    </xdr:from>
    <xdr:to>
      <xdr:col>39</xdr:col>
      <xdr:colOff>40020</xdr:colOff>
      <xdr:row>760</xdr:row>
      <xdr:rowOff>273740</xdr:rowOff>
    </xdr:to>
    <xdr:sp macro="" textlink="">
      <xdr:nvSpPr>
        <xdr:cNvPr id="17" name="テキスト ボックス 16"/>
        <xdr:cNvSpPr txBox="1"/>
      </xdr:nvSpPr>
      <xdr:spPr>
        <a:xfrm>
          <a:off x="1836964" y="36480750"/>
          <a:ext cx="6163235" cy="627526"/>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一調査地区あたりの委託金額は、約５．２万円（百万</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地区）。</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地方自治体には、管下の調査地区数に応じた金額で委託する。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0</xdr:colOff>
      <xdr:row>761</xdr:row>
      <xdr:rowOff>0</xdr:rowOff>
    </xdr:from>
    <xdr:to>
      <xdr:col>49</xdr:col>
      <xdr:colOff>462643</xdr:colOff>
      <xdr:row>761</xdr:row>
      <xdr:rowOff>0</xdr:rowOff>
    </xdr:to>
    <xdr:cxnSp macro="">
      <xdr:nvCxnSpPr>
        <xdr:cNvPr id="18" name="直線コネクタ 17"/>
        <xdr:cNvCxnSpPr/>
      </xdr:nvCxnSpPr>
      <xdr:spPr>
        <a:xfrm>
          <a:off x="1224643" y="37188321"/>
          <a:ext cx="9239250" cy="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9</xdr:col>
      <xdr:colOff>19050</xdr:colOff>
      <xdr:row>761</xdr:row>
      <xdr:rowOff>326573</xdr:rowOff>
    </xdr:from>
    <xdr:to>
      <xdr:col>41</xdr:col>
      <xdr:colOff>63500</xdr:colOff>
      <xdr:row>768</xdr:row>
      <xdr:rowOff>15531</xdr:rowOff>
    </xdr:to>
    <xdr:grpSp>
      <xdr:nvGrpSpPr>
        <xdr:cNvPr id="19" name="グループ化 18"/>
        <xdr:cNvGrpSpPr/>
      </xdr:nvGrpSpPr>
      <xdr:grpSpPr>
        <a:xfrm>
          <a:off x="1856014" y="42331823"/>
          <a:ext cx="6575879" cy="3117958"/>
          <a:chOff x="1850572" y="41243249"/>
          <a:chExt cx="5711458" cy="3118262"/>
        </a:xfrm>
      </xdr:grpSpPr>
      <xdr:grpSp>
        <xdr:nvGrpSpPr>
          <xdr:cNvPr id="20" name="グループ化 19"/>
          <xdr:cNvGrpSpPr/>
        </xdr:nvGrpSpPr>
        <xdr:grpSpPr>
          <a:xfrm>
            <a:off x="1850572" y="41243249"/>
            <a:ext cx="5711458" cy="2449371"/>
            <a:chOff x="3156857" y="37814250"/>
            <a:chExt cx="5711458" cy="2449371"/>
          </a:xfrm>
        </xdr:grpSpPr>
        <xdr:sp macro="" textlink="">
          <xdr:nvSpPr>
            <xdr:cNvPr id="23" name="正方形/長方形 22"/>
            <xdr:cNvSpPr/>
          </xdr:nvSpPr>
          <xdr:spPr>
            <a:xfrm>
              <a:off x="3156857" y="37814250"/>
              <a:ext cx="5711458" cy="828477"/>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rgbClr val="FF0000"/>
                  </a:solidFill>
                  <a:effectLst/>
                  <a:uLnTx/>
                  <a:uFillTx/>
                  <a:latin typeface="Calibri"/>
                  <a:ea typeface="ＭＳ Ｐゴシック"/>
                  <a:cs typeface="+mn-cs"/>
                </a:rPr>
                <a:t>１１百万円</a:t>
              </a:r>
              <a:endParaRPr kumimoji="1" lang="en-US" altLang="ja-JP" sz="1400" b="1" i="0" u="none" strike="noStrike" kern="0" cap="none" spc="0" normalizeH="0" baseline="0" noProof="0">
                <a:ln>
                  <a:noFill/>
                </a:ln>
                <a:solidFill>
                  <a:srgbClr val="FF0000"/>
                </a:solidFill>
                <a:effectLst/>
                <a:uLnTx/>
                <a:uFillTx/>
                <a:latin typeface="Calibri"/>
                <a:ea typeface="ＭＳ Ｐゴシック"/>
                <a:cs typeface="+mn-cs"/>
              </a:endParaRPr>
            </a:p>
          </xdr:txBody>
        </xdr:sp>
        <xdr:sp macro="" textlink="">
          <xdr:nvSpPr>
            <xdr:cNvPr id="24" name="正方形/長方形 23"/>
            <xdr:cNvSpPr/>
          </xdr:nvSpPr>
          <xdr:spPr>
            <a:xfrm>
              <a:off x="3156858" y="39152697"/>
              <a:ext cx="1911205" cy="1108202"/>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一般企業</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○○円</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5" name="正方形/長方形 24"/>
            <xdr:cNvSpPr/>
          </xdr:nvSpPr>
          <xdr:spPr>
            <a:xfrm>
              <a:off x="5175420" y="39155419"/>
              <a:ext cx="1798309" cy="1108202"/>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一般企業</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○○円</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6" name="下矢印 25"/>
            <xdr:cNvSpPr/>
          </xdr:nvSpPr>
          <xdr:spPr>
            <a:xfrm>
              <a:off x="3655083" y="38468514"/>
              <a:ext cx="988824" cy="760455"/>
            </a:xfrm>
            <a:prstGeom prst="downArrow">
              <a:avLst/>
            </a:prstGeom>
            <a:solidFill>
              <a:sysClr val="window" lastClr="FFFFFF"/>
            </a:solidFill>
            <a:ln w="25400" cap="flat" cmpd="sng" algn="ctr">
              <a:solidFill>
                <a:srgbClr val="4F81BD"/>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入札等</a:t>
              </a:r>
            </a:p>
          </xdr:txBody>
        </xdr:sp>
        <xdr:sp macro="" textlink="">
          <xdr:nvSpPr>
            <xdr:cNvPr id="27" name="下矢印 26"/>
            <xdr:cNvSpPr/>
          </xdr:nvSpPr>
          <xdr:spPr>
            <a:xfrm>
              <a:off x="5618827" y="38601447"/>
              <a:ext cx="988822" cy="760455"/>
            </a:xfrm>
            <a:prstGeom prst="downArrow">
              <a:avLst/>
            </a:prstGeom>
            <a:solidFill>
              <a:sysClr val="window" lastClr="FFFFFF"/>
            </a:solidFill>
            <a:ln w="25400" cap="flat" cmpd="sng" algn="ctr">
              <a:solidFill>
                <a:srgbClr val="4F81BD"/>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入札等</a:t>
              </a:r>
            </a:p>
          </xdr:txBody>
        </xdr:sp>
      </xdr:grpSp>
      <xdr:sp macro="" textlink="">
        <xdr:nvSpPr>
          <xdr:cNvPr id="21" name="大かっこ 20"/>
          <xdr:cNvSpPr/>
        </xdr:nvSpPr>
        <xdr:spPr>
          <a:xfrm>
            <a:off x="1863800" y="43746964"/>
            <a:ext cx="1776103" cy="605117"/>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調査票の印刷にかかる業務</a:t>
            </a:r>
          </a:p>
        </xdr:txBody>
      </xdr:sp>
      <xdr:sp macro="" textlink="">
        <xdr:nvSpPr>
          <xdr:cNvPr id="22" name="大かっこ 21"/>
          <xdr:cNvSpPr/>
        </xdr:nvSpPr>
        <xdr:spPr>
          <a:xfrm>
            <a:off x="3841347" y="43722775"/>
            <a:ext cx="1803937" cy="638736"/>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地方自治体への調査票配送にかかる業務</a:t>
            </a:r>
          </a:p>
        </xdr:txBody>
      </xdr:sp>
    </xdr:grpSp>
    <xdr:clientData/>
  </xdr:twoCellAnchor>
  <xdr:twoCellAnchor>
    <xdr:from>
      <xdr:col>33</xdr:col>
      <xdr:colOff>95250</xdr:colOff>
      <xdr:row>763</xdr:row>
      <xdr:rowOff>313873</xdr:rowOff>
    </xdr:from>
    <xdr:to>
      <xdr:col>39</xdr:col>
      <xdr:colOff>9503</xdr:colOff>
      <xdr:row>765</xdr:row>
      <xdr:rowOff>51748</xdr:rowOff>
    </xdr:to>
    <xdr:sp macro="" textlink="">
      <xdr:nvSpPr>
        <xdr:cNvPr id="29" name="下矢印 28"/>
        <xdr:cNvSpPr/>
      </xdr:nvSpPr>
      <xdr:spPr>
        <a:xfrm>
          <a:off x="6800850" y="43087473"/>
          <a:ext cx="1133453" cy="766575"/>
        </a:xfrm>
        <a:prstGeom prst="downArrow">
          <a:avLst/>
        </a:prstGeom>
        <a:solidFill>
          <a:sysClr val="window" lastClr="FFFFFF"/>
        </a:solidFill>
        <a:ln w="25400" cap="flat" cmpd="sng" algn="ctr">
          <a:solidFill>
            <a:srgbClr val="4F81BD"/>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入札等</a:t>
          </a:r>
        </a:p>
      </xdr:txBody>
    </xdr:sp>
    <xdr:clientData/>
  </xdr:twoCellAnchor>
  <xdr:twoCellAnchor>
    <xdr:from>
      <xdr:col>31</xdr:col>
      <xdr:colOff>63500</xdr:colOff>
      <xdr:row>766</xdr:row>
      <xdr:rowOff>419100</xdr:rowOff>
    </xdr:from>
    <xdr:to>
      <xdr:col>41</xdr:col>
      <xdr:colOff>99292</xdr:colOff>
      <xdr:row>768</xdr:row>
      <xdr:rowOff>21577</xdr:rowOff>
    </xdr:to>
    <xdr:sp macro="" textlink="">
      <xdr:nvSpPr>
        <xdr:cNvPr id="33" name="大かっこ 32"/>
        <xdr:cNvSpPr/>
      </xdr:nvSpPr>
      <xdr:spPr>
        <a:xfrm>
          <a:off x="6362700" y="44894500"/>
          <a:ext cx="2067792" cy="643877"/>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調査票入力にかかる業務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741</v>
      </c>
      <c r="AK2" s="940"/>
      <c r="AL2" s="940"/>
      <c r="AM2" s="940"/>
      <c r="AN2" s="98" t="s">
        <v>407</v>
      </c>
      <c r="AO2" s="940" t="s">
        <v>674</v>
      </c>
      <c r="AP2" s="940"/>
      <c r="AQ2" s="940"/>
      <c r="AR2" s="99" t="s">
        <v>710</v>
      </c>
      <c r="AS2" s="946">
        <v>42</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740</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714</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716</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障害者施策</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716</v>
      </c>
      <c r="Q13" s="656"/>
      <c r="R13" s="656"/>
      <c r="S13" s="656"/>
      <c r="T13" s="656"/>
      <c r="U13" s="656"/>
      <c r="V13" s="657"/>
      <c r="W13" s="655" t="s">
        <v>716</v>
      </c>
      <c r="X13" s="656"/>
      <c r="Y13" s="656"/>
      <c r="Z13" s="656"/>
      <c r="AA13" s="656"/>
      <c r="AB13" s="656"/>
      <c r="AC13" s="657"/>
      <c r="AD13" s="655" t="s">
        <v>716</v>
      </c>
      <c r="AE13" s="656"/>
      <c r="AF13" s="656"/>
      <c r="AG13" s="656"/>
      <c r="AH13" s="656"/>
      <c r="AI13" s="656"/>
      <c r="AJ13" s="657"/>
      <c r="AK13" s="655">
        <v>290</v>
      </c>
      <c r="AL13" s="656"/>
      <c r="AM13" s="656"/>
      <c r="AN13" s="656"/>
      <c r="AO13" s="656"/>
      <c r="AP13" s="656"/>
      <c r="AQ13" s="657"/>
      <c r="AR13" s="915">
        <v>297</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716</v>
      </c>
      <c r="Q14" s="656"/>
      <c r="R14" s="656"/>
      <c r="S14" s="656"/>
      <c r="T14" s="656"/>
      <c r="U14" s="656"/>
      <c r="V14" s="657"/>
      <c r="W14" s="655" t="s">
        <v>716</v>
      </c>
      <c r="X14" s="656"/>
      <c r="Y14" s="656"/>
      <c r="Z14" s="656"/>
      <c r="AA14" s="656"/>
      <c r="AB14" s="656"/>
      <c r="AC14" s="657"/>
      <c r="AD14" s="655" t="s">
        <v>716</v>
      </c>
      <c r="AE14" s="656"/>
      <c r="AF14" s="656"/>
      <c r="AG14" s="656"/>
      <c r="AH14" s="656"/>
      <c r="AI14" s="656"/>
      <c r="AJ14" s="657"/>
      <c r="AK14" s="655" t="s">
        <v>731</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716</v>
      </c>
      <c r="Q15" s="656"/>
      <c r="R15" s="656"/>
      <c r="S15" s="656"/>
      <c r="T15" s="656"/>
      <c r="U15" s="656"/>
      <c r="V15" s="657"/>
      <c r="W15" s="655" t="s">
        <v>716</v>
      </c>
      <c r="X15" s="656"/>
      <c r="Y15" s="656"/>
      <c r="Z15" s="656"/>
      <c r="AA15" s="656"/>
      <c r="AB15" s="656"/>
      <c r="AC15" s="657"/>
      <c r="AD15" s="655" t="s">
        <v>716</v>
      </c>
      <c r="AE15" s="656"/>
      <c r="AF15" s="656"/>
      <c r="AG15" s="656"/>
      <c r="AH15" s="656"/>
      <c r="AI15" s="656"/>
      <c r="AJ15" s="657"/>
      <c r="AK15" s="655" t="s">
        <v>731</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716</v>
      </c>
      <c r="Q16" s="656"/>
      <c r="R16" s="656"/>
      <c r="S16" s="656"/>
      <c r="T16" s="656"/>
      <c r="U16" s="656"/>
      <c r="V16" s="657"/>
      <c r="W16" s="655" t="s">
        <v>716</v>
      </c>
      <c r="X16" s="656"/>
      <c r="Y16" s="656"/>
      <c r="Z16" s="656"/>
      <c r="AA16" s="656"/>
      <c r="AB16" s="656"/>
      <c r="AC16" s="657"/>
      <c r="AD16" s="655" t="s">
        <v>716</v>
      </c>
      <c r="AE16" s="656"/>
      <c r="AF16" s="656"/>
      <c r="AG16" s="656"/>
      <c r="AH16" s="656"/>
      <c r="AI16" s="656"/>
      <c r="AJ16" s="657"/>
      <c r="AK16" s="655" t="s">
        <v>731</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716</v>
      </c>
      <c r="Q17" s="656"/>
      <c r="R17" s="656"/>
      <c r="S17" s="656"/>
      <c r="T17" s="656"/>
      <c r="U17" s="656"/>
      <c r="V17" s="657"/>
      <c r="W17" s="655" t="s">
        <v>716</v>
      </c>
      <c r="X17" s="656"/>
      <c r="Y17" s="656"/>
      <c r="Z17" s="656"/>
      <c r="AA17" s="656"/>
      <c r="AB17" s="656"/>
      <c r="AC17" s="657"/>
      <c r="AD17" s="655" t="s">
        <v>716</v>
      </c>
      <c r="AE17" s="656"/>
      <c r="AF17" s="656"/>
      <c r="AG17" s="656"/>
      <c r="AH17" s="656"/>
      <c r="AI17" s="656"/>
      <c r="AJ17" s="657"/>
      <c r="AK17" s="655" t="s">
        <v>731</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290</v>
      </c>
      <c r="AL18" s="874"/>
      <c r="AM18" s="874"/>
      <c r="AN18" s="874"/>
      <c r="AO18" s="874"/>
      <c r="AP18" s="874"/>
      <c r="AQ18" s="875"/>
      <c r="AR18" s="873">
        <f>SUM(AR13:AX17)</f>
        <v>297</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0</v>
      </c>
      <c r="X19" s="656"/>
      <c r="Y19" s="656"/>
      <c r="Z19" s="656"/>
      <c r="AA19" s="656"/>
      <c r="AB19" s="656"/>
      <c r="AC19" s="657"/>
      <c r="AD19" s="655">
        <v>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719</v>
      </c>
      <c r="H23" s="966"/>
      <c r="I23" s="966"/>
      <c r="J23" s="966"/>
      <c r="K23" s="966"/>
      <c r="L23" s="966"/>
      <c r="M23" s="966"/>
      <c r="N23" s="966"/>
      <c r="O23" s="967"/>
      <c r="P23" s="915">
        <v>280</v>
      </c>
      <c r="Q23" s="916"/>
      <c r="R23" s="916"/>
      <c r="S23" s="916"/>
      <c r="T23" s="916"/>
      <c r="U23" s="916"/>
      <c r="V23" s="930"/>
      <c r="W23" s="915">
        <v>286</v>
      </c>
      <c r="X23" s="916"/>
      <c r="Y23" s="916"/>
      <c r="Z23" s="916"/>
      <c r="AA23" s="916"/>
      <c r="AB23" s="916"/>
      <c r="AC23" s="930"/>
      <c r="AD23" s="978" t="s">
        <v>745</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3">
        <f>P29-SUM(P23:P27)</f>
        <v>10</v>
      </c>
      <c r="Q28" s="874"/>
      <c r="R28" s="874"/>
      <c r="S28" s="874"/>
      <c r="T28" s="874"/>
      <c r="U28" s="874"/>
      <c r="V28" s="875"/>
      <c r="W28" s="873">
        <f>W29-SUM(W23:W27)</f>
        <v>11</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290</v>
      </c>
      <c r="Q29" s="656"/>
      <c r="R29" s="656"/>
      <c r="S29" s="656"/>
      <c r="T29" s="656"/>
      <c r="U29" s="656"/>
      <c r="V29" s="657"/>
      <c r="W29" s="947">
        <f>AR13</f>
        <v>297</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716</v>
      </c>
      <c r="AR31" s="201"/>
      <c r="AS31" s="136" t="s">
        <v>233</v>
      </c>
      <c r="AT31" s="137"/>
      <c r="AU31" s="200">
        <v>3</v>
      </c>
      <c r="AV31" s="200"/>
      <c r="AW31" s="392" t="s">
        <v>179</v>
      </c>
      <c r="AX31" s="393"/>
    </row>
    <row r="32" spans="1:50" ht="23.25" customHeight="1" x14ac:dyDescent="0.15">
      <c r="A32" s="397"/>
      <c r="B32" s="395"/>
      <c r="C32" s="395"/>
      <c r="D32" s="395"/>
      <c r="E32" s="395"/>
      <c r="F32" s="396"/>
      <c r="G32" s="563" t="s">
        <v>720</v>
      </c>
      <c r="H32" s="564"/>
      <c r="I32" s="564"/>
      <c r="J32" s="564"/>
      <c r="K32" s="564"/>
      <c r="L32" s="564"/>
      <c r="M32" s="564"/>
      <c r="N32" s="564"/>
      <c r="O32" s="565"/>
      <c r="P32" s="108" t="s">
        <v>721</v>
      </c>
      <c r="Q32" s="108"/>
      <c r="R32" s="108"/>
      <c r="S32" s="108"/>
      <c r="T32" s="108"/>
      <c r="U32" s="108"/>
      <c r="V32" s="108"/>
      <c r="W32" s="108"/>
      <c r="X32" s="109"/>
      <c r="Y32" s="470" t="s">
        <v>12</v>
      </c>
      <c r="Z32" s="530"/>
      <c r="AA32" s="531"/>
      <c r="AB32" s="460" t="s">
        <v>722</v>
      </c>
      <c r="AC32" s="460"/>
      <c r="AD32" s="460"/>
      <c r="AE32" s="218" t="s">
        <v>716</v>
      </c>
      <c r="AF32" s="219"/>
      <c r="AG32" s="219"/>
      <c r="AH32" s="219"/>
      <c r="AI32" s="218" t="s">
        <v>716</v>
      </c>
      <c r="AJ32" s="219"/>
      <c r="AK32" s="219"/>
      <c r="AL32" s="219"/>
      <c r="AM32" s="218" t="s">
        <v>732</v>
      </c>
      <c r="AN32" s="219"/>
      <c r="AO32" s="219"/>
      <c r="AP32" s="219"/>
      <c r="AQ32" s="336" t="s">
        <v>716</v>
      </c>
      <c r="AR32" s="208"/>
      <c r="AS32" s="208"/>
      <c r="AT32" s="337"/>
      <c r="AU32" s="219" t="s">
        <v>716</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723</v>
      </c>
      <c r="AC33" s="522"/>
      <c r="AD33" s="522"/>
      <c r="AE33" s="218" t="s">
        <v>716</v>
      </c>
      <c r="AF33" s="219"/>
      <c r="AG33" s="219"/>
      <c r="AH33" s="219"/>
      <c r="AI33" s="218" t="s">
        <v>716</v>
      </c>
      <c r="AJ33" s="219"/>
      <c r="AK33" s="219"/>
      <c r="AL33" s="219"/>
      <c r="AM33" s="218" t="s">
        <v>732</v>
      </c>
      <c r="AN33" s="219"/>
      <c r="AO33" s="219"/>
      <c r="AP33" s="219"/>
      <c r="AQ33" s="336" t="s">
        <v>716</v>
      </c>
      <c r="AR33" s="208"/>
      <c r="AS33" s="208"/>
      <c r="AT33" s="337"/>
      <c r="AU33" s="219">
        <v>18570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716</v>
      </c>
      <c r="AF34" s="219"/>
      <c r="AG34" s="219"/>
      <c r="AH34" s="219"/>
      <c r="AI34" s="218" t="s">
        <v>716</v>
      </c>
      <c r="AJ34" s="219"/>
      <c r="AK34" s="219"/>
      <c r="AL34" s="219"/>
      <c r="AM34" s="218" t="s">
        <v>732</v>
      </c>
      <c r="AN34" s="219"/>
      <c r="AO34" s="219"/>
      <c r="AP34" s="219"/>
      <c r="AQ34" s="336" t="s">
        <v>716</v>
      </c>
      <c r="AR34" s="208"/>
      <c r="AS34" s="208"/>
      <c r="AT34" s="337"/>
      <c r="AU34" s="219" t="s">
        <v>716</v>
      </c>
      <c r="AV34" s="219"/>
      <c r="AW34" s="219"/>
      <c r="AX34" s="221"/>
    </row>
    <row r="35" spans="1:51" ht="23.25" customHeight="1" x14ac:dyDescent="0.15">
      <c r="A35" s="228" t="s">
        <v>381</v>
      </c>
      <c r="B35" s="229"/>
      <c r="C35" s="229"/>
      <c r="D35" s="229"/>
      <c r="E35" s="229"/>
      <c r="F35" s="230"/>
      <c r="G35" s="234" t="s">
        <v>716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733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724</v>
      </c>
      <c r="AC101" s="460"/>
      <c r="AD101" s="460"/>
      <c r="AE101" s="282" t="s">
        <v>716</v>
      </c>
      <c r="AF101" s="282"/>
      <c r="AG101" s="282"/>
      <c r="AH101" s="282"/>
      <c r="AI101" s="282" t="s">
        <v>716</v>
      </c>
      <c r="AJ101" s="282"/>
      <c r="AK101" s="282"/>
      <c r="AL101" s="282"/>
      <c r="AM101" s="282" t="s">
        <v>732</v>
      </c>
      <c r="AN101" s="282"/>
      <c r="AO101" s="282"/>
      <c r="AP101" s="282"/>
      <c r="AQ101" s="282" t="s">
        <v>732</v>
      </c>
      <c r="AR101" s="282"/>
      <c r="AS101" s="282"/>
      <c r="AT101" s="282"/>
      <c r="AU101" s="218" t="s">
        <v>732</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724</v>
      </c>
      <c r="AC102" s="460"/>
      <c r="AD102" s="460"/>
      <c r="AE102" s="282" t="s">
        <v>716</v>
      </c>
      <c r="AF102" s="282"/>
      <c r="AG102" s="282"/>
      <c r="AH102" s="282"/>
      <c r="AI102" s="282" t="s">
        <v>716</v>
      </c>
      <c r="AJ102" s="282"/>
      <c r="AK102" s="282"/>
      <c r="AL102" s="282"/>
      <c r="AM102" s="282" t="s">
        <v>732</v>
      </c>
      <c r="AN102" s="282"/>
      <c r="AO102" s="282"/>
      <c r="AP102" s="282"/>
      <c r="AQ102" s="282">
        <v>5363</v>
      </c>
      <c r="AR102" s="282"/>
      <c r="AS102" s="282"/>
      <c r="AT102" s="282"/>
      <c r="AU102" s="225" t="s">
        <v>732</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t="s">
        <v>732</v>
      </c>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738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725</v>
      </c>
      <c r="AC116" s="462"/>
      <c r="AD116" s="463"/>
      <c r="AE116" s="282" t="s">
        <v>716</v>
      </c>
      <c r="AF116" s="282"/>
      <c r="AG116" s="282"/>
      <c r="AH116" s="282"/>
      <c r="AI116" s="282" t="s">
        <v>716</v>
      </c>
      <c r="AJ116" s="282"/>
      <c r="AK116" s="282"/>
      <c r="AL116" s="282"/>
      <c r="AM116" s="282" t="s">
        <v>732</v>
      </c>
      <c r="AN116" s="282"/>
      <c r="AO116" s="282"/>
      <c r="AP116" s="282"/>
      <c r="AQ116" s="218">
        <v>52</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726</v>
      </c>
      <c r="AC117" s="472"/>
      <c r="AD117" s="473"/>
      <c r="AE117" s="550" t="s">
        <v>716</v>
      </c>
      <c r="AF117" s="550"/>
      <c r="AG117" s="550"/>
      <c r="AH117" s="550"/>
      <c r="AI117" s="550" t="s">
        <v>716</v>
      </c>
      <c r="AJ117" s="550"/>
      <c r="AK117" s="550"/>
      <c r="AL117" s="550"/>
      <c r="AM117" s="550" t="s">
        <v>732</v>
      </c>
      <c r="AN117" s="550"/>
      <c r="AO117" s="550"/>
      <c r="AP117" s="550"/>
      <c r="AQ117" s="550" t="s">
        <v>739</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727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t="s">
        <v>716</v>
      </c>
      <c r="AV133" s="201"/>
      <c r="AW133" s="136" t="s">
        <v>179</v>
      </c>
      <c r="AX133" s="196"/>
      <c r="AY133">
        <f>$AY$132</f>
        <v>1</v>
      </c>
    </row>
    <row r="134" spans="1:51" ht="39.75" customHeight="1" x14ac:dyDescent="0.15">
      <c r="A134" s="190"/>
      <c r="B134" s="187"/>
      <c r="C134" s="181"/>
      <c r="D134" s="187"/>
      <c r="E134" s="181"/>
      <c r="F134" s="182"/>
      <c r="G134" s="107" t="s">
        <v>716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716</v>
      </c>
      <c r="AC134" s="206"/>
      <c r="AD134" s="206"/>
      <c r="AE134" s="207" t="s">
        <v>716</v>
      </c>
      <c r="AF134" s="208"/>
      <c r="AG134" s="208"/>
      <c r="AH134" s="208"/>
      <c r="AI134" s="207" t="s">
        <v>716</v>
      </c>
      <c r="AJ134" s="208"/>
      <c r="AK134" s="208"/>
      <c r="AL134" s="208"/>
      <c r="AM134" s="207"/>
      <c r="AN134" s="208"/>
      <c r="AO134" s="208"/>
      <c r="AP134" s="208"/>
      <c r="AQ134" s="207" t="s">
        <v>716</v>
      </c>
      <c r="AR134" s="208"/>
      <c r="AS134" s="208"/>
      <c r="AT134" s="208"/>
      <c r="AU134" s="207" t="s">
        <v>716</v>
      </c>
      <c r="AV134" s="208"/>
      <c r="AW134" s="208"/>
      <c r="AX134" s="209"/>
      <c r="AY134">
        <f t="shared" ref="AY134:AY135" si="13">$AY$132</f>
        <v>1</v>
      </c>
    </row>
    <row r="135" spans="1:51" ht="39.75" customHeight="1" thickBot="1" x14ac:dyDescent="0.2">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716</v>
      </c>
      <c r="AC135" s="214"/>
      <c r="AD135" s="214"/>
      <c r="AE135" s="207" t="s">
        <v>716</v>
      </c>
      <c r="AF135" s="208"/>
      <c r="AG135" s="208"/>
      <c r="AH135" s="208"/>
      <c r="AI135" s="207" t="s">
        <v>716</v>
      </c>
      <c r="AJ135" s="208"/>
      <c r="AK135" s="208"/>
      <c r="AL135" s="208"/>
      <c r="AM135" s="207"/>
      <c r="AN135" s="208"/>
      <c r="AO135" s="208"/>
      <c r="AP135" s="208"/>
      <c r="AQ135" s="207" t="s">
        <v>716</v>
      </c>
      <c r="AR135" s="208"/>
      <c r="AS135" s="208"/>
      <c r="AT135" s="208"/>
      <c r="AU135" s="207" t="s">
        <v>716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7"/>
      <c r="E430" s="175" t="s">
        <v>400</v>
      </c>
      <c r="F430" s="893"/>
      <c r="G430" s="894" t="s">
        <v>252</v>
      </c>
      <c r="H430" s="126"/>
      <c r="I430" s="126"/>
      <c r="J430" s="895" t="s">
        <v>716</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hidden="1"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c r="AN433" s="208"/>
      <c r="AO433" s="208"/>
      <c r="AP433" s="337"/>
      <c r="AQ433" s="336" t="s">
        <v>716</v>
      </c>
      <c r="AR433" s="208"/>
      <c r="AS433" s="208"/>
      <c r="AT433" s="337"/>
      <c r="AU433" s="208" t="s">
        <v>716</v>
      </c>
      <c r="AV433" s="208"/>
      <c r="AW433" s="208"/>
      <c r="AX433" s="209"/>
      <c r="AY433">
        <f t="shared" ref="AY433:AY435" si="63">$AY$431</f>
        <v>1</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c r="AN434" s="208"/>
      <c r="AO434" s="208"/>
      <c r="AP434" s="337"/>
      <c r="AQ434" s="336" t="s">
        <v>716</v>
      </c>
      <c r="AR434" s="208"/>
      <c r="AS434" s="208"/>
      <c r="AT434" s="337"/>
      <c r="AU434" s="208" t="s">
        <v>716</v>
      </c>
      <c r="AV434" s="208"/>
      <c r="AW434" s="208"/>
      <c r="AX434" s="209"/>
      <c r="AY434">
        <f t="shared" si="63"/>
        <v>1</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716</v>
      </c>
      <c r="AF435" s="208"/>
      <c r="AG435" s="208"/>
      <c r="AH435" s="337"/>
      <c r="AI435" s="336" t="s">
        <v>716</v>
      </c>
      <c r="AJ435" s="208"/>
      <c r="AK435" s="208"/>
      <c r="AL435" s="208"/>
      <c r="AM435" s="336"/>
      <c r="AN435" s="208"/>
      <c r="AO435" s="208"/>
      <c r="AP435" s="337"/>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716</v>
      </c>
      <c r="AF457" s="201"/>
      <c r="AG457" s="136" t="s">
        <v>233</v>
      </c>
      <c r="AH457" s="137"/>
      <c r="AI457" s="335"/>
      <c r="AJ457" s="335"/>
      <c r="AK457" s="335"/>
      <c r="AL457" s="157"/>
      <c r="AM457" s="335"/>
      <c r="AN457" s="335"/>
      <c r="AO457" s="335"/>
      <c r="AP457" s="157"/>
      <c r="AQ457" s="250" t="s">
        <v>716</v>
      </c>
      <c r="AR457" s="201"/>
      <c r="AS457" s="136" t="s">
        <v>233</v>
      </c>
      <c r="AT457" s="137"/>
      <c r="AU457" s="201" t="s">
        <v>716</v>
      </c>
      <c r="AV457" s="201"/>
      <c r="AW457" s="136" t="s">
        <v>179</v>
      </c>
      <c r="AX457" s="196"/>
      <c r="AY457">
        <f>$AY$456</f>
        <v>1</v>
      </c>
    </row>
    <row r="458" spans="1:51" ht="23.25" hidden="1" customHeight="1" x14ac:dyDescent="0.15">
      <c r="A458" s="190"/>
      <c r="B458" s="187"/>
      <c r="C458" s="181"/>
      <c r="D458" s="187"/>
      <c r="E458" s="338"/>
      <c r="F458" s="339"/>
      <c r="G458" s="107" t="s">
        <v>716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36" t="s">
        <v>716</v>
      </c>
      <c r="AF458" s="208"/>
      <c r="AG458" s="208"/>
      <c r="AH458" s="208"/>
      <c r="AI458" s="336" t="s">
        <v>716</v>
      </c>
      <c r="AJ458" s="208"/>
      <c r="AK458" s="208"/>
      <c r="AL458" s="208"/>
      <c r="AM458" s="336"/>
      <c r="AN458" s="208"/>
      <c r="AO458" s="208"/>
      <c r="AP458" s="337"/>
      <c r="AQ458" s="336" t="s">
        <v>716</v>
      </c>
      <c r="AR458" s="208"/>
      <c r="AS458" s="208"/>
      <c r="AT458" s="337"/>
      <c r="AU458" s="208" t="s">
        <v>716</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36" t="s">
        <v>716</v>
      </c>
      <c r="AF459" s="208"/>
      <c r="AG459" s="208"/>
      <c r="AH459" s="337"/>
      <c r="AI459" s="336" t="s">
        <v>716</v>
      </c>
      <c r="AJ459" s="208"/>
      <c r="AK459" s="208"/>
      <c r="AL459" s="208"/>
      <c r="AM459" s="336"/>
      <c r="AN459" s="208"/>
      <c r="AO459" s="208"/>
      <c r="AP459" s="337"/>
      <c r="AQ459" s="336" t="s">
        <v>716</v>
      </c>
      <c r="AR459" s="208"/>
      <c r="AS459" s="208"/>
      <c r="AT459" s="337"/>
      <c r="AU459" s="208" t="s">
        <v>716</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716</v>
      </c>
      <c r="AF460" s="208"/>
      <c r="AG460" s="208"/>
      <c r="AH460" s="337"/>
      <c r="AI460" s="336" t="s">
        <v>716</v>
      </c>
      <c r="AJ460" s="208"/>
      <c r="AK460" s="208"/>
      <c r="AL460" s="208"/>
      <c r="AM460" s="336"/>
      <c r="AN460" s="208"/>
      <c r="AO460" s="208"/>
      <c r="AP460" s="337"/>
      <c r="AQ460" s="336" t="s">
        <v>716</v>
      </c>
      <c r="AR460" s="208"/>
      <c r="AS460" s="208"/>
      <c r="AT460" s="337"/>
      <c r="AU460" s="208" t="s">
        <v>716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730</v>
      </c>
      <c r="AE702" s="342"/>
      <c r="AF702" s="342"/>
      <c r="AG702" s="379" t="s">
        <v>734</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730</v>
      </c>
      <c r="AE703" s="323"/>
      <c r="AF703" s="323"/>
      <c r="AG703" s="104" t="s">
        <v>735</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730</v>
      </c>
      <c r="AE704" s="781"/>
      <c r="AF704" s="781"/>
      <c r="AG704" s="168" t="s">
        <v>736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737</v>
      </c>
      <c r="AE705" s="713"/>
      <c r="AF705" s="713"/>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737</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737</v>
      </c>
      <c r="AE709" s="323"/>
      <c r="AF709" s="323"/>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737</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737</v>
      </c>
      <c r="AE711" s="323"/>
      <c r="AF711" s="323"/>
      <c r="AG711" s="104"/>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737</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737</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737</v>
      </c>
      <c r="AE714" s="803"/>
      <c r="AF714" s="804"/>
      <c r="AG714" s="734"/>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737</v>
      </c>
      <c r="AE715" s="603"/>
      <c r="AF715" s="654"/>
      <c r="AG715" s="740"/>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737</v>
      </c>
      <c r="AE716" s="625"/>
      <c r="AF716" s="625"/>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737</v>
      </c>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737</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737</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742</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743</v>
      </c>
      <c r="B731" s="672"/>
      <c r="C731" s="672"/>
      <c r="D731" s="672"/>
      <c r="E731" s="673"/>
      <c r="F731" s="727" t="s">
        <v>744</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746</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729</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c r="F747" s="954"/>
      <c r="G747" s="954"/>
      <c r="H747" s="100" t="str">
        <f>IF(E747="","","-")</f>
        <v/>
      </c>
      <c r="I747" s="954"/>
      <c r="J747" s="954"/>
      <c r="K747" s="100" t="str">
        <f>IF(I747="","","-")</f>
        <v/>
      </c>
      <c r="L747" s="955"/>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hidden="1"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hidden="1"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hidden="1" customHeight="1" x14ac:dyDescent="0.15">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hidden="1"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hidden="1"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hidden="1" customHeight="1" x14ac:dyDescent="0.15">
      <c r="A845" s="370">
        <v>1</v>
      </c>
      <c r="B845" s="37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1"/>
      <c r="AE845" s="351"/>
      <c r="AF845" s="351"/>
      <c r="AG845" s="351"/>
      <c r="AH845" s="366"/>
      <c r="AI845" s="367"/>
      <c r="AJ845" s="367"/>
      <c r="AK845" s="367"/>
      <c r="AL845" s="354"/>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25"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730</v>
      </c>
      <c r="H2" s="13" t="str">
        <f>IF(G2="","",F2)</f>
        <v>一般会計</v>
      </c>
      <c r="I2" s="13" t="str">
        <f>IF(H2="","",IF(I1&lt;&gt;"",CONCATENATE(I1,"、",H2),H2))</f>
        <v>一般会計</v>
      </c>
      <c r="K2" s="14" t="s">
        <v>103</v>
      </c>
      <c r="L2" s="15"/>
      <c r="M2" s="13" t="str">
        <f>IF(L2="","",K2)</f>
        <v/>
      </c>
      <c r="N2" s="13" t="str">
        <f>IF(M2="","",IF(N1&lt;&gt;"",CONCATENATE(N1,"、",M2),M2))</f>
        <v/>
      </c>
      <c r="O2" s="13"/>
      <c r="P2" s="12" t="s">
        <v>74</v>
      </c>
      <c r="Q2" s="17" t="s">
        <v>730</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730</v>
      </c>
      <c r="R3" s="13" t="str">
        <f t="shared" ref="R3:R8" si="3">IF(Q3="","",P3)</f>
        <v>委託・請負</v>
      </c>
      <c r="S3" s="13" t="str">
        <f t="shared" ref="S3:S8" si="4">IF(R3="",S2,IF(S2&lt;&gt;"",CONCATENATE(S2,"、",R3),R3))</f>
        <v>直接実施、委託・請負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730</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t="s">
        <v>730</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障害者施策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伊藤 輝(itou-akira01)</cp:lastModifiedBy>
  <cp:lastPrinted>2021-08-16T10:38:47Z</cp:lastPrinted>
  <dcterms:created xsi:type="dcterms:W3CDTF">2012-03-13T00:50:25Z</dcterms:created>
  <dcterms:modified xsi:type="dcterms:W3CDTF">2021-10-15T07:58:27Z</dcterms:modified>
</cp:coreProperties>
</file>