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6" i="3" l="1"/>
  <c r="AM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35" i="3"/>
  <c r="AY369" i="3"/>
  <c r="AY255" i="3"/>
  <c r="AY271" i="3"/>
  <c r="AY459" i="3"/>
  <c r="AY50" i="3"/>
  <c r="AY213"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<sst xmlns="http://schemas.openxmlformats.org/spreadsheetml/2006/main" count="3059" uniqueCount="754">
  <si>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</si>
  <si>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</si>
  <si>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</si>
  <si>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</si>
  <si>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</si>
  <si>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</si>
  <si>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</si>
  <si>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</si>
  <si>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</si>
  <si>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</si>
  <si>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</si>
  <si>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</si>
  <si>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</si>
  <si>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</si>
  <si>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</si>
  <si>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</si>
  <si>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</si>
  <si>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</si>
  <si>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</si>
  <si>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</si>
  <si>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</si>
  <si>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</si>
  <si>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</si>
  <si>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</si>
  <si>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</si>
  <si>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</si>
  <si>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</si>
  <si>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</si>
  <si>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</si>
  <si>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</si>
  <si>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</si>
  <si>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</si>
  <si>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</si>
  <si>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</si>
  <si>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</si>
  <si>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</si>
  <si>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</si>
  <si>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</si>
  <si>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</si>
  <si>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</si>
  <si>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</si>
  <si>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</si>
  <si>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</si>
  <si>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</si>
  <si>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</si>
  <si>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</si>
  <si>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</si>
  <si>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</si>
  <si>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</si>
  <si>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</si>
  <si>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</si>
  <si>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</si>
  <si>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</si>
  <si>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</si>
  <si>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</si>
  <si>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</si>
  <si>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</si>
  <si>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</si>
  <si>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</si>
  <si>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</si>
  <si>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</si>
  <si>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</si>
  <si>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</si>
  <si>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</si>
  <si>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</si>
  <si>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</si>
  <si>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</si>
  <si>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</si>
  <si>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</si>
  <si>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</si>
  <si>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</si>
  <si>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</si>
  <si>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</si>
  <si>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</si>
  <si>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</si>
  <si>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</si>
  <si>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</si>
  <si>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</si>
  <si>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</si>
  <si>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</si>
  <si>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</si>
  <si>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</si>
  <si>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</si>
  <si>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</si>
  <si>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</si>
  <si>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</si>
  <si>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</si>
  <si>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</si>
  <si>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</si>
  <si>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</si>
  <si>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</si>
  <si>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</si>
  <si>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</si>
  <si>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</si>
  <si>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</si>
  <si>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</si>
  <si>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</si>
  <si>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</si>
  <si>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</si>
  <si>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</si>
  <si>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</si>
  <si>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</si>
  <si>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</si>
  <si>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</si>
  <si>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</si>
  <si>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</si>
  <si>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</si>
  <si>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</si>
  <si>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</si>
  <si>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</si>
  <si>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</si>
  <si>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</si>
  <si>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</si>
  <si>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</si>
  <si>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</si>
  <si>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</si>
  <si>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</si>
  <si>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</si>
  <si>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</si>
  <si>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</si>
  <si>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</si>
  <si>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</si>
  <si>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</si>
  <si>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</si>
  <si>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</si>
  <si>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</si>
  <si>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</si>
  <si>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</si>
  <si>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</si>
  <si>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</si>
  <si>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</si>
  <si>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</si>
  <si>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</si>
  <si>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</si>
  <si>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</si>
  <si>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</si>
  <si>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</si>
  <si>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</si>
  <si>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</si>
  <si>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</si>
  <si>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</si>
  <si>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</si>
  <si>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</si>
  <si>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</si>
  <si>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</si>
  <si>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</si>
  <si>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</si>
  <si>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</si>
  <si>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</si>
  <si>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</si>
  <si>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</si>
  <si>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</si>
  <si>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</si>
  <si>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</si>
  <si>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</si>
  <si>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</si>
  <si>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</si>
  <si>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</si>
  <si>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</si>
  <si>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</si>
  <si>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</si>
  <si>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</si>
  <si>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</si>
  <si>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</si>
  <si>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</si>
  <si>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</si>
  <si>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</si>
  <si>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</si>
  <si>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</si>
  <si>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</si>
  <si>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</si>
  <si>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</si>
  <si>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</si>
  <si>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</si>
  <si>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</si>
  <si>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</si>
  <si>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</si>
  <si>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</si>
  <si>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</si>
  <si>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</si>
  <si>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</si>
  <si>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</si>
  <si>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</si>
  <si>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</si>
  <si>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</si>
  <si>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</si>
  <si>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</si>
  <si>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</si>
  <si>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</si>
  <si>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</si>
  <si>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</si>
  <si>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</si>
  <si>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</si>
  <si>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</si>
  <si>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</si>
  <si>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</si>
  <si>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</si>
  <si>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</si>
  <si>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</si>
  <si>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</si>
  <si>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</si>
  <si>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</si>
  <si>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</si>
  <si>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</si>
  <si>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</si>
  <si>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</si>
  <si>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</si>
  <si>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</si>
  <si>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</si>
  <si>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</si>
  <si>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</si>
  <si>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</si>
  <si>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</si>
  <si>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</si>
  <si>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</si>
  <si>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</si>
  <si>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</si>
  <si>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</si>
  <si>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</si>
  <si>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</si>
  <si>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</si>
  <si>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</si>
  <si>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</si>
  <si>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</si>
  <si>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</si>
  <si>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</si>
  <si>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</si>
  <si>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</si>
  <si>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</si>
  <si>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</si>
  <si>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</si>
  <si>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</si>
  <si>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</si>
  <si>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</si>
  <si>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</si>
  <si>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</si>
  <si>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</si>
  <si>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</si>
  <si>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</si>
  <si>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</si>
  <si>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</si>
  <si>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</si>
  <si>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</si>
  <si>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</si>
  <si>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</si>
  <si>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</si>
  <si>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</si>
  <si>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</si>
  <si>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</si>
  <si>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</si>
  <si>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</si>
  <si>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</si>
  <si>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</si>
  <si>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</si>
  <si>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</si>
  <si>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</si>
  <si>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</si>
  <si>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</si>
  <si>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</si>
  <si>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</si>
  <si>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</si>
  <si>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</si>
  <si>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</si>
  <si>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</si>
  <si>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</si>
  <si>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</si>
  <si>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</si>
  <si>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</si>
  <si>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</si>
  <si>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</si>
  <si>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</si>
  <si>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</si>
  <si>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</si>
  <si>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</si>
  <si>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</si>
  <si>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</si>
  <si>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</si>
  <si>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</si>
  <si>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</si>
  <si>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</si>
  <si>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</si>
  <si>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</si>
  <si>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</si>
  <si>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</si>
  <si>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</si>
  <si>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</si>
  <si>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</si>
  <si>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</si>
  <si>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</si>
  <si>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</si>
  <si>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</si>
  <si>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</si>
  <si>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</si>
  <si>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</si>
  <si>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</si>
  <si>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</si>
  <si>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</si>
  <si>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</si>
  <si>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</si>
  <si>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</si>
  <si>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</si>
  <si>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</si>
  <si>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</si>
  <si>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</si>
  <si>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</si>
  <si>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</si>
  <si>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</si>
  <si>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</si>
  <si>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</si>
  <si>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</si>
  <si>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</si>
  <si>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</si>
  <si>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</si>
  <si>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</si>
  <si>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</si>
  <si>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</si>
  <si>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</si>
  <si>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</si>
  <si>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</si>
  <si>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</si>
  <si>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</si>
  <si>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</si>
  <si>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</si>
  <si>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</si>
  <si>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</si>
  <si>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</si>
  <si>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</si>
  <si>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</si>
  <si>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</si>
  <si>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</si>
  <si>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</si>
  <si>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</si>
  <si>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</si>
  <si>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</si>
  <si>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</si>
  <si>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</si>
  <si>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</si>
  <si>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</si>
  <si>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</si>
  <si>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</si>
  <si>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</si>
  <si>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</si>
  <si>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</si>
  <si>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</si>
  <si>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</si>
  <si>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</si>
  <si>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</si>
  <si>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</si>
  <si>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</si>
  <si>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</si>
  <si>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</si>
  <si>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</si>
  <si>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</si>
  <si>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</si>
  <si>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</si>
  <si>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</si>
  <si>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</si>
  <si>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</si>
  <si>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</si>
  <si>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</si>
  <si>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</si>
  <si>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</si>
  <si>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</si>
  <si>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</si>
  <si>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</si>
  <si>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</si>
  <si>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</si>
  <si>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</si>
  <si>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</si>
  <si>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</si>
  <si>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</si>
  <si>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</si>
  <si>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</si>
  <si>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</si>
  <si>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</si>
  <si>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</si>
  <si>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</si>
  <si>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</si>
  <si>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</si>
  <si>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</si>
  <si>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</si>
  <si>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</si>
  <si>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</si>
  <si>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</si>
  <si>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</si>
  <si>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</si>
  <si>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</si>
  <si>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</si>
  <si>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</si>
  <si>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</si>
  <si>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</si>
  <si>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</si>
  <si>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</si>
  <si>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</si>
  <si>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</si>
  <si>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</si>
  <si>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</si>
  <si>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</si>
  <si>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</si>
  <si>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</si>
  <si>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</si>
  <si>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</si>
  <si>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</si>
  <si>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</si>
  <si>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</si>
  <si>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</si>
  <si>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</si>
  <si>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</si>
  <si>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</si>
  <si>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</si>
  <si>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</si>
  <si>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</si>
  <si>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</si>
  <si>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</si>
  <si>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</si>
  <si>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</si>
  <si>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</si>
  <si>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</si>
  <si>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</si>
  <si>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</si>
  <si>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</si>
  <si>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</si>
  <si>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</si>
  <si>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</si>
  <si>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</si>
  <si>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</si>
  <si>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</si>
  <si>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</si>
  <si>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</si>
  <si>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</si>
  <si>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</si>
  <si>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</si>
  <si>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</si>
  <si>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</si>
  <si>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</si>
  <si>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</si>
  <si>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</si>
  <si>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</si>
  <si>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</si>
  <si>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</si>
  <si>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</si>
  <si>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</si>
  <si>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</si>
  <si>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</si>
  <si>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</si>
  <si>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</si>
  <si>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</si>
  <si>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</si>
  <si>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</si>
  <si>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</si>
  <si>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</si>
  <si>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</si>
  <si>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</si>
  <si>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</si>
  <si>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</si>
  <si>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</si>
  <si>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</si>
  <si>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</si>
  <si>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</si>
  <si>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</si>
  <si>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</si>
  <si>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</si>
  <si>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</si>
  <si>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</si>
  <si>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</si>
  <si>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</si>
  <si>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</si>
  <si>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</si>
  <si>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</si>
  <si>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</si>
  <si>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</si>
  <si>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</si>
  <si>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</si>
  <si>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</si>
  <si>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</si>
  <si>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</si>
  <si>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</si>
  <si>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</si>
  <si>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</si>
  <si>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</si>
  <si>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</si>
  <si>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</si>
  <si>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</si>
  <si>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</si>
  <si>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</si>
  <si>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</si>
  <si>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</si>
  <si>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</si>
  <si>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</si>
  <si>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</si>
  <si>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</si>
  <si>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</si>
  <si>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</si>
  <si>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</si>
  <si>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</si>
  <si>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</si>
  <si>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</si>
  <si>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</si>
  <si>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</si>
  <si>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</si>
  <si>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</si>
  <si>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</si>
  <si>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</si>
  <si>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</si>
  <si>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</si>
  <si>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</si>
  <si>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</si>
  <si>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</si>
  <si>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</si>
  <si>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</si>
  <si>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</si>
  <si>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</si>
  <si>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</si>
  <si>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</si>
  <si>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</si>
  <si>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</si>
  <si>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</si>
  <si>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</si>
  <si>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</si>
  <si>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</si>
  <si>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</si>
  <si>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</si>
  <si>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</si>
  <si>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</si>
  <si>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</si>
  <si>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</si>
  <si>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</si>
  <si>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</si>
  <si>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</si>
  <si>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</si>
  <si>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</si>
  <si>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</si>
  <si>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</si>
  <si>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</si>
  <si>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</si>
  <si>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</si>
  <si>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</si>
  <si>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</si>
  <si>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</si>
  <si>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</si>
  <si>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</si>
  <si>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</si>
  <si>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</si>
  <si>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</si>
  <si>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</si>
  <si>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</si>
  <si>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</si>
  <si>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</si>
  <si>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</si>
  <si>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</si>
  <si>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</si>
  <si>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</si>
  <si>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</si>
  <si>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</si>
  <si>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</si>
  <si>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</si>
  <si>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</si>
  <si>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</si>
  <si>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</si>
  <si>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</si>
  <si>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</si>
  <si>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</si>
  <si>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</si>
  <si>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</si>
  <si>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</si>
  <si>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</si>
  <si>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</si>
  <si>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</si>
  <si>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</si>
  <si>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</si>
  <si>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</si>
  <si>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</si>
  <si>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</si>
  <si>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</si>
  <si>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</si>
  <si>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</si>
  <si>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</si>
  <si>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</si>
  <si>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</si>
  <si>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</si>
  <si>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</si>
  <si>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</si>
  <si>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</si>
  <si>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</si>
  <si>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</si>
  <si>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</si>
  <si>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</si>
  <si>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</si>
  <si>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</si>
  <si>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</si>
  <si>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</si>
  <si>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</si>
  <si>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</si>
  <si>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</si>
  <si>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</si>
  <si>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</si>
  <si>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</si>
  <si>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</si>
  <si>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</si>
  <si>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</si>
  <si>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</si>
  <si>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</si>
  <si>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</si>
  <si>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</si>
  <si>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</si>
  <si>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</si>
  <si>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</si>
  <si>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</si>
  <si>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</si>
  <si>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</si>
  <si>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</si>
  <si>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</si>
  <si>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</si>
  <si>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</si>
  <si>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</si>
  <si>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</si>
  <si>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</si>
  <si>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</si>
  <si>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</si>
  <si>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</si>
  <si>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</si>
  <si>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</si>
  <si>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</si>
  <si>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</si>
  <si>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</si>
  <si>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</si>
  <si>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</si>
  <si>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</si>
  <si>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</si>
  <si>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</si>
  <si>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</si>
  <si>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</si>
  <si>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</si>
  <si>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</si>
  <si>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</si>
  <si>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</si>
  <si>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</si>
  <si>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</si>
  <si>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</si>
  <si>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</si>
  <si>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</si>
  <si>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</si>
  <si>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</si>
  <si>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</si>
  <si>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</si>
  <si>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</si>
  <si>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</si>
  <si>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</si>
  <si>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</si>
  <si>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</si>
  <si>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</si>
  <si>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</si>
  <si>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</si>
  <si>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</si>
  <si>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</si>
  <si>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</si>
  <si>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</si>
  <si>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</si>
  <si>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</si>
  <si>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</si>
  <si>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</si>
  <si>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</si>
  <si>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</si>
  <si>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</si>
  <si>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</si>
  <si>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</si>
  <si>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</si>
  <si>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</si>
  <si>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</si>
  <si>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</si>
  <si>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</si>
  <si>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</si>
  <si>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</si>
  <si>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</si>
  <si>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</si>
  <si>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</si>
  <si>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</si>
  <si>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</si>
  <si>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</si>
  <si>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</si>
  <si>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</si>
  <si>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</si>
  <si>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</si>
  <si>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</si>
  <si>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</si>
  <si>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</si>
  <si>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</si>
  <si>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</si>
  <si>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</si>
  <si>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</si>
  <si>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</si>
  <si>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</si>
  <si>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</si>
  <si>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</si>
  <si>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</si>
  <si>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</si>
  <si>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</si>
  <si>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</si>
  <si>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</si>
  <si>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</si>
  <si>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</si>
  <si>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</si>
  <si>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</si>
  <si>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</si>
  <si>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</si>
  <si>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</si>
  <si>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</si>
  <si>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</si>
  <si>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</si>
  <si>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</si>
  <si>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</si>
  <si>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</si>
  <si>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国立社会保障・人口問題研究所</t>
  </si>
  <si>
    <t>結城　勝彦</t>
  </si>
  <si>
    <t>総務課</t>
  </si>
  <si>
    <t>－</t>
  </si>
  <si>
    <t>-</t>
  </si>
  <si>
    <t>研究評価委員会の総合評点の平均をもって成果指標とする。（5=特に優れている、4=優れている、3=良好、2=やや劣っている、1=劣っている）</t>
  </si>
  <si>
    <t>点</t>
  </si>
  <si>
    <t>件</t>
  </si>
  <si>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</si>
  <si>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</si>
  <si>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</si>
  <si>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</si>
  <si>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</si>
  <si>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</si>
  <si>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</si>
  <si>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5"/>
  </si>
  <si>
    <t>－</t>
    <phoneticPr fontId="5"/>
  </si>
  <si>
    <t>‐</t>
  </si>
  <si>
    <t>-</t>
    <phoneticPr fontId="5"/>
  </si>
  <si>
    <t>－</t>
    <phoneticPr fontId="5"/>
  </si>
  <si>
    <t>-</t>
    <phoneticPr fontId="5"/>
  </si>
  <si>
    <t>-</t>
    <phoneticPr fontId="5"/>
  </si>
  <si>
    <t>「経済財政運営と改革の基本方針2020（令和２年７月17日閣議決定）」</t>
  </si>
  <si>
    <t>-</t>
    <phoneticPr fontId="5"/>
  </si>
  <si>
    <t>諸謝金</t>
    <rPh sb="0" eb="1">
      <t>ショ</t>
    </rPh>
    <rPh sb="1" eb="3">
      <t>シャキン</t>
    </rPh>
    <phoneticPr fontId="5"/>
  </si>
  <si>
    <t>令和○年度国立社会保障・人口問題研究所研究課題評価報告書</t>
    <phoneticPr fontId="5"/>
  </si>
  <si>
    <t>A.</t>
  </si>
  <si>
    <t>試験研究費</t>
    <rPh sb="0" eb="5">
      <t>シケンケンキュウヒ</t>
    </rPh>
    <phoneticPr fontId="5"/>
  </si>
  <si>
    <t>職員旅費</t>
    <rPh sb="0" eb="4">
      <t>ショクインリョヒ</t>
    </rPh>
    <phoneticPr fontId="5"/>
  </si>
  <si>
    <t>委員等旅費</t>
    <rPh sb="0" eb="5">
      <t>イイントウリョヒ</t>
    </rPh>
    <phoneticPr fontId="5"/>
  </si>
  <si>
    <t>国際的な視点から見たわが国の労働移民政策の位置づけに関する総合的研究</t>
    <rPh sb="0" eb="3">
      <t>コクサイテキ</t>
    </rPh>
    <rPh sb="4" eb="6">
      <t>シテン</t>
    </rPh>
    <rPh sb="8" eb="9">
      <t>ミ</t>
    </rPh>
    <rPh sb="12" eb="13">
      <t>クニ</t>
    </rPh>
    <rPh sb="14" eb="16">
      <t>ロウドウ</t>
    </rPh>
    <rPh sb="16" eb="18">
      <t>イミン</t>
    </rPh>
    <rPh sb="18" eb="20">
      <t>セイサク</t>
    </rPh>
    <rPh sb="21" eb="23">
      <t>イチ</t>
    </rPh>
    <rPh sb="26" eb="27">
      <t>カン</t>
    </rPh>
    <rPh sb="29" eb="32">
      <t>ソウゴウテキ</t>
    </rPh>
    <rPh sb="32" eb="34">
      <t>ケンキュウ</t>
    </rPh>
    <phoneticPr fontId="5"/>
  </si>
  <si>
    <t>移民政策の国際比較研究に実績を有するこうした海外の研究機関と共同研究を実施することで、わが国の移労働民政策を国際比較の観点からポリシーレビューをすることを目的とする。</t>
  </si>
  <si>
    <t>わが国の労働移民政策について国際比較の観点から以下のレビューを行うことを目指す。
ア．ハイスキル層、特定技能、技能実習を中心としたミドルスキル層、及び、留学を経た留学生の日本での就職など複数のルートについて、これらの人の流れを対象とする政策が国際的に見てどのように位置づけられるかを明らかにする。
イ．これらの政策のアウトカムを明らかにするとともに、それらが国際的に見てどのように位置づけられるのか（優れている点、劣っている点）を明らかにする。
ウ．以上を踏まえた、政策的な改善点の析出、及び提示</t>
  </si>
  <si>
    <t>外部委員により構成される当研究所の令和４年度の研究評価委員会において、総合評点３．５点以上を得ること。</t>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</si>
  <si>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</si>
  <si>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</si>
  <si>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２１百万円/1件</t>
    <rPh sb="2" eb="3">
      <t>ヒャク</t>
    </rPh>
    <rPh sb="3" eb="5">
      <t>マンエン</t>
    </rPh>
    <rPh sb="7" eb="8">
      <t>ケン</t>
    </rPh>
    <phoneticPr fontId="5"/>
  </si>
  <si>
    <t>わが国の労働移民政策の評価はまだその蓄積が浅いことから、学術的にも政策的にもその位置づけが定かではない。こうした中、国際的な視点から行われるポリシーレビューを行うことで、わが国の労働移民政策に関する研究、及び政策立案の双方におけるベンチマークスタディを提供することが可能となる。</t>
  </si>
  <si>
    <t>わが国の移労働民政策を国際比較の観点からポリシーレビューを行い、その結果をより効率的な政策立案に役立てることは、国民や社会的ニーズが高い事業である。</t>
    <rPh sb="29" eb="30">
      <t>オコナ</t>
    </rPh>
    <rPh sb="34" eb="36">
      <t>ケッカ</t>
    </rPh>
    <rPh sb="39" eb="42">
      <t>コウリツテキ</t>
    </rPh>
    <rPh sb="43" eb="45">
      <t>セイサク</t>
    </rPh>
    <rPh sb="45" eb="47">
      <t>リツアン</t>
    </rPh>
    <rPh sb="48" eb="50">
      <t>ヤクダ</t>
    </rPh>
    <rPh sb="59" eb="61">
      <t>シャカイ</t>
    </rPh>
    <rPh sb="61" eb="62">
      <t>テキ</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</si>
  <si>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</si>
  <si>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上記のとおり直轄で行う事業であり、政策立案の観点からも優先度の高い事業である。</t>
    <rPh sb="17" eb="19">
      <t>セイサク</t>
    </rPh>
    <rPh sb="19" eb="21">
      <t>リツアン</t>
    </rPh>
    <rPh sb="22" eb="24">
      <t>カンテン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</si>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</sst>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107022</xdr:colOff>
      <xdr:row>765</xdr:row>
      <xdr:rowOff>300243</xdr:rowOff>
    </xdr:to>
    <xdr:cxnSp macro="">
      <xdr:nvCxnSpPr>
        <xdr:cNvPr id="12" name="直線コネクタ 11">
          <a:extLst>
            <a:ext uri="{FF2B5EF4-FFF2-40B4-BE49-F238E27FC236}">
              <a16:creationId xmlns:a16="http://schemas.microsoft.com/office/drawing/2014/main" id="{00000000-0008-0000-0000-000005000000}"/>
            </a:ext>
          </a:extLst>
        </xdr:cNvPr>
        <xdr:cNvCxnSpPr/>
      </xdr:nvCxnSpPr>
      <xdr:spPr>
        <a:xfrm>
          <a:off x="5504046" y="38763357"/>
          <a:ext cx="3651" cy="5209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13" name="直線矢印コネクタ 12">
          <a:extLst>
            <a:ext uri="{FF2B5EF4-FFF2-40B4-BE49-F238E27FC236}">
              <a16:creationId xmlns:a16="http://schemas.microsoft.com/office/drawing/2014/main" id="{00000000-0008-0000-0000-000007000000}"/>
            </a:ext>
          </a:extLst>
        </xdr:cNvPr>
        <xdr:cNvCxnSpPr/>
      </xdr:nvCxnSpPr>
      <xdr:spPr>
        <a:xfrm flipH="1">
          <a:off x="4518275" y="401225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14" name="直線矢印コネクタ 13">
          <a:extLst>
            <a:ext uri="{FF2B5EF4-FFF2-40B4-BE49-F238E27FC236}">
              <a16:creationId xmlns:a16="http://schemas.microsoft.com/office/drawing/2014/main" id="{00000000-0008-0000-0000-000009000000}"/>
            </a:ext>
          </a:extLst>
        </xdr:cNvPr>
        <xdr:cNvCxnSpPr/>
      </xdr:nvCxnSpPr>
      <xdr:spPr>
        <a:xfrm flipH="1">
          <a:off x="4496871" y="4210819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765</xdr:row>
      <xdr:rowOff>301692</xdr:rowOff>
    </xdr:from>
    <xdr:to>
      <xdr:col>27</xdr:col>
      <xdr:colOff>96320</xdr:colOff>
      <xdr:row>765</xdr:row>
      <xdr:rowOff>301692</xdr:rowOff>
    </xdr:to>
    <xdr:cxnSp macro="">
      <xdr:nvCxnSpPr>
        <xdr:cNvPr id="15" name="直線矢印コネクタ 14">
          <a:extLst>
            <a:ext uri="{FF2B5EF4-FFF2-40B4-BE49-F238E27FC236}">
              <a16:creationId xmlns:a16="http://schemas.microsoft.com/office/drawing/2014/main" id="{00000000-0008-0000-0000-00000B000000}"/>
            </a:ext>
          </a:extLst>
        </xdr:cNvPr>
        <xdr:cNvCxnSpPr/>
      </xdr:nvCxnSpPr>
      <xdr:spPr>
        <a:xfrm flipH="1">
          <a:off x="4496871" y="4397381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19" name="角丸四角形 18">
          <a:extLst>
            <a:ext uri="{FF2B5EF4-FFF2-40B4-BE49-F238E27FC236}">
              <a16:creationId xmlns:a16="http://schemas.microsoft.com/office/drawing/2014/main" id="{00000000-0008-0000-0000-00000C000000}"/>
            </a:ext>
          </a:extLst>
        </xdr:cNvPr>
        <xdr:cNvSpPr/>
      </xdr:nvSpPr>
      <xdr:spPr>
        <a:xfrm>
          <a:off x="2328990" y="375596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25" name="正方形/長方形 24">
          <a:extLst>
            <a:ext uri="{FF2B5EF4-FFF2-40B4-BE49-F238E27FC236}">
              <a16:creationId xmlns:a16="http://schemas.microsoft.com/office/drawing/2014/main" id="{00000000-0008-0000-0000-00000D000000}"/>
            </a:ext>
          </a:extLst>
        </xdr:cNvPr>
        <xdr:cNvSpPr/>
      </xdr:nvSpPr>
      <xdr:spPr>
        <a:xfrm>
          <a:off x="2226018" y="39751430"/>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27" name="正方形/長方形 26">
          <a:extLst>
            <a:ext uri="{FF2B5EF4-FFF2-40B4-BE49-F238E27FC236}">
              <a16:creationId xmlns:a16="http://schemas.microsoft.com/office/drawing/2014/main" id="{00000000-0008-0000-0000-00000F000000}"/>
            </a:ext>
          </a:extLst>
        </xdr:cNvPr>
        <xdr:cNvSpPr/>
      </xdr:nvSpPr>
      <xdr:spPr>
        <a:xfrm>
          <a:off x="2238890" y="41608554"/>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753</xdr:row>
      <xdr:rowOff>283175</xdr:rowOff>
    </xdr:from>
    <xdr:to>
      <xdr:col>17</xdr:col>
      <xdr:colOff>119190</xdr:colOff>
      <xdr:row>754</xdr:row>
      <xdr:rowOff>244561</xdr:rowOff>
    </xdr:to>
    <xdr:sp macro="" textlink="">
      <xdr:nvSpPr>
        <xdr:cNvPr id="28" name="正方形/長方形 27">
          <a:extLst>
            <a:ext uri="{FF2B5EF4-FFF2-40B4-BE49-F238E27FC236}">
              <a16:creationId xmlns:a16="http://schemas.microsoft.com/office/drawing/2014/main" id="{00000000-0008-0000-0000-000010000000}"/>
            </a:ext>
          </a:extLst>
        </xdr:cNvPr>
        <xdr:cNvSpPr/>
      </xdr:nvSpPr>
      <xdr:spPr>
        <a:xfrm>
          <a:off x="2013121" y="39411875"/>
          <a:ext cx="1506494"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759</xdr:row>
      <xdr:rowOff>128723</xdr:rowOff>
    </xdr:from>
    <xdr:to>
      <xdr:col>14</xdr:col>
      <xdr:colOff>119188</xdr:colOff>
      <xdr:row>759</xdr:row>
      <xdr:rowOff>296054</xdr:rowOff>
    </xdr:to>
    <xdr:sp macro="" textlink="">
      <xdr:nvSpPr>
        <xdr:cNvPr id="30" name="正方形/長方形 29">
          <a:extLst>
            <a:ext uri="{FF2B5EF4-FFF2-40B4-BE49-F238E27FC236}">
              <a16:creationId xmlns:a16="http://schemas.microsoft.com/office/drawing/2014/main" id="{00000000-0008-0000-0000-000011000000}"/>
            </a:ext>
          </a:extLst>
        </xdr:cNvPr>
        <xdr:cNvSpPr/>
      </xdr:nvSpPr>
      <xdr:spPr>
        <a:xfrm>
          <a:off x="2103220" y="4137197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766</xdr:row>
      <xdr:rowOff>154454</xdr:rowOff>
    </xdr:from>
    <xdr:to>
      <xdr:col>26</xdr:col>
      <xdr:colOff>193074</xdr:colOff>
      <xdr:row>767</xdr:row>
      <xdr:rowOff>193075</xdr:rowOff>
    </xdr:to>
    <xdr:sp macro="" textlink="">
      <xdr:nvSpPr>
        <xdr:cNvPr id="31" name="正方形/長方形 30">
          <a:extLst>
            <a:ext uri="{FF2B5EF4-FFF2-40B4-BE49-F238E27FC236}">
              <a16:creationId xmlns:a16="http://schemas.microsoft.com/office/drawing/2014/main" id="{00000000-0008-0000-0000-000012000000}"/>
            </a:ext>
          </a:extLst>
        </xdr:cNvPr>
        <xdr:cNvSpPr/>
      </xdr:nvSpPr>
      <xdr:spPr>
        <a:xfrm>
          <a:off x="1728916" y="44493329"/>
          <a:ext cx="3664808" cy="70537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762</xdr:row>
      <xdr:rowOff>308924</xdr:rowOff>
    </xdr:from>
    <xdr:to>
      <xdr:col>23</xdr:col>
      <xdr:colOff>77234</xdr:colOff>
      <xdr:row>763</xdr:row>
      <xdr:rowOff>270309</xdr:rowOff>
    </xdr:to>
    <xdr:sp macro="" textlink="">
      <xdr:nvSpPr>
        <xdr:cNvPr id="32" name="正方形/長方形 31">
          <a:extLst>
            <a:ext uri="{FF2B5EF4-FFF2-40B4-BE49-F238E27FC236}">
              <a16:creationId xmlns:a16="http://schemas.microsoft.com/office/drawing/2014/main" id="{00000000-0008-0000-0000-000013000000}"/>
            </a:ext>
          </a:extLst>
        </xdr:cNvPr>
        <xdr:cNvSpPr/>
      </xdr:nvSpPr>
      <xdr:spPr>
        <a:xfrm>
          <a:off x="1728920" y="42609449"/>
          <a:ext cx="2948889" cy="31381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764</xdr:row>
      <xdr:rowOff>630717</xdr:rowOff>
    </xdr:from>
    <xdr:to>
      <xdr:col>22</xdr:col>
      <xdr:colOff>40785</xdr:colOff>
      <xdr:row>766</xdr:row>
      <xdr:rowOff>141596</xdr:rowOff>
    </xdr:to>
    <xdr:sp macro="" textlink="">
      <xdr:nvSpPr>
        <xdr:cNvPr id="33" name="正方形/長方形 32">
          <a:extLst>
            <a:ext uri="{FF2B5EF4-FFF2-40B4-BE49-F238E27FC236}">
              <a16:creationId xmlns:a16="http://schemas.microsoft.com/office/drawing/2014/main" id="{00000000-0008-0000-0000-000014000000}"/>
            </a:ext>
          </a:extLst>
        </xdr:cNvPr>
        <xdr:cNvSpPr/>
      </xdr:nvSpPr>
      <xdr:spPr>
        <a:xfrm>
          <a:off x="2251761" y="43636092"/>
          <a:ext cx="2189574" cy="84437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764</xdr:row>
      <xdr:rowOff>360418</xdr:rowOff>
    </xdr:from>
    <xdr:to>
      <xdr:col>14</xdr:col>
      <xdr:colOff>119188</xdr:colOff>
      <xdr:row>764</xdr:row>
      <xdr:rowOff>527749</xdr:rowOff>
    </xdr:to>
    <xdr:sp macro="" textlink="">
      <xdr:nvSpPr>
        <xdr:cNvPr id="34" name="正方形/長方形 33">
          <a:extLst>
            <a:ext uri="{FF2B5EF4-FFF2-40B4-BE49-F238E27FC236}">
              <a16:creationId xmlns:a16="http://schemas.microsoft.com/office/drawing/2014/main" id="{00000000-0008-0000-0000-000015000000}"/>
            </a:ext>
          </a:extLst>
        </xdr:cNvPr>
        <xdr:cNvSpPr/>
      </xdr:nvSpPr>
      <xdr:spPr>
        <a:xfrm>
          <a:off x="2103220" y="4336579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757</xdr:row>
      <xdr:rowOff>38615</xdr:rowOff>
    </xdr:from>
    <xdr:to>
      <xdr:col>23</xdr:col>
      <xdr:colOff>180203</xdr:colOff>
      <xdr:row>758</xdr:row>
      <xdr:rowOff>1</xdr:rowOff>
    </xdr:to>
    <xdr:sp macro="" textlink="">
      <xdr:nvSpPr>
        <xdr:cNvPr id="35" name="正方形/長方形 34">
          <a:extLst>
            <a:ext uri="{FF2B5EF4-FFF2-40B4-BE49-F238E27FC236}">
              <a16:creationId xmlns:a16="http://schemas.microsoft.com/office/drawing/2014/main" id="{00000000-0008-0000-0000-00001B000000}"/>
            </a:ext>
          </a:extLst>
        </xdr:cNvPr>
        <xdr:cNvSpPr/>
      </xdr:nvSpPr>
      <xdr:spPr>
        <a:xfrm>
          <a:off x="1825968" y="40577015"/>
          <a:ext cx="2954810"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726</v>
      </c>
      <c r="AK2" s="941"/>
      <c r="AL2" s="941"/>
      <c r="AM2" s="941"/>
      <c r="AN2" s="98" t="s">
        <v>407</v>
      </c>
      <c r="AO2" s="941" t="s">
        <v>674</v>
      </c>
      <c r="AP2" s="941"/>
      <c r="AQ2" s="941"/>
      <c r="AR2" s="99" t="s">
        <v>710</v>
      </c>
      <c r="AS2" s="947">
        <v>49</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511</v>
      </c>
      <c r="H5" s="836"/>
      <c r="I5" s="836"/>
      <c r="J5" s="836"/>
      <c r="K5" s="836"/>
      <c r="L5" s="836"/>
      <c r="M5" s="837" t="s">
        <v>66</v>
      </c>
      <c r="N5" s="838"/>
      <c r="O5" s="838"/>
      <c r="P5" s="838"/>
      <c r="Q5" s="838"/>
      <c r="R5" s="839"/>
      <c r="S5" s="840" t="s">
        <v>514</v>
      </c>
      <c r="T5" s="836"/>
      <c r="U5" s="836"/>
      <c r="V5" s="836"/>
      <c r="W5" s="836"/>
      <c r="X5" s="841"/>
      <c r="Y5" s="697" t="s">
        <v>3</v>
      </c>
      <c r="Z5" s="543"/>
      <c r="AA5" s="543"/>
      <c r="AB5" s="543"/>
      <c r="AC5" s="543"/>
      <c r="AD5" s="544"/>
      <c r="AE5" s="698" t="s">
        <v>714</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715</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734</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743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0.75" customHeight="1" x14ac:dyDescent="0.15">
      <c r="A10" s="659" t="s">
        <v>30</v>
      </c>
      <c r="B10" s="660"/>
      <c r="C10" s="660"/>
      <c r="D10" s="660"/>
      <c r="E10" s="660"/>
      <c r="F10" s="660"/>
      <c r="G10" s="753" t="s">
        <v>744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716</v>
      </c>
      <c r="Q13" s="657"/>
      <c r="R13" s="657"/>
      <c r="S13" s="657"/>
      <c r="T13" s="657"/>
      <c r="U13" s="657"/>
      <c r="V13" s="658"/>
      <c r="W13" s="656" t="s">
        <v>716</v>
      </c>
      <c r="X13" s="657"/>
      <c r="Y13" s="657"/>
      <c r="Z13" s="657"/>
      <c r="AA13" s="657"/>
      <c r="AB13" s="657"/>
      <c r="AC13" s="658"/>
      <c r="AD13" s="656" t="s">
        <v>735</v>
      </c>
      <c r="AE13" s="657"/>
      <c r="AF13" s="657"/>
      <c r="AG13" s="657"/>
      <c r="AH13" s="657"/>
      <c r="AI13" s="657"/>
      <c r="AJ13" s="658"/>
      <c r="AK13" s="656">
        <v>21</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t="s">
        <v>716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716</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t="s">
        <v>716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732</v>
      </c>
      <c r="AE17" s="657"/>
      <c r="AF17" s="657"/>
      <c r="AG17" s="657"/>
      <c r="AH17" s="657"/>
      <c r="AI17" s="657"/>
      <c r="AJ17" s="658"/>
      <c r="AK17" s="656" t="s">
        <v>716</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21</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t="s">
        <v>716</v>
      </c>
      <c r="Q19" s="657"/>
      <c r="R19" s="657"/>
      <c r="S19" s="657"/>
      <c r="T19" s="657"/>
      <c r="U19" s="657"/>
      <c r="V19" s="658"/>
      <c r="W19" s="656" t="s">
        <v>716</v>
      </c>
      <c r="X19" s="657"/>
      <c r="Y19" s="657"/>
      <c r="Z19" s="657"/>
      <c r="AA19" s="657"/>
      <c r="AB19" s="657"/>
      <c r="AC19" s="658"/>
      <c r="AD19" s="656" t="s">
        <v>735</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708</v>
      </c>
      <c r="B22" s="970"/>
      <c r="C22" s="970"/>
      <c r="D22" s="970"/>
      <c r="E22" s="970"/>
      <c r="F22" s="971"/>
      <c r="G22" s="965" t="s">
        <v>333</v>
      </c>
      <c r="H22" s="223"/>
      <c r="I22" s="223"/>
      <c r="J22" s="223"/>
      <c r="K22" s="223"/>
      <c r="L22" s="223"/>
      <c r="M22" s="223"/>
      <c r="N22" s="223"/>
      <c r="O22" s="224"/>
      <c r="P22" s="930" t="s">
        <v>706</v>
      </c>
      <c r="Q22" s="223"/>
      <c r="R22" s="223"/>
      <c r="S22" s="223"/>
      <c r="T22" s="223"/>
      <c r="U22" s="223"/>
      <c r="V22" s="224"/>
      <c r="W22" s="930" t="s">
        <v>707</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739</v>
      </c>
      <c r="H23" s="967"/>
      <c r="I23" s="967"/>
      <c r="J23" s="967"/>
      <c r="K23" s="967"/>
      <c r="L23" s="967"/>
      <c r="M23" s="967"/>
      <c r="N23" s="967"/>
      <c r="O23" s="968"/>
      <c r="P23" s="916">
        <v>20</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740</v>
      </c>
      <c r="H24" s="933"/>
      <c r="I24" s="933"/>
      <c r="J24" s="933"/>
      <c r="K24" s="933"/>
      <c r="L24" s="933"/>
      <c r="M24" s="933"/>
      <c r="N24" s="933"/>
      <c r="O24" s="934"/>
      <c r="P24" s="656">
        <v>1</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741</v>
      </c>
      <c r="H25" s="933"/>
      <c r="I25" s="933"/>
      <c r="J25" s="933"/>
      <c r="K25" s="933"/>
      <c r="L25" s="933"/>
      <c r="M25" s="933"/>
      <c r="N25" s="933"/>
      <c r="O25" s="934"/>
      <c r="P25" s="656">
        <v>0.2</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736</v>
      </c>
      <c r="H26" s="933"/>
      <c r="I26" s="933"/>
      <c r="J26" s="933"/>
      <c r="K26" s="933"/>
      <c r="L26" s="933"/>
      <c r="M26" s="933"/>
      <c r="N26" s="933"/>
      <c r="O26" s="934"/>
      <c r="P26" s="656">
        <v>0</v>
      </c>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-0.19999999999999929</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21</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v>3</v>
      </c>
      <c r="AR31" s="202"/>
      <c r="AS31" s="137" t="s">
        <v>233</v>
      </c>
      <c r="AT31" s="138"/>
      <c r="AU31" s="201">
        <v>4</v>
      </c>
      <c r="AV31" s="201"/>
      <c r="AW31" s="393" t="s">
        <v>179</v>
      </c>
      <c r="AX31" s="394"/>
    </row>
    <row r="32" spans="1:50" ht="34.5" customHeight="1" x14ac:dyDescent="0.15">
      <c r="A32" s="398"/>
      <c r="B32" s="396"/>
      <c r="C32" s="396"/>
      <c r="D32" s="396"/>
      <c r="E32" s="396"/>
      <c r="F32" s="397"/>
      <c r="G32" s="564" t="s">
        <v>745</v>
      </c>
      <c r="H32" s="565"/>
      <c r="I32" s="565"/>
      <c r="J32" s="565"/>
      <c r="K32" s="565"/>
      <c r="L32" s="565"/>
      <c r="M32" s="565"/>
      <c r="N32" s="565"/>
      <c r="O32" s="566"/>
      <c r="P32" s="109" t="s">
        <v>717</v>
      </c>
      <c r="Q32" s="109"/>
      <c r="R32" s="109"/>
      <c r="S32" s="109"/>
      <c r="T32" s="109"/>
      <c r="U32" s="109"/>
      <c r="V32" s="109"/>
      <c r="W32" s="109"/>
      <c r="X32" s="110"/>
      <c r="Y32" s="471" t="s">
        <v>12</v>
      </c>
      <c r="Z32" s="531"/>
      <c r="AA32" s="532"/>
      <c r="AB32" s="461" t="s">
        <v>718</v>
      </c>
      <c r="AC32" s="461"/>
      <c r="AD32" s="461"/>
      <c r="AE32" s="219" t="s">
        <v>716</v>
      </c>
      <c r="AF32" s="220"/>
      <c r="AG32" s="220"/>
      <c r="AH32" s="220"/>
      <c r="AI32" s="219" t="s">
        <v>716</v>
      </c>
      <c r="AJ32" s="220"/>
      <c r="AK32" s="220"/>
      <c r="AL32" s="220"/>
      <c r="AM32" s="219" t="s">
        <v>716</v>
      </c>
      <c r="AN32" s="220"/>
      <c r="AO32" s="220"/>
      <c r="AP32" s="220"/>
      <c r="AQ32" s="337" t="s">
        <v>716</v>
      </c>
      <c r="AR32" s="209"/>
      <c r="AS32" s="209"/>
      <c r="AT32" s="338"/>
      <c r="AU32" s="220" t="s">
        <v>716</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718</v>
      </c>
      <c r="AC33" s="523"/>
      <c r="AD33" s="523"/>
      <c r="AE33" s="219" t="s">
        <v>716</v>
      </c>
      <c r="AF33" s="220"/>
      <c r="AG33" s="220"/>
      <c r="AH33" s="220"/>
      <c r="AI33" s="219" t="s">
        <v>716</v>
      </c>
      <c r="AJ33" s="220"/>
      <c r="AK33" s="220"/>
      <c r="AL33" s="220"/>
      <c r="AM33" s="219" t="s">
        <v>716</v>
      </c>
      <c r="AN33" s="220"/>
      <c r="AO33" s="220"/>
      <c r="AP33" s="220"/>
      <c r="AQ33" s="337">
        <v>3.5</v>
      </c>
      <c r="AR33" s="209"/>
      <c r="AS33" s="209"/>
      <c r="AT33" s="338"/>
      <c r="AU33" s="220">
        <v>3.5</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716</v>
      </c>
      <c r="AF34" s="220"/>
      <c r="AG34" s="220"/>
      <c r="AH34" s="220"/>
      <c r="AI34" s="219" t="s">
        <v>716</v>
      </c>
      <c r="AJ34" s="220"/>
      <c r="AK34" s="220"/>
      <c r="AL34" s="220"/>
      <c r="AM34" s="219" t="s">
        <v>716</v>
      </c>
      <c r="AN34" s="220"/>
      <c r="AO34" s="220"/>
      <c r="AP34" s="220"/>
      <c r="AQ34" s="337" t="s">
        <v>716</v>
      </c>
      <c r="AR34" s="209"/>
      <c r="AS34" s="209"/>
      <c r="AT34" s="338"/>
      <c r="AU34" s="220" t="s">
        <v>716</v>
      </c>
      <c r="AV34" s="220"/>
      <c r="AW34" s="220"/>
      <c r="AX34" s="222"/>
    </row>
    <row r="35" spans="1:51" ht="23.25" customHeight="1" x14ac:dyDescent="0.15">
      <c r="A35" s="229" t="s">
        <v>381</v>
      </c>
      <c r="B35" s="230"/>
      <c r="C35" s="230"/>
      <c r="D35" s="230"/>
      <c r="E35" s="230"/>
      <c r="F35" s="231"/>
      <c r="G35" s="235" t="s">
        <v>737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46.5" customHeight="1" x14ac:dyDescent="0.15">
      <c r="A101" s="419"/>
      <c r="B101" s="420"/>
      <c r="C101" s="420"/>
      <c r="D101" s="420"/>
      <c r="E101" s="420"/>
      <c r="F101" s="421"/>
      <c r="G101" s="109" t="s">
        <v>746</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719</v>
      </c>
      <c r="AC101" s="461"/>
      <c r="AD101" s="461"/>
      <c r="AE101" s="283" t="s">
        <v>716</v>
      </c>
      <c r="AF101" s="283"/>
      <c r="AG101" s="283"/>
      <c r="AH101" s="283"/>
      <c r="AI101" s="283" t="s">
        <v>716</v>
      </c>
      <c r="AJ101" s="283"/>
      <c r="AK101" s="283"/>
      <c r="AL101" s="283"/>
      <c r="AM101" s="283" t="s">
        <v>716</v>
      </c>
      <c r="AN101" s="283"/>
      <c r="AO101" s="283"/>
      <c r="AP101" s="283"/>
      <c r="AQ101" s="283">
        <v>1</v>
      </c>
      <c r="AR101" s="283"/>
      <c r="AS101" s="283"/>
      <c r="AT101" s="283"/>
      <c r="AU101" s="219"/>
      <c r="AV101" s="220"/>
      <c r="AW101" s="220"/>
      <c r="AX101" s="222"/>
    </row>
    <row r="102" spans="1:60" ht="46.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719</v>
      </c>
      <c r="AC102" s="461"/>
      <c r="AD102" s="461"/>
      <c r="AE102" s="283" t="s">
        <v>716</v>
      </c>
      <c r="AF102" s="283"/>
      <c r="AG102" s="283"/>
      <c r="AH102" s="283"/>
      <c r="AI102" s="283" t="s">
        <v>716</v>
      </c>
      <c r="AJ102" s="283"/>
      <c r="AK102" s="283"/>
      <c r="AL102" s="283"/>
      <c r="AM102" s="283" t="s">
        <v>716</v>
      </c>
      <c r="AN102" s="283"/>
      <c r="AO102" s="283"/>
      <c r="AP102" s="283"/>
      <c r="AQ102" s="283">
        <v>1</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747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720</v>
      </c>
      <c r="AC116" s="463"/>
      <c r="AD116" s="464"/>
      <c r="AE116" s="283" t="s">
        <v>716</v>
      </c>
      <c r="AF116" s="283"/>
      <c r="AG116" s="283"/>
      <c r="AH116" s="283"/>
      <c r="AI116" s="283" t="s">
        <v>716</v>
      </c>
      <c r="AJ116" s="283"/>
      <c r="AK116" s="283"/>
      <c r="AL116" s="283"/>
      <c r="AM116" s="283" t="str">
        <f>AD19</f>
        <v>-</v>
      </c>
      <c r="AN116" s="283"/>
      <c r="AO116" s="283"/>
      <c r="AP116" s="283"/>
      <c r="AQ116" s="219">
        <f>AK13</f>
        <v>21</v>
      </c>
      <c r="AR116" s="220"/>
      <c r="AS116" s="220"/>
      <c r="AT116" s="220"/>
      <c r="AU116" s="220"/>
      <c r="AV116" s="220"/>
      <c r="AW116" s="220"/>
      <c r="AX116" s="222"/>
    </row>
    <row r="117" spans="1:51" ht="25.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721</v>
      </c>
      <c r="AC117" s="473"/>
      <c r="AD117" s="474"/>
      <c r="AE117" s="551" t="s">
        <v>716</v>
      </c>
      <c r="AF117" s="551"/>
      <c r="AG117" s="551"/>
      <c r="AH117" s="551"/>
      <c r="AI117" s="551" t="s">
        <v>716</v>
      </c>
      <c r="AJ117" s="551"/>
      <c r="AK117" s="551"/>
      <c r="AL117" s="551"/>
      <c r="AM117" s="551" t="s">
        <v>407</v>
      </c>
      <c r="AN117" s="551"/>
      <c r="AO117" s="551"/>
      <c r="AP117" s="551"/>
      <c r="AQ117" s="551" t="s">
        <v>748</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7" customHeight="1" x14ac:dyDescent="0.15">
      <c r="A130" s="190" t="s">
        <v>406</v>
      </c>
      <c r="B130" s="187"/>
      <c r="C130" s="186" t="s">
        <v>236</v>
      </c>
      <c r="D130" s="187"/>
      <c r="E130" s="171" t="s">
        <v>265</v>
      </c>
      <c r="F130" s="172"/>
      <c r="G130" s="173" t="s">
        <v>722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27" customHeight="1" x14ac:dyDescent="0.15">
      <c r="A131" s="191"/>
      <c r="B131" s="188"/>
      <c r="C131" s="182"/>
      <c r="D131" s="188"/>
      <c r="E131" s="176" t="s">
        <v>264</v>
      </c>
      <c r="F131" s="177"/>
      <c r="G131" s="114" t="s">
        <v>723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t="s">
        <v>716</v>
      </c>
      <c r="AV133" s="202"/>
      <c r="AW133" s="137" t="s">
        <v>179</v>
      </c>
      <c r="AX133" s="197"/>
      <c r="AY133">
        <f>$AY$132</f>
        <v>1</v>
      </c>
    </row>
    <row r="134" spans="1:51" ht="25.5" customHeight="1" x14ac:dyDescent="0.15">
      <c r="A134" s="191"/>
      <c r="B134" s="188"/>
      <c r="C134" s="182"/>
      <c r="D134" s="188"/>
      <c r="E134" s="182"/>
      <c r="F134" s="183"/>
      <c r="G134" s="108" t="s">
        <v>724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718</v>
      </c>
      <c r="AC134" s="207"/>
      <c r="AD134" s="207"/>
      <c r="AE134" s="208">
        <v>4.3</v>
      </c>
      <c r="AF134" s="209"/>
      <c r="AG134" s="209"/>
      <c r="AH134" s="209"/>
      <c r="AI134" s="208">
        <v>4.3</v>
      </c>
      <c r="AJ134" s="209"/>
      <c r="AK134" s="209"/>
      <c r="AL134" s="209"/>
      <c r="AM134" s="208">
        <v>4.3</v>
      </c>
      <c r="AN134" s="209"/>
      <c r="AO134" s="209"/>
      <c r="AP134" s="209"/>
      <c r="AQ134" s="208" t="s">
        <v>716</v>
      </c>
      <c r="AR134" s="209"/>
      <c r="AS134" s="209"/>
      <c r="AT134" s="209"/>
      <c r="AU134" s="208" t="s">
        <v>716</v>
      </c>
      <c r="AV134" s="209"/>
      <c r="AW134" s="209"/>
      <c r="AX134" s="210"/>
      <c r="AY134">
        <f t="shared" ref="AY134:AY135" si="13">$AY$132</f>
        <v>1</v>
      </c>
    </row>
    <row r="135" spans="1:51" ht="25.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718</v>
      </c>
      <c r="AC135" s="215"/>
      <c r="AD135" s="215"/>
      <c r="AE135" s="208">
        <v>3.5</v>
      </c>
      <c r="AF135" s="209"/>
      <c r="AG135" s="209"/>
      <c r="AH135" s="209"/>
      <c r="AI135" s="208">
        <v>3.5</v>
      </c>
      <c r="AJ135" s="209"/>
      <c r="AK135" s="209"/>
      <c r="AL135" s="209"/>
      <c r="AM135" s="208">
        <v>3.5</v>
      </c>
      <c r="AN135" s="209"/>
      <c r="AO135" s="209"/>
      <c r="AP135" s="209"/>
      <c r="AQ135" s="208" t="s">
        <v>716</v>
      </c>
      <c r="AR135" s="209"/>
      <c r="AS135" s="209"/>
      <c r="AT135" s="209"/>
      <c r="AU135" s="208" t="s">
        <v>716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12.75"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1</v>
      </c>
    </row>
    <row r="181" spans="1:51" ht="12.75"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1</v>
      </c>
    </row>
    <row r="182" spans="1:51" ht="12.75" customHeight="1" x14ac:dyDescent="0.15">
      <c r="A182" s="191"/>
      <c r="B182" s="188"/>
      <c r="C182" s="182"/>
      <c r="D182" s="188"/>
      <c r="E182" s="182"/>
      <c r="F182" s="183"/>
      <c r="G182" s="108" t="s">
        <v>716</v>
      </c>
      <c r="H182" s="109"/>
      <c r="I182" s="109"/>
      <c r="J182" s="109"/>
      <c r="K182" s="109"/>
      <c r="L182" s="109"/>
      <c r="M182" s="109"/>
      <c r="N182" s="109"/>
      <c r="O182" s="109"/>
      <c r="P182" s="110"/>
      <c r="Q182" s="129" t="s">
        <v>716</v>
      </c>
      <c r="R182" s="109"/>
      <c r="S182" s="109"/>
      <c r="T182" s="109"/>
      <c r="U182" s="109"/>
      <c r="V182" s="109"/>
      <c r="W182" s="109"/>
      <c r="X182" s="109"/>
      <c r="Y182" s="109"/>
      <c r="Z182" s="109"/>
      <c r="AA182" s="291"/>
      <c r="AB182" s="145" t="s">
        <v>716</v>
      </c>
      <c r="AC182" s="146"/>
      <c r="AD182" s="146"/>
      <c r="AE182" s="151" t="s">
        <v>716</v>
      </c>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1</v>
      </c>
    </row>
    <row r="183" spans="1:51" ht="12.75"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1</v>
      </c>
    </row>
    <row r="184" spans="1:51" ht="25.5"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1</v>
      </c>
    </row>
    <row r="185" spans="1:51" ht="12.75"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t="s">
        <v>727</v>
      </c>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1</v>
      </c>
    </row>
    <row r="186" spans="1:51" ht="12.75"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1</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 customHeight="1" x14ac:dyDescent="0.15">
      <c r="A188" s="191"/>
      <c r="B188" s="188"/>
      <c r="C188" s="182"/>
      <c r="D188" s="188"/>
      <c r="E188" s="129" t="s">
        <v>749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28"/>
      <c r="E430" s="176" t="s">
        <v>400</v>
      </c>
      <c r="F430" s="894"/>
      <c r="G430" s="895" t="s">
        <v>252</v>
      </c>
      <c r="H430" s="127"/>
      <c r="I430" s="127"/>
      <c r="J430" s="896" t="s">
        <v>716</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9"/>
      <c r="F433" s="340"/>
      <c r="G433" s="108" t="s">
        <v>715</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7" t="s">
        <v>716</v>
      </c>
      <c r="AF433" s="209"/>
      <c r="AG433" s="209"/>
      <c r="AH433" s="209"/>
      <c r="AI433" s="337" t="s">
        <v>716</v>
      </c>
      <c r="AJ433" s="209"/>
      <c r="AK433" s="209"/>
      <c r="AL433" s="209"/>
      <c r="AM433" s="337" t="s">
        <v>727</v>
      </c>
      <c r="AN433" s="209"/>
      <c r="AO433" s="209"/>
      <c r="AP433" s="338"/>
      <c r="AQ433" s="337" t="s">
        <v>716</v>
      </c>
      <c r="AR433" s="209"/>
      <c r="AS433" s="209"/>
      <c r="AT433" s="338"/>
      <c r="AU433" s="209" t="s">
        <v>716</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7" t="s">
        <v>716</v>
      </c>
      <c r="AF434" s="209"/>
      <c r="AG434" s="209"/>
      <c r="AH434" s="338"/>
      <c r="AI434" s="337" t="s">
        <v>716</v>
      </c>
      <c r="AJ434" s="209"/>
      <c r="AK434" s="209"/>
      <c r="AL434" s="209"/>
      <c r="AM434" s="337" t="s">
        <v>727</v>
      </c>
      <c r="AN434" s="209"/>
      <c r="AO434" s="209"/>
      <c r="AP434" s="338"/>
      <c r="AQ434" s="337" t="s">
        <v>716</v>
      </c>
      <c r="AR434" s="209"/>
      <c r="AS434" s="209"/>
      <c r="AT434" s="338"/>
      <c r="AU434" s="209" t="s">
        <v>716</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t="s">
        <v>727</v>
      </c>
      <c r="AN435" s="209"/>
      <c r="AO435" s="209"/>
      <c r="AP435" s="338"/>
      <c r="AQ435" s="337" t="s">
        <v>716</v>
      </c>
      <c r="AR435" s="209"/>
      <c r="AS435" s="209"/>
      <c r="AT435" s="338"/>
      <c r="AU435" s="209" t="s">
        <v>716</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9" customHeight="1" x14ac:dyDescent="0.15">
      <c r="A482" s="191"/>
      <c r="B482" s="188"/>
      <c r="C482" s="182"/>
      <c r="D482" s="188"/>
      <c r="E482" s="129" t="s">
        <v>728</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17.2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0.25"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7.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725</v>
      </c>
      <c r="AE702" s="343"/>
      <c r="AF702" s="343"/>
      <c r="AG702" s="380" t="s">
        <v>750</v>
      </c>
      <c r="AH702" s="381"/>
      <c r="AI702" s="381"/>
      <c r="AJ702" s="381"/>
      <c r="AK702" s="381"/>
      <c r="AL702" s="381"/>
      <c r="AM702" s="381"/>
      <c r="AN702" s="381"/>
      <c r="AO702" s="381"/>
      <c r="AP702" s="381"/>
      <c r="AQ702" s="381"/>
      <c r="AR702" s="381"/>
      <c r="AS702" s="381"/>
      <c r="AT702" s="381"/>
      <c r="AU702" s="381"/>
      <c r="AV702" s="381"/>
      <c r="AW702" s="381"/>
      <c r="AX702" s="382"/>
    </row>
    <row r="703" spans="1:51" ht="5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725</v>
      </c>
      <c r="AE703" s="324"/>
      <c r="AF703" s="324"/>
      <c r="AG703" s="105" t="s">
        <v>751</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725</v>
      </c>
      <c r="AE704" s="782"/>
      <c r="AF704" s="782"/>
      <c r="AG704" s="169" t="s">
        <v>752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729</v>
      </c>
      <c r="AE705" s="714"/>
      <c r="AF705" s="714"/>
      <c r="AG705" s="129" t="s">
        <v>407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729</v>
      </c>
      <c r="AE708" s="604"/>
      <c r="AF708" s="604"/>
      <c r="AG708" s="741" t="s">
        <v>716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729</v>
      </c>
      <c r="AE709" s="324"/>
      <c r="AF709" s="324"/>
      <c r="AG709" s="105" t="s">
        <v>407</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729</v>
      </c>
      <c r="AE710" s="324"/>
      <c r="AF710" s="324"/>
      <c r="AG710" s="105" t="s">
        <v>716</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729</v>
      </c>
      <c r="AE711" s="324"/>
      <c r="AF711" s="324"/>
      <c r="AG711" s="105" t="s">
        <v>407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729</v>
      </c>
      <c r="AE712" s="782"/>
      <c r="AF712" s="782"/>
      <c r="AG712" s="806" t="s">
        <v>716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729</v>
      </c>
      <c r="AE713" s="324"/>
      <c r="AF713" s="662"/>
      <c r="AG713" s="105" t="s">
        <v>716</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729</v>
      </c>
      <c r="AE714" s="804"/>
      <c r="AF714" s="805"/>
      <c r="AG714" s="735" t="s">
        <v>716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729</v>
      </c>
      <c r="AE715" s="604"/>
      <c r="AF715" s="655"/>
      <c r="AG715" s="741" t="s">
        <v>735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729</v>
      </c>
      <c r="AE716" s="626"/>
      <c r="AF716" s="626"/>
      <c r="AG716" s="105" t="s">
        <v>735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729</v>
      </c>
      <c r="AE717" s="324"/>
      <c r="AF717" s="324"/>
      <c r="AG717" s="105" t="s">
        <v>735</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729</v>
      </c>
      <c r="AE718" s="324"/>
      <c r="AF718" s="324"/>
      <c r="AG718" s="131" t="s">
        <v>735</v>
      </c>
      <c r="AH718" s="115"/>
      <c r="AI718" s="115"/>
      <c r="AJ718" s="115"/>
      <c r="AK718" s="115"/>
      <c r="AL718" s="115"/>
      <c r="AM718" s="115"/>
      <c r="AN718" s="115"/>
      <c r="AO718" s="115"/>
      <c r="AP718" s="115"/>
      <c r="AQ718" s="115"/>
      <c r="AR718" s="115"/>
      <c r="AS718" s="115"/>
      <c r="AT718" s="115"/>
      <c r="AU718" s="115"/>
      <c r="AV718" s="115"/>
      <c r="AW718" s="115"/>
      <c r="AX718" s="132"/>
    </row>
    <row r="719" spans="1:50" ht="29.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729</v>
      </c>
      <c r="AE719" s="604"/>
      <c r="AF719" s="604"/>
      <c r="AG719" s="129" t="s">
        <v>753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2.5" customHeight="1" x14ac:dyDescent="0.15">
      <c r="A721" s="777"/>
      <c r="B721" s="778"/>
      <c r="C721" s="294"/>
      <c r="D721" s="295"/>
      <c r="E721" s="295"/>
      <c r="F721" s="296"/>
      <c r="G721" s="285"/>
      <c r="H721" s="286"/>
      <c r="I721" s="77" t="str">
        <f>IF(OR(G721="　", G721=""), "", "-")</f>
        <v/>
      </c>
      <c r="J721" s="289"/>
      <c r="K721" s="289"/>
      <c r="L721" s="77" t="str">
        <f>IF(M721="","","-")</f>
        <v/>
      </c>
      <c r="M721" s="78"/>
      <c r="N721" s="302" t="s">
        <v>753</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17.2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39.75" customHeight="1" x14ac:dyDescent="0.15">
      <c r="A726" s="639" t="s">
        <v>48</v>
      </c>
      <c r="B726" s="798"/>
      <c r="C726" s="811" t="s">
        <v>53</v>
      </c>
      <c r="D726" s="833"/>
      <c r="E726" s="833"/>
      <c r="F726" s="834"/>
      <c r="G726" s="577" t="s">
        <v>407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39.75" customHeight="1" thickBot="1" x14ac:dyDescent="0.2">
      <c r="A727" s="799"/>
      <c r="B727" s="800"/>
      <c r="C727" s="747" t="s">
        <v>57</v>
      </c>
      <c r="D727" s="748"/>
      <c r="E727" s="748"/>
      <c r="F727" s="749"/>
      <c r="G727" s="575" t="s">
        <v>407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2"/>
      <c r="C737" s="212"/>
      <c r="D737" s="213"/>
      <c r="E737" s="951" t="s">
        <v>715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398</v>
      </c>
      <c r="B738" s="362"/>
      <c r="C738" s="362"/>
      <c r="D738" s="362"/>
      <c r="E738" s="951" t="s">
        <v>716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397</v>
      </c>
      <c r="B739" s="362"/>
      <c r="C739" s="362"/>
      <c r="D739" s="362"/>
      <c r="E739" s="951" t="s">
        <v>716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396</v>
      </c>
      <c r="B740" s="362"/>
      <c r="C740" s="362"/>
      <c r="D740" s="362"/>
      <c r="E740" s="951" t="s">
        <v>716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395</v>
      </c>
      <c r="B741" s="362"/>
      <c r="C741" s="362"/>
      <c r="D741" s="362"/>
      <c r="E741" s="951" t="s">
        <v>715</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394</v>
      </c>
      <c r="B742" s="362"/>
      <c r="C742" s="362"/>
      <c r="D742" s="362"/>
      <c r="E742" s="951" t="s">
        <v>716</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393</v>
      </c>
      <c r="B743" s="362"/>
      <c r="C743" s="362"/>
      <c r="D743" s="362"/>
      <c r="E743" s="951" t="s">
        <v>716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392</v>
      </c>
      <c r="B744" s="362"/>
      <c r="C744" s="362"/>
      <c r="D744" s="362"/>
      <c r="E744" s="951" t="s">
        <v>716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391</v>
      </c>
      <c r="B745" s="362"/>
      <c r="C745" s="362"/>
      <c r="D745" s="362"/>
      <c r="E745" s="988" t="s">
        <v>715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546</v>
      </c>
      <c r="B746" s="362"/>
      <c r="C746" s="362"/>
      <c r="D746" s="362"/>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510</v>
      </c>
      <c r="B747" s="362"/>
      <c r="C747" s="362"/>
      <c r="D747" s="362"/>
      <c r="E747" s="957" t="s">
        <v>711</v>
      </c>
      <c r="F747" s="955"/>
      <c r="G747" s="955"/>
      <c r="H747" s="100" t="str">
        <f>IF(E747="","","-")</f>
        <v>-</v>
      </c>
      <c r="I747" s="955" t="s">
        <v>415</v>
      </c>
      <c r="J747" s="955"/>
      <c r="K747" s="100" t="str">
        <f>IF(I747="","","-")</f>
        <v>-</v>
      </c>
      <c r="L747" s="956">
        <v>73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9.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3" customHeight="1" x14ac:dyDescent="0.15">
      <c r="A758" s="613"/>
      <c r="B758" s="614"/>
      <c r="C758" s="614"/>
      <c r="D758" s="614"/>
      <c r="E758" s="614"/>
      <c r="F758" s="615"/>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3"/>
      <c r="B767" s="614"/>
      <c r="C767" s="614"/>
      <c r="D767" s="614"/>
      <c r="E767" s="614"/>
      <c r="F767" s="615"/>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738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407</v>
      </c>
      <c r="D845" s="344"/>
      <c r="E845" s="344"/>
      <c r="F845" s="344"/>
      <c r="G845" s="344"/>
      <c r="H845" s="344"/>
      <c r="I845" s="344"/>
      <c r="J845" s="345" t="s">
        <v>735</v>
      </c>
      <c r="K845" s="346"/>
      <c r="L845" s="346"/>
      <c r="M845" s="346"/>
      <c r="N845" s="346"/>
      <c r="O845" s="346"/>
      <c r="P845" s="360" t="s">
        <v>407</v>
      </c>
      <c r="Q845" s="347"/>
      <c r="R845" s="347"/>
      <c r="S845" s="347"/>
      <c r="T845" s="347"/>
      <c r="U845" s="347"/>
      <c r="V845" s="347"/>
      <c r="W845" s="347"/>
      <c r="X845" s="347"/>
      <c r="Y845" s="348" t="s">
        <v>735</v>
      </c>
      <c r="Z845" s="349"/>
      <c r="AA845" s="349"/>
      <c r="AB845" s="350"/>
      <c r="AC845" s="351"/>
      <c r="AD845" s="352"/>
      <c r="AE845" s="352"/>
      <c r="AF845" s="352"/>
      <c r="AG845" s="352"/>
      <c r="AH845" s="367" t="s">
        <v>730</v>
      </c>
      <c r="AI845" s="368"/>
      <c r="AJ845" s="368"/>
      <c r="AK845" s="368"/>
      <c r="AL845" s="355" t="s">
        <v>735</v>
      </c>
      <c r="AM845" s="356"/>
      <c r="AN845" s="356"/>
      <c r="AO845" s="357"/>
      <c r="AP845" s="358" t="s">
        <v>731</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60"/>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67"/>
      <c r="AI847" s="368"/>
      <c r="AJ847" s="368"/>
      <c r="AK847" s="368"/>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67"/>
      <c r="AI848" s="368"/>
      <c r="AJ848" s="368"/>
      <c r="AK848" s="368"/>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60"/>
      <c r="Q849" s="347"/>
      <c r="R849" s="347"/>
      <c r="S849" s="347"/>
      <c r="T849" s="347"/>
      <c r="U849" s="347"/>
      <c r="V849" s="347"/>
      <c r="W849" s="347"/>
      <c r="X849" s="347"/>
      <c r="Y849" s="348"/>
      <c r="Z849" s="349"/>
      <c r="AA849" s="349"/>
      <c r="AB849" s="350"/>
      <c r="AC849" s="351"/>
      <c r="AD849" s="352"/>
      <c r="AE849" s="352"/>
      <c r="AF849" s="352"/>
      <c r="AG849" s="352"/>
      <c r="AH849" s="367"/>
      <c r="AI849" s="368"/>
      <c r="AJ849" s="368"/>
      <c r="AK849" s="368"/>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60"/>
      <c r="Q850" s="347"/>
      <c r="R850" s="347"/>
      <c r="S850" s="347"/>
      <c r="T850" s="347"/>
      <c r="U850" s="347"/>
      <c r="V850" s="347"/>
      <c r="W850" s="347"/>
      <c r="X850" s="347"/>
      <c r="Y850" s="348"/>
      <c r="Z850" s="349"/>
      <c r="AA850" s="349"/>
      <c r="AB850" s="350"/>
      <c r="AC850" s="351"/>
      <c r="AD850" s="352"/>
      <c r="AE850" s="352"/>
      <c r="AF850" s="352"/>
      <c r="AG850" s="352"/>
      <c r="AH850" s="367"/>
      <c r="AI850" s="368"/>
      <c r="AJ850" s="368"/>
      <c r="AK850" s="368"/>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60"/>
      <c r="Q851" s="347"/>
      <c r="R851" s="347"/>
      <c r="S851" s="347"/>
      <c r="T851" s="347"/>
      <c r="U851" s="347"/>
      <c r="V851" s="347"/>
      <c r="W851" s="347"/>
      <c r="X851" s="347"/>
      <c r="Y851" s="348"/>
      <c r="Z851" s="349"/>
      <c r="AA851" s="349"/>
      <c r="AB851" s="350"/>
      <c r="AC851" s="351"/>
      <c r="AD851" s="352"/>
      <c r="AE851" s="352"/>
      <c r="AF851" s="352"/>
      <c r="AG851" s="352"/>
      <c r="AH851" s="367"/>
      <c r="AI851" s="368"/>
      <c r="AJ851" s="368"/>
      <c r="AK851" s="368"/>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59"/>
      <c r="D852" s="344"/>
      <c r="E852" s="344"/>
      <c r="F852" s="344"/>
      <c r="G852" s="344"/>
      <c r="H852" s="344"/>
      <c r="I852" s="344"/>
      <c r="J852" s="345"/>
      <c r="K852" s="346"/>
      <c r="L852" s="346"/>
      <c r="M852" s="346"/>
      <c r="N852" s="346"/>
      <c r="O852" s="346"/>
      <c r="P852" s="360"/>
      <c r="Q852" s="347"/>
      <c r="R852" s="347"/>
      <c r="S852" s="347"/>
      <c r="T852" s="347"/>
      <c r="U852" s="347"/>
      <c r="V852" s="347"/>
      <c r="W852" s="347"/>
      <c r="X852" s="347"/>
      <c r="Y852" s="348"/>
      <c r="Z852" s="349"/>
      <c r="AA852" s="349"/>
      <c r="AB852" s="350"/>
      <c r="AC852" s="351"/>
      <c r="AD852" s="352"/>
      <c r="AE852" s="352"/>
      <c r="AF852" s="352"/>
      <c r="AG852" s="352"/>
      <c r="AH852" s="367"/>
      <c r="AI852" s="368"/>
      <c r="AJ852" s="368"/>
      <c r="AK852" s="368"/>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59"/>
      <c r="D853" s="344"/>
      <c r="E853" s="344"/>
      <c r="F853" s="344"/>
      <c r="G853" s="344"/>
      <c r="H853" s="344"/>
      <c r="I853" s="344"/>
      <c r="J853" s="345"/>
      <c r="K853" s="346"/>
      <c r="L853" s="346"/>
      <c r="M853" s="346"/>
      <c r="N853" s="346"/>
      <c r="O853" s="346"/>
      <c r="P853" s="360"/>
      <c r="Q853" s="347"/>
      <c r="R853" s="347"/>
      <c r="S853" s="347"/>
      <c r="T853" s="347"/>
      <c r="U853" s="347"/>
      <c r="V853" s="347"/>
      <c r="W853" s="347"/>
      <c r="X853" s="347"/>
      <c r="Y853" s="348"/>
      <c r="Z853" s="349"/>
      <c r="AA853" s="349"/>
      <c r="AB853" s="350"/>
      <c r="AC853" s="351"/>
      <c r="AD853" s="352"/>
      <c r="AE853" s="352"/>
      <c r="AF853" s="352"/>
      <c r="AG853" s="352"/>
      <c r="AH853" s="367"/>
      <c r="AI853" s="368"/>
      <c r="AJ853" s="368"/>
      <c r="AK853" s="368"/>
      <c r="AL853" s="355"/>
      <c r="AM853" s="356"/>
      <c r="AN853" s="356"/>
      <c r="AO853" s="357"/>
      <c r="AP853" s="358"/>
      <c r="AQ853" s="358"/>
      <c r="AR853" s="358"/>
      <c r="AS853" s="358"/>
      <c r="AT853" s="358"/>
      <c r="AU853" s="358"/>
      <c r="AV853" s="358"/>
      <c r="AW853" s="358"/>
      <c r="AX853" s="358"/>
      <c r="AY853">
        <f>COUNTA($C$853)</f>
        <v>0</v>
      </c>
    </row>
    <row r="854" spans="1:51" ht="46.5" hidden="1" customHeight="1" x14ac:dyDescent="0.15">
      <c r="A854" s="371">
        <v>10</v>
      </c>
      <c r="B854" s="371">
        <v>1</v>
      </c>
      <c r="C854" s="359"/>
      <c r="D854" s="344"/>
      <c r="E854" s="344"/>
      <c r="F854" s="344"/>
      <c r="G854" s="344"/>
      <c r="H854" s="344"/>
      <c r="I854" s="344"/>
      <c r="J854" s="345"/>
      <c r="K854" s="346"/>
      <c r="L854" s="346"/>
      <c r="M854" s="346"/>
      <c r="N854" s="346"/>
      <c r="O854" s="346"/>
      <c r="P854" s="360"/>
      <c r="Q854" s="347"/>
      <c r="R854" s="347"/>
      <c r="S854" s="347"/>
      <c r="T854" s="347"/>
      <c r="U854" s="347"/>
      <c r="V854" s="347"/>
      <c r="W854" s="347"/>
      <c r="X854" s="347"/>
      <c r="Y854" s="348"/>
      <c r="Z854" s="349"/>
      <c r="AA854" s="349"/>
      <c r="AB854" s="350"/>
      <c r="AC854" s="351"/>
      <c r="AD854" s="352"/>
      <c r="AE854" s="352"/>
      <c r="AF854" s="352"/>
      <c r="AG854" s="352"/>
      <c r="AH854" s="367"/>
      <c r="AI854" s="368"/>
      <c r="AJ854" s="368"/>
      <c r="AK854" s="368"/>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407</v>
      </c>
      <c r="D878" s="344"/>
      <c r="E878" s="344"/>
      <c r="F878" s="344"/>
      <c r="G878" s="344"/>
      <c r="H878" s="344"/>
      <c r="I878" s="344"/>
      <c r="J878" s="345" t="s">
        <v>730</v>
      </c>
      <c r="K878" s="346"/>
      <c r="L878" s="346"/>
      <c r="M878" s="346"/>
      <c r="N878" s="346"/>
      <c r="O878" s="346"/>
      <c r="P878" s="360" t="s">
        <v>407</v>
      </c>
      <c r="Q878" s="347"/>
      <c r="R878" s="347"/>
      <c r="S878" s="347"/>
      <c r="T878" s="347"/>
      <c r="U878" s="347"/>
      <c r="V878" s="347"/>
      <c r="W878" s="347"/>
      <c r="X878" s="347"/>
      <c r="Y878" s="348" t="s">
        <v>735</v>
      </c>
      <c r="Z878" s="349"/>
      <c r="AA878" s="349"/>
      <c r="AB878" s="350"/>
      <c r="AC878" s="351"/>
      <c r="AD878" s="352"/>
      <c r="AE878" s="352"/>
      <c r="AF878" s="352"/>
      <c r="AG878" s="352"/>
      <c r="AH878" s="367" t="s">
        <v>730</v>
      </c>
      <c r="AI878" s="368"/>
      <c r="AJ878" s="368"/>
      <c r="AK878" s="368"/>
      <c r="AL878" s="355" t="s">
        <v>730</v>
      </c>
      <c r="AM878" s="356"/>
      <c r="AN878" s="356"/>
      <c r="AO878" s="357"/>
      <c r="AP878" s="358" t="s">
        <v>731</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59"/>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59"/>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59"/>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59"/>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59"/>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59"/>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735</v>
      </c>
      <c r="D911" s="344"/>
      <c r="E911" s="344"/>
      <c r="F911" s="344"/>
      <c r="G911" s="344"/>
      <c r="H911" s="344"/>
      <c r="I911" s="344"/>
      <c r="J911" s="345" t="s">
        <v>735</v>
      </c>
      <c r="K911" s="346"/>
      <c r="L911" s="346"/>
      <c r="M911" s="346"/>
      <c r="N911" s="346"/>
      <c r="O911" s="346"/>
      <c r="P911" s="360" t="s">
        <v>735</v>
      </c>
      <c r="Q911" s="347"/>
      <c r="R911" s="347"/>
      <c r="S911" s="347"/>
      <c r="T911" s="347"/>
      <c r="U911" s="347"/>
      <c r="V911" s="347"/>
      <c r="W911" s="347"/>
      <c r="X911" s="347"/>
      <c r="Y911" s="348" t="s">
        <v>735</v>
      </c>
      <c r="Z911" s="349"/>
      <c r="AA911" s="349"/>
      <c r="AB911" s="350"/>
      <c r="AC911" s="351"/>
      <c r="AD911" s="352"/>
      <c r="AE911" s="352"/>
      <c r="AF911" s="352"/>
      <c r="AG911" s="352"/>
      <c r="AH911" s="367" t="s">
        <v>735</v>
      </c>
      <c r="AI911" s="368"/>
      <c r="AJ911" s="368"/>
      <c r="AK911" s="368"/>
      <c r="AL911" s="355" t="s">
        <v>735</v>
      </c>
      <c r="AM911" s="356"/>
      <c r="AN911" s="356"/>
      <c r="AO911" s="357"/>
      <c r="AP911" s="358" t="s">
        <v>735</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733</v>
      </c>
      <c r="F1110" s="370"/>
      <c r="G1110" s="370"/>
      <c r="H1110" s="370"/>
      <c r="I1110" s="370"/>
      <c r="J1110" s="345" t="s">
        <v>733</v>
      </c>
      <c r="K1110" s="346"/>
      <c r="L1110" s="346"/>
      <c r="M1110" s="346"/>
      <c r="N1110" s="346"/>
      <c r="O1110" s="346"/>
      <c r="P1110" s="360" t="s">
        <v>733</v>
      </c>
      <c r="Q1110" s="347"/>
      <c r="R1110" s="347"/>
      <c r="S1110" s="347"/>
      <c r="T1110" s="347"/>
      <c r="U1110" s="347"/>
      <c r="V1110" s="347"/>
      <c r="W1110" s="347"/>
      <c r="X1110" s="347"/>
      <c r="Y1110" s="348" t="s">
        <v>733</v>
      </c>
      <c r="Z1110" s="349"/>
      <c r="AA1110" s="349"/>
      <c r="AB1110" s="350"/>
      <c r="AC1110" s="351"/>
      <c r="AD1110" s="352"/>
      <c r="AE1110" s="352"/>
      <c r="AF1110" s="352"/>
      <c r="AG1110" s="352"/>
      <c r="AH1110" s="353" t="s">
        <v>733</v>
      </c>
      <c r="AI1110" s="354"/>
      <c r="AJ1110" s="354"/>
      <c r="AK1110" s="354"/>
      <c r="AL1110" s="355" t="s">
        <v>733</v>
      </c>
      <c r="AM1110" s="356"/>
      <c r="AN1110" s="356"/>
      <c r="AO1110" s="357"/>
      <c r="AP1110" s="358" t="s">
        <v>733</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90">
    <cfRule type="expression" dxfId="2783" priority="13877">
      <formula>IF(RIGHT(TEXT(Y790,"0.#"),1)=".",FALSE,TRUE)</formula>
    </cfRule>
    <cfRule type="expression" dxfId="2782" priority="13878">
      <formula>IF(RIGHT(TEXT(Y790,"0.#"),1)=".",TRUE,FALSE)</formula>
    </cfRule>
  </conditionalFormatting>
  <conditionalFormatting sqref="Y799">
    <cfRule type="expression" dxfId="2781" priority="13873">
      <formula>IF(RIGHT(TEXT(Y799,"0.#"),1)=".",FALSE,TRUE)</formula>
    </cfRule>
    <cfRule type="expression" dxfId="2780" priority="13874">
      <formula>IF(RIGHT(TEXT(Y799,"0.#"),1)=".",TRUE,FALSE)</formula>
    </cfRule>
  </conditionalFormatting>
  <conditionalFormatting sqref="Y830:Y837 Y828 Y817:Y824 Y815 Y804:Y811 Y802">
    <cfRule type="expression" dxfId="2779" priority="13655">
      <formula>IF(RIGHT(TEXT(Y802,"0.#"),1)=".",FALSE,TRUE)</formula>
    </cfRule>
    <cfRule type="expression" dxfId="2778" priority="13656">
      <formula>IF(RIGHT(TEXT(Y802,"0.#"),1)=".",TRUE,FALSE)</formula>
    </cfRule>
  </conditionalFormatting>
  <conditionalFormatting sqref="P13:AX13 P15:AJ17 AR15:AX15">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Q101">
    <cfRule type="expression" dxfId="2773" priority="13693">
      <formula>IF(RIGHT(TEXT(AE101,"0.#"),1)=".",FALSE,TRUE)</formula>
    </cfRule>
    <cfRule type="expression" dxfId="2772" priority="13694">
      <formula>IF(RIGHT(TEXT(AE101,"0.#"),1)=".",TRUE,FALSE)</formula>
    </cfRule>
  </conditionalFormatting>
  <conditionalFormatting sqref="Y791:Y798 Y789">
    <cfRule type="expression" dxfId="2771" priority="13679">
      <formula>IF(RIGHT(TEXT(Y789,"0.#"),1)=".",FALSE,TRUE)</formula>
    </cfRule>
    <cfRule type="expression" dxfId="2770" priority="13680">
      <formula>IF(RIGHT(TEXT(Y789,"0.#"),1)=".",TRUE,FALSE)</formula>
    </cfRule>
  </conditionalFormatting>
  <conditionalFormatting sqref="AU790">
    <cfRule type="expression" dxfId="2769" priority="13677">
      <formula>IF(RIGHT(TEXT(AU790,"0.#"),1)=".",FALSE,TRUE)</formula>
    </cfRule>
    <cfRule type="expression" dxfId="2768" priority="13678">
      <formula>IF(RIGHT(TEXT(AU790,"0.#"),1)=".",TRUE,FALSE)</formula>
    </cfRule>
  </conditionalFormatting>
  <conditionalFormatting sqref="AU799">
    <cfRule type="expression" dxfId="2767" priority="13675">
      <formula>IF(RIGHT(TEXT(AU799,"0.#"),1)=".",FALSE,TRUE)</formula>
    </cfRule>
    <cfRule type="expression" dxfId="2766" priority="13676">
      <formula>IF(RIGHT(TEXT(AU799,"0.#"),1)=".",TRUE,FALSE)</formula>
    </cfRule>
  </conditionalFormatting>
  <conditionalFormatting sqref="AU791:AU798 AU789">
    <cfRule type="expression" dxfId="2765" priority="13673">
      <formula>IF(RIGHT(TEXT(AU789,"0.#"),1)=".",FALSE,TRUE)</formula>
    </cfRule>
    <cfRule type="expression" dxfId="2764" priority="13674">
      <formula>IF(RIGHT(TEXT(AU789,"0.#"),1)=".",TRUE,FALSE)</formula>
    </cfRule>
  </conditionalFormatting>
  <conditionalFormatting sqref="Y829 Y816 Y803">
    <cfRule type="expression" dxfId="2763" priority="13659">
      <formula>IF(RIGHT(TEXT(Y803,"0.#"),1)=".",FALSE,TRUE)</formula>
    </cfRule>
    <cfRule type="expression" dxfId="2762" priority="13660">
      <formula>IF(RIGHT(TEXT(Y803,"0.#"),1)=".",TRUE,FALSE)</formula>
    </cfRule>
  </conditionalFormatting>
  <conditionalFormatting sqref="Y838 Y825 Y812">
    <cfRule type="expression" dxfId="2761" priority="13657">
      <formula>IF(RIGHT(TEXT(Y812,"0.#"),1)=".",FALSE,TRUE)</formula>
    </cfRule>
    <cfRule type="expression" dxfId="2760" priority="13658">
      <formula>IF(RIGHT(TEXT(Y812,"0.#"),1)=".",TRUE,FALSE)</formula>
    </cfRule>
  </conditionalFormatting>
  <conditionalFormatting sqref="AU829 AU816 AU803">
    <cfRule type="expression" dxfId="2759" priority="13653">
      <formula>IF(RIGHT(TEXT(AU803,"0.#"),1)=".",FALSE,TRUE)</formula>
    </cfRule>
    <cfRule type="expression" dxfId="2758" priority="13654">
      <formula>IF(RIGHT(TEXT(AU803,"0.#"),1)=".",TRUE,FALSE)</formula>
    </cfRule>
  </conditionalFormatting>
  <conditionalFormatting sqref="AU838 AU825 AU812">
    <cfRule type="expression" dxfId="2757" priority="13651">
      <formula>IF(RIGHT(TEXT(AU812,"0.#"),1)=".",FALSE,TRUE)</formula>
    </cfRule>
    <cfRule type="expression" dxfId="2756" priority="13652">
      <formula>IF(RIGHT(TEXT(AU812,"0.#"),1)=".",TRUE,FALSE)</formula>
    </cfRule>
  </conditionalFormatting>
  <conditionalFormatting sqref="AU830:AU837 AU828 AU817:AU824 AU815 AU804:AU811 AU802">
    <cfRule type="expression" dxfId="2755" priority="13649">
      <formula>IF(RIGHT(TEXT(AU802,"0.#"),1)=".",FALSE,TRUE)</formula>
    </cfRule>
    <cfRule type="expression" dxfId="2754" priority="13650">
      <formula>IF(RIGHT(TEXT(AU802,"0.#"),1)=".",TRUE,FALSE)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cfRule type="expression" dxfId="2745" priority="13461">
      <formula>IF(RIGHT(TEXT(AE34,"0.#"),1)=".",FALSE,TRUE)</formula>
    </cfRule>
    <cfRule type="expression" dxfId="2744" priority="13462">
      <formula>IF(RIGHT(TEXT(AE34,"0.#"),1)=".",TRUE,FALSE)</formula>
    </cfRule>
  </conditionalFormatting>
  <conditionalFormatting sqref="AI34 AM34">
    <cfRule type="expression" dxfId="2743" priority="13459">
      <formula>IF(RIGHT(TEXT(AI34,"0.#"),1)=".",FALSE,TRUE)</formula>
    </cfRule>
    <cfRule type="expression" dxfId="2742" priority="13460">
      <formula>IF(RIGHT(TEXT(AI34,"0.#"),1)=".",TRUE,FALSE)</formula>
    </cfRule>
  </conditionalFormatting>
  <conditionalFormatting sqref="AI33 AM33">
    <cfRule type="expression" dxfId="2741" priority="13457">
      <formula>IF(RIGHT(TEXT(AI33,"0.#"),1)=".",FALSE,TRUE)</formula>
    </cfRule>
    <cfRule type="expression" dxfId="2740" priority="13458">
      <formula>IF(RIGHT(TEXT(AI33,"0.#"),1)=".",TRUE,FALSE)</formula>
    </cfRule>
  </conditionalFormatting>
  <conditionalFormatting sqref="AI32 AM32">
    <cfRule type="expression" dxfId="2739" priority="13455">
      <formula>IF(RIGHT(TEXT(AI32,"0.#"),1)=".",FALSE,TRUE)</formula>
    </cfRule>
    <cfRule type="expression" dxfId="2738" priority="13456">
      <formula>IF(RIGHT(TEXT(AI32,"0.#"),1)=".",TRUE,FALSE)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AM101">
    <cfRule type="expression" dxfId="2649" priority="13225">
      <formula>IF(RIGHT(TEXT(AI101,"0.#"),1)=".",FALSE,TRUE)</formula>
    </cfRule>
    <cfRule type="expression" dxfId="2648" priority="13226">
      <formula>IF(RIGHT(TEXT(AI101,"0.#"),1)=".",TRUE,FALSE)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AM102">
    <cfRule type="expression" dxfId="2645" priority="13219">
      <formula>IF(RIGHT(TEXT(AI102,"0.#"),1)=".",FALSE,TRUE)</formula>
    </cfRule>
    <cfRule type="expression" dxfId="2644" priority="13220">
      <formula>IF(RIGHT(TEXT(AI102,"0.#"),1)=".",TRUE,FALSE)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4: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5:AO874">
    <cfRule type="expression" dxfId="2499" priority="6627">
      <formula>IF(AND(AL855&gt;=0, RIGHT(TEXT(AL855,"0.#"),1)&lt;&gt;"."),TRUE,FALSE)</formula>
    </cfRule>
    <cfRule type="expression" dxfId="2498" priority="6628">
      <formula>IF(AND(AL855&gt;=0, RIGHT(TEXT(AL855,"0.#"),1)="."),TRUE,FALSE)</formula>
    </cfRule>
    <cfRule type="expression" dxfId="2497" priority="6629">
      <formula>IF(AND(AL855&lt;0, RIGHT(TEXT(AL855,"0.#"),1)&lt;&gt;"."),TRUE,FALSE)</formula>
    </cfRule>
    <cfRule type="expression" dxfId="2496" priority="6630">
      <formula>IF(AND(AL855&lt;0, RIGHT(TEXT(AL855,"0.#"),1)="."),TRUE,FALSE)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4">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725</v>
      </c>
      <c r="C2" s="13" t="str">
        <f>IF(B2="","",A2)</f>
        <v>医療分野の研究開発関連</v>
      </c>
      <c r="D2" s="13" t="str">
        <f>IF(C2="","",IF(D1&lt;&gt;"",CONCATENATE(D1,"、",C2),C2))</f>
        <v>医療分野の研究開発関連</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t="s">
        <v>725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tumu8</dc:creator>
  <cp:lastModifiedBy>厚生労働省ネットワークシステム</cp:lastModifiedBy>
  <cp:lastPrinted>2021-05-13T06:36:51Z</cp:lastPrinted>
  <dcterms:created xsi:type="dcterms:W3CDTF">2012-03-13T00:50:25Z</dcterms:created>
  <dcterms:modified xsi:type="dcterms:W3CDTF">2021-05-25T10:23:42Z</dcterms:modified>
</cp:coreProperties>
</file>