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３係\令和３年度\01 行政事業レビュー\04 レビューシート作成依頼\03-01 中間公表版（外部有識者点検対象以外）\17 障害○済み\"/>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06" i="3" l="1"/>
  <c r="AY616" i="3"/>
  <c r="AY645" i="3"/>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<sst xmlns="http://schemas.openxmlformats.org/spreadsheetml/2006/main" count="3070" uniqueCount="754">
  <si>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</si>
  <si>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</si>
  <si>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</si>
  <si>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</si>
  <si>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</si>
  <si>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</si>
  <si>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</si>
  <si>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</si>
  <si>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</si>
  <si>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</si>
  <si>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</si>
  <si>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</si>
  <si>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</si>
  <si>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</si>
  <si>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</si>
  <si>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</si>
  <si>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</si>
  <si>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</si>
  <si>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</si>
  <si>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</si>
  <si>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</si>
  <si>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</si>
  <si>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</si>
  <si>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</si>
  <si>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</si>
  <si>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</si>
  <si>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</si>
  <si>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</si>
  <si>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</si>
  <si>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</si>
  <si>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</si>
  <si>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</si>
  <si>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</si>
  <si>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</si>
  <si>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</si>
  <si>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</si>
  <si>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</si>
  <si>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</si>
  <si>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</si>
  <si>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</si>
  <si>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</si>
  <si>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</si>
  <si>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</si>
  <si>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</si>
  <si>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</si>
  <si>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</si>
  <si>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</si>
  <si>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</si>
  <si>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</si>
  <si>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</si>
  <si>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</si>
  <si>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</si>
  <si>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</si>
  <si>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</si>
  <si>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</si>
  <si>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</si>
  <si>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</si>
  <si>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</si>
  <si>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</si>
  <si>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</si>
  <si>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</si>
  <si>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</si>
  <si>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</si>
  <si>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</si>
  <si>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</si>
  <si>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</si>
  <si>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</si>
  <si>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</si>
  <si>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</si>
  <si>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</si>
  <si>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</si>
  <si>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</si>
  <si>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</si>
  <si>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</si>
  <si>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</si>
  <si>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</si>
  <si>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</si>
  <si>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</si>
  <si>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</si>
  <si>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</si>
  <si>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</si>
  <si>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</si>
  <si>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</si>
  <si>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</si>
  <si>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</si>
  <si>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</si>
  <si>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</si>
  <si>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</si>
  <si>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</si>
  <si>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</si>
  <si>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</si>
  <si>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</si>
  <si>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</si>
  <si>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</si>
  <si>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</si>
  <si>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</si>
  <si>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</si>
  <si>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</si>
  <si>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</si>
  <si>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</si>
  <si>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</si>
  <si>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</si>
  <si>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</si>
  <si>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</si>
  <si>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</si>
  <si>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</si>
  <si>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</si>
  <si>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</si>
  <si>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</si>
  <si>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</si>
  <si>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</si>
  <si>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</si>
  <si>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</si>
  <si>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</si>
  <si>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</si>
  <si>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</si>
  <si>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</si>
  <si>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</si>
  <si>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</si>
  <si>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</si>
  <si>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</si>
  <si>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</si>
  <si>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</si>
  <si>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</si>
  <si>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</si>
  <si>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</si>
  <si>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</si>
  <si>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</si>
  <si>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</si>
  <si>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</si>
  <si>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</si>
  <si>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</si>
  <si>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</si>
  <si>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</si>
  <si>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</si>
  <si>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</si>
  <si>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</si>
  <si>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</si>
  <si>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</si>
  <si>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</si>
  <si>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</si>
  <si>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</si>
  <si>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</si>
  <si>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</si>
  <si>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</si>
  <si>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</si>
  <si>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</si>
  <si>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</si>
  <si>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</si>
  <si>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</si>
  <si>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</si>
  <si>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</si>
  <si>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</si>
  <si>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</si>
  <si>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</si>
  <si>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</si>
  <si>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</si>
  <si>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</si>
  <si>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</si>
  <si>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</si>
  <si>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</si>
  <si>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</si>
  <si>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</si>
  <si>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</si>
  <si>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</si>
  <si>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</si>
  <si>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</si>
  <si>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</si>
  <si>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</si>
  <si>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</si>
  <si>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</si>
  <si>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</si>
  <si>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</si>
  <si>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</si>
  <si>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</si>
  <si>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</si>
  <si>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</si>
  <si>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</si>
  <si>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</si>
  <si>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</si>
  <si>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</si>
  <si>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</si>
  <si>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</si>
  <si>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</si>
  <si>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</si>
  <si>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</si>
  <si>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</si>
  <si>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</si>
  <si>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</si>
  <si>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</si>
  <si>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</si>
  <si>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</si>
  <si>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</si>
  <si>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</si>
  <si>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</si>
  <si>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</si>
  <si>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</si>
  <si>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</si>
  <si>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</si>
  <si>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</si>
  <si>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</si>
  <si>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</si>
  <si>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</si>
  <si>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</si>
  <si>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</si>
  <si>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</si>
  <si>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</si>
  <si>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</si>
  <si>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</si>
  <si>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</si>
  <si>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</si>
  <si>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</si>
  <si>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</si>
  <si>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</si>
  <si>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</si>
  <si>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</si>
  <si>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</si>
  <si>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</si>
  <si>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</si>
  <si>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</si>
  <si>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</si>
  <si>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</si>
  <si>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</si>
  <si>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</si>
  <si>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</si>
  <si>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</si>
  <si>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</si>
  <si>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</si>
  <si>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</si>
  <si>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</si>
  <si>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</si>
  <si>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</si>
  <si>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</si>
  <si>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</si>
  <si>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</si>
  <si>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</si>
  <si>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</si>
  <si>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</si>
  <si>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</si>
  <si>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</si>
  <si>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</si>
  <si>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</si>
  <si>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</si>
  <si>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</si>
  <si>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</si>
  <si>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</si>
  <si>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</si>
  <si>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</si>
  <si>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</si>
  <si>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</si>
  <si>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</si>
  <si>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</si>
  <si>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</si>
  <si>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</si>
  <si>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</si>
  <si>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</si>
  <si>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</si>
  <si>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</si>
  <si>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</si>
  <si>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</si>
  <si>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</si>
  <si>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</si>
  <si>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</si>
  <si>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</si>
  <si>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</si>
  <si>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</si>
  <si>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</si>
  <si>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</si>
  <si>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</si>
  <si>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</si>
  <si>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</si>
  <si>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</si>
  <si>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</si>
  <si>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</si>
  <si>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</si>
  <si>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</si>
  <si>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</si>
  <si>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</si>
  <si>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</si>
  <si>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</si>
  <si>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</si>
  <si>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</si>
  <si>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</si>
  <si>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</si>
  <si>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</si>
  <si>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</si>
  <si>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</si>
  <si>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</si>
  <si>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</si>
  <si>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</si>
  <si>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</si>
  <si>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</si>
  <si>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</si>
  <si>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</si>
  <si>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</si>
  <si>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</si>
  <si>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</si>
  <si>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</si>
  <si>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</si>
  <si>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</si>
  <si>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</si>
  <si>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</si>
  <si>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</si>
  <si>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</si>
  <si>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</si>
  <si>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</si>
  <si>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</si>
  <si>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</si>
  <si>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</si>
  <si>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</si>
  <si>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</si>
  <si>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</si>
  <si>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</si>
  <si>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</si>
  <si>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</si>
  <si>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</si>
  <si>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</si>
  <si>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</si>
  <si>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</si>
  <si>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</si>
  <si>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</si>
  <si>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</si>
  <si>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</si>
  <si>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</si>
  <si>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</si>
  <si>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</si>
  <si>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</si>
  <si>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</si>
  <si>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</si>
  <si>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</si>
  <si>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</si>
  <si>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</si>
  <si>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</si>
  <si>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</si>
  <si>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</si>
  <si>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</si>
  <si>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</si>
  <si>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</si>
  <si>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</si>
  <si>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</si>
  <si>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</si>
  <si>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</si>
  <si>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</si>
  <si>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</si>
  <si>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</si>
  <si>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</si>
  <si>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</si>
  <si>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</si>
  <si>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</si>
  <si>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</si>
  <si>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</si>
  <si>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</si>
  <si>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</si>
  <si>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</si>
  <si>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</si>
  <si>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</si>
  <si>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</si>
  <si>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</si>
  <si>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</si>
  <si>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</si>
  <si>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</si>
  <si>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</si>
  <si>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</si>
  <si>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</si>
  <si>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</si>
  <si>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</si>
  <si>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</si>
  <si>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</si>
  <si>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</si>
  <si>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</si>
  <si>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</si>
  <si>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</si>
  <si>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</si>
  <si>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</si>
  <si>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</si>
  <si>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</si>
  <si>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</si>
  <si>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</si>
  <si>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</si>
  <si>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</si>
  <si>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</si>
  <si>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</si>
  <si>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</si>
  <si>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</si>
  <si>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</si>
  <si>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</si>
  <si>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</si>
  <si>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</si>
  <si>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</si>
  <si>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</si>
  <si>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</si>
  <si>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</si>
  <si>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</si>
  <si>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</si>
  <si>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</si>
  <si>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</si>
  <si>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</si>
  <si>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</si>
  <si>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</si>
  <si>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</si>
  <si>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</si>
  <si>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</si>
  <si>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</si>
  <si>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</si>
  <si>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</si>
  <si>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</si>
  <si>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</si>
  <si>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</si>
  <si>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</si>
  <si>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</si>
  <si>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</si>
  <si>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</si>
  <si>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</si>
  <si>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</si>
  <si>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</si>
  <si>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</si>
  <si>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</si>
  <si>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</si>
  <si>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</si>
  <si>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</si>
  <si>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</si>
  <si>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</si>
  <si>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</si>
  <si>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</si>
  <si>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</si>
  <si>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</si>
  <si>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</si>
  <si>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</si>
  <si>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</si>
  <si>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</si>
  <si>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</si>
  <si>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</si>
  <si>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</si>
  <si>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</si>
  <si>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</si>
  <si>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</si>
  <si>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</si>
  <si>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</si>
  <si>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</si>
  <si>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</si>
  <si>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</si>
  <si>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</si>
  <si>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</si>
  <si>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</si>
  <si>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</si>
  <si>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</si>
  <si>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</si>
  <si>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</si>
  <si>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</si>
  <si>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</si>
  <si>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</si>
  <si>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</si>
  <si>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</si>
  <si>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</si>
  <si>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</si>
  <si>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</si>
  <si>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</si>
  <si>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</si>
  <si>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</si>
  <si>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</si>
  <si>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</si>
  <si>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</si>
  <si>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</si>
  <si>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</si>
  <si>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</si>
  <si>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</si>
  <si>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</si>
  <si>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</si>
  <si>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</si>
  <si>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</si>
  <si>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</si>
  <si>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</si>
  <si>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</si>
  <si>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</si>
  <si>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</si>
  <si>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</si>
  <si>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</si>
  <si>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</si>
  <si>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</si>
  <si>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</si>
  <si>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</si>
  <si>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</si>
  <si>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</si>
  <si>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</si>
  <si>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</si>
  <si>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</si>
  <si>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</si>
  <si>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</si>
  <si>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</si>
  <si>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</si>
  <si>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</si>
  <si>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</si>
  <si>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</si>
  <si>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</si>
  <si>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</si>
  <si>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</si>
  <si>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</si>
  <si>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</si>
  <si>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</si>
  <si>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</si>
  <si>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</si>
  <si>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</si>
  <si>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</si>
  <si>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</si>
  <si>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</si>
  <si>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</si>
  <si>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</si>
  <si>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</si>
  <si>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</si>
  <si>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</si>
  <si>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</si>
  <si>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</si>
  <si>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</si>
  <si>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</si>
  <si>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</si>
  <si>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</si>
  <si>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</si>
  <si>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</si>
  <si>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</si>
  <si>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</si>
  <si>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</si>
  <si>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</si>
  <si>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</si>
  <si>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</si>
  <si>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</si>
  <si>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</si>
  <si>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</si>
  <si>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</si>
  <si>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</si>
  <si>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</si>
  <si>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</si>
  <si>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</si>
  <si>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</si>
  <si>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</si>
  <si>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</si>
  <si>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</si>
  <si>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</si>
  <si>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</si>
  <si>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</si>
  <si>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</si>
  <si>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</si>
  <si>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</si>
  <si>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</si>
  <si>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</si>
  <si>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</si>
  <si>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</si>
  <si>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</si>
  <si>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</si>
  <si>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</si>
  <si>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</si>
  <si>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</si>
  <si>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</si>
  <si>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</si>
  <si>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</si>
  <si>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</si>
  <si>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</si>
  <si>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</si>
  <si>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</si>
  <si>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</si>
  <si>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</si>
  <si>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</si>
  <si>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</si>
  <si>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</si>
  <si>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</si>
  <si>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</si>
  <si>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</si>
  <si>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</si>
  <si>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</si>
  <si>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</si>
  <si>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</si>
  <si>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</si>
  <si>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</si>
  <si>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</si>
  <si>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</si>
  <si>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</si>
  <si>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</si>
  <si>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</si>
  <si>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</si>
  <si>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</si>
  <si>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</si>
  <si>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</si>
  <si>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</si>
  <si>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</si>
  <si>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</si>
  <si>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</si>
  <si>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</si>
  <si>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</si>
  <si>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</si>
  <si>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</si>
  <si>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</si>
  <si>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</si>
  <si>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</si>
  <si>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</si>
  <si>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</si>
  <si>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</si>
  <si>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</si>
  <si>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</si>
  <si>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</si>
  <si>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</si>
  <si>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</si>
  <si>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</si>
  <si>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</si>
  <si>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</si>
  <si>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</si>
  <si>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</si>
  <si>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</si>
  <si>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</si>
  <si>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</si>
  <si>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</si>
  <si>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</si>
  <si>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</si>
  <si>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</si>
  <si>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</si>
  <si>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</si>
  <si>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</si>
  <si>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</si>
  <si>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</si>
  <si>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</si>
  <si>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</si>
  <si>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</si>
  <si>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</si>
  <si>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</si>
  <si>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</si>
  <si>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</si>
  <si>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</si>
  <si>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</si>
  <si>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</si>
  <si>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</si>
  <si>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</si>
  <si>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</si>
  <si>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</si>
  <si>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</si>
  <si>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</si>
  <si>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</si>
  <si>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</si>
  <si>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</si>
  <si>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</si>
  <si>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</si>
  <si>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</si>
  <si>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</si>
  <si>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</si>
  <si>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</si>
  <si>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</si>
  <si>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</si>
  <si>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</si>
  <si>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</si>
  <si>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</si>
  <si>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</si>
  <si>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</si>
  <si>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</si>
  <si>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</si>
  <si>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</si>
  <si>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</si>
  <si>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</si>
  <si>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</si>
  <si>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</si>
  <si>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</si>
  <si>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</si>
  <si>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</si>
  <si>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</si>
  <si>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</si>
  <si>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</si>
  <si>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</si>
  <si>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</si>
  <si>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</si>
  <si>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</si>
  <si>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</si>
  <si>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</si>
  <si>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</si>
  <si>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</si>
  <si>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</si>
  <si>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</si>
  <si>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</si>
  <si>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</si>
  <si>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</si>
  <si>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</si>
  <si>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</si>
  <si>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</si>
  <si>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</si>
  <si>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</si>
  <si>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</si>
  <si>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</si>
  <si>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</si>
  <si>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</si>
  <si>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</si>
  <si>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</si>
  <si>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</si>
  <si>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</si>
  <si>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</si>
  <si>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</si>
  <si>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</si>
  <si>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</si>
  <si>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</si>
  <si>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</si>
  <si>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</si>
  <si>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</si>
  <si>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</si>
  <si>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</si>
  <si>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</si>
  <si>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</si>
  <si>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</si>
  <si>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</si>
  <si>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</si>
  <si>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</si>
  <si>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</si>
  <si>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</si>
  <si>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</si>
  <si>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</si>
  <si>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</si>
  <si>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</si>
  <si>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</si>
  <si>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</si>
  <si>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</si>
  <si>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</si>
  <si>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</si>
  <si>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共同受注窓口を通じた全国的受発注支援体制構築事業</t>
    <rPh sb="0" eb="2">
      <t>キョウドウ</t>
    </rPh>
    <rPh sb="2" eb="4">
      <t>ジュチュウ</t>
    </rPh>
    <rPh sb="4" eb="6">
      <t>マドグチ</t>
    </rPh>
    <rPh sb="7" eb="8">
      <t>ツウ</t>
    </rPh>
    <rPh sb="10" eb="13">
      <t>ゼンコクテキ</t>
    </rPh>
    <rPh sb="13" eb="14">
      <t>ウ</t>
    </rPh>
    <rPh sb="14" eb="16">
      <t>ハッチュウ</t>
    </rPh>
    <rPh sb="16" eb="18">
      <t>シエン</t>
    </rPh>
    <rPh sb="18" eb="20">
      <t>タイセイ</t>
    </rPh>
    <rPh sb="20" eb="22">
      <t>コウチク</t>
    </rPh>
    <rPh sb="22" eb="24">
      <t>ジギョウ</t>
    </rPh>
    <phoneticPr fontId="5"/>
  </si>
  <si>
    <t>障害保健福祉部</t>
    <rPh sb="0" eb="2">
      <t>ショウガイ</t>
    </rPh>
    <rPh sb="2" eb="4">
      <t>ホケン</t>
    </rPh>
    <rPh sb="4" eb="7">
      <t>フクシブ</t>
    </rPh>
    <phoneticPr fontId="5"/>
  </si>
  <si>
    <t>障害福祉課</t>
    <rPh sb="0" eb="2">
      <t>ショウガイ</t>
    </rPh>
    <rPh sb="2" eb="4">
      <t>フクシ</t>
    </rPh>
    <rPh sb="4" eb="5">
      <t>カ</t>
    </rPh>
    <phoneticPr fontId="5"/>
  </si>
  <si>
    <t>竹内　尚也</t>
    <rPh sb="0" eb="2">
      <t>タケウチ</t>
    </rPh>
    <rPh sb="3" eb="4">
      <t>ナオ</t>
    </rPh>
    <rPh sb="4" eb="5">
      <t>ヤ</t>
    </rPh>
    <phoneticPr fontId="5"/>
  </si>
  <si>
    <t>○</t>
  </si>
  <si>
    <t>-</t>
    <phoneticPr fontId="5"/>
  </si>
  <si>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t>
  </si>
  <si>
    <t>就労継続支援事業所の作業等の受注量を確保するため、共同受注窓口に係る以下の取組を行う。
○　全国の共同受注窓口の取組事例を収集・整理（データベース等の作成）
○　都道府県域を越えた受発注体制モデルの構築
○　全国的な受発注の推進につながっている実事例の横展開に向けた周知・広報
○　工賃向上計画支援等事業等とも連携した共同受注窓口の機能強化・活性化の実施（教育）
○　支援を実施した結果、全国的な受発注の推進につながった事例の国への報告</t>
    <rPh sb="73" eb="74">
      <t>トウ</t>
    </rPh>
    <rPh sb="75" eb="77">
      <t>サクセイ</t>
    </rPh>
    <rPh sb="178" eb="180">
      <t>キョウイク</t>
    </rPh>
    <phoneticPr fontId="5"/>
  </si>
  <si>
    <t>保健福祉調査委託費</t>
    <rPh sb="0" eb="2">
      <t>ホケン</t>
    </rPh>
    <rPh sb="2" eb="4">
      <t>フクシ</t>
    </rPh>
    <rPh sb="4" eb="6">
      <t>チョウサ</t>
    </rPh>
    <rPh sb="6" eb="9">
      <t>イタクヒ</t>
    </rPh>
    <phoneticPr fontId="5"/>
  </si>
  <si>
    <t>-</t>
    <phoneticPr fontId="5"/>
  </si>
  <si>
    <t>ー</t>
    <phoneticPr fontId="5"/>
  </si>
  <si>
    <t>－</t>
    <phoneticPr fontId="5"/>
  </si>
  <si>
    <t xml:space="preserve">本事業は、全国各地の共同受注窓口の取組状況の調査や調査結果の分析を行い、その内容を踏まえて全国版の共同受注窓口モデルを構築するものであり、定量的な成果目標を設定するのが困難である。
</t>
    <rPh sb="0" eb="1">
      <t>ホン</t>
    </rPh>
    <rPh sb="1" eb="3">
      <t>ジギョウ</t>
    </rPh>
    <rPh sb="5" eb="7">
      <t>ゼンコク</t>
    </rPh>
    <rPh sb="7" eb="9">
      <t>カクチ</t>
    </rPh>
    <rPh sb="10" eb="12">
      <t>キョウドウ</t>
    </rPh>
    <rPh sb="12" eb="14">
      <t>ジュチュウ</t>
    </rPh>
    <rPh sb="14" eb="16">
      <t>マドグチ</t>
    </rPh>
    <rPh sb="17" eb="19">
      <t>トリクミ</t>
    </rPh>
    <rPh sb="19" eb="21">
      <t>ジョウキョウ</t>
    </rPh>
    <rPh sb="22" eb="24">
      <t>チョウサ</t>
    </rPh>
    <rPh sb="25" eb="27">
      <t>チョウサ</t>
    </rPh>
    <rPh sb="27" eb="29">
      <t>ケッカ</t>
    </rPh>
    <rPh sb="30" eb="32">
      <t>ブンセキ</t>
    </rPh>
    <rPh sb="33" eb="34">
      <t>オコナ</t>
    </rPh>
    <rPh sb="38" eb="40">
      <t>ナイヨウ</t>
    </rPh>
    <rPh sb="41" eb="42">
      <t>フ</t>
    </rPh>
    <rPh sb="45" eb="48">
      <t>ゼンコクバン</t>
    </rPh>
    <rPh sb="49" eb="51">
      <t>キョウドウ</t>
    </rPh>
    <rPh sb="51" eb="53">
      <t>ジュチュウ</t>
    </rPh>
    <rPh sb="53" eb="55">
      <t>マドグチ</t>
    </rPh>
    <rPh sb="59" eb="61">
      <t>コウチク</t>
    </rPh>
    <rPh sb="69" eb="72">
      <t>テイリョウテキ</t>
    </rPh>
    <rPh sb="73" eb="75">
      <t>セイカ</t>
    </rPh>
    <rPh sb="75" eb="77">
      <t>モクヒョウ</t>
    </rPh>
    <rPh sb="78" eb="80">
      <t>セッテイ</t>
    </rPh>
    <rPh sb="84" eb="86">
      <t>コンナン</t>
    </rPh>
    <phoneticPr fontId="5"/>
  </si>
  <si>
    <t xml:space="preserve">全国の共同受注窓口の取組事例を収集・整理するとともに、都道府県域を越えた広範な地域からの受注量を確保することなどを通じ、各地の共同受注窓口等を通じた全国的な受発注の支援体制を構築することで、障害者の就労を推進する。
</t>
    <rPh sb="102" eb="104">
      <t>スイシン</t>
    </rPh>
    <phoneticPr fontId="5"/>
  </si>
  <si>
    <t>必要な保健福祉サービスが的確に提供される体制を整備し、障害者の地域における生活を総合的に支援すること</t>
  </si>
  <si>
    <t>施策目標Ⅸ－１－１ 障害者の地域における生活を総合的に支援するため、障害者の生活の場、働く場や地域における支援体制を整備すること</t>
  </si>
  <si>
    <t>都道府県域を超えた仕事が確保されることで障害者就労が推進されることを見込んでいる。</t>
    <rPh sb="12" eb="14">
      <t>カクホ</t>
    </rPh>
    <phoneticPr fontId="5"/>
  </si>
  <si>
    <t>全国規模で仕事を確保し障害者の就労を推進する事業のため、国民や社会のニーズを的確に反映している。</t>
    <rPh sb="0" eb="4">
      <t>ゼンコクキボ</t>
    </rPh>
    <rPh sb="5" eb="7">
      <t>シゴト</t>
    </rPh>
    <rPh sb="8" eb="10">
      <t>カクホ</t>
    </rPh>
    <rPh sb="22" eb="24">
      <t>ジギョウ</t>
    </rPh>
    <rPh sb="28" eb="30">
      <t>コクミン</t>
    </rPh>
    <rPh sb="31" eb="33">
      <t>シャカイ</t>
    </rPh>
    <rPh sb="38" eb="40">
      <t>テキカク</t>
    </rPh>
    <rPh sb="41" eb="43">
      <t>ハンエイ</t>
    </rPh>
    <phoneticPr fontId="5"/>
  </si>
  <si>
    <t>全国レベルでの支援のため、国が実施すべき事業である。</t>
  </si>
  <si>
    <t>障害者の仕事の確保や、障害者の賃金・工賃の向上に繋がる重要な取組であり、政策体系の中で優先度の高い事業である。</t>
    <rPh sb="4" eb="6">
      <t>シゴト</t>
    </rPh>
    <rPh sb="7" eb="9">
      <t>カクホ</t>
    </rPh>
    <rPh sb="27" eb="29">
      <t>ジュウヨウ</t>
    </rPh>
    <rPh sb="36" eb="38">
      <t>セイサク</t>
    </rPh>
    <rPh sb="38" eb="40">
      <t>タイケイ</t>
    </rPh>
    <rPh sb="41" eb="42">
      <t>ナカ</t>
    </rPh>
    <rPh sb="43" eb="46">
      <t>ユウセンド</t>
    </rPh>
    <rPh sb="47" eb="48">
      <t>タカ</t>
    </rPh>
    <rPh sb="49" eb="51">
      <t>ジギョウ</t>
    </rPh>
    <phoneticPr fontId="5"/>
  </si>
  <si>
    <t>有</t>
  </si>
  <si>
    <t>無</t>
  </si>
  <si>
    <t>一者応札となったが、事業の専門性や提案内容を踏まえると、支出先として妥当である。</t>
    <rPh sb="0" eb="1">
      <t>イッ</t>
    </rPh>
    <rPh sb="1" eb="2">
      <t>モノ</t>
    </rPh>
    <rPh sb="2" eb="4">
      <t>オウサツ</t>
    </rPh>
    <rPh sb="13" eb="16">
      <t>センモンセイ</t>
    </rPh>
    <rPh sb="22" eb="23">
      <t>フ</t>
    </rPh>
    <rPh sb="28" eb="31">
      <t>シシュツサキ</t>
    </rPh>
    <rPh sb="34" eb="36">
      <t>ダトウ</t>
    </rPh>
    <phoneticPr fontId="5"/>
  </si>
  <si>
    <t>‐</t>
  </si>
  <si>
    <t>都道府県域を越えた広範な地域から作業等の受注量を確保し、就労継続支援事業所の全国的な受発注を進めるため、その取組実績がある法人のノウハウを活かし、その法人が、全国の共同受注窓口の取組事例を収集・整理するとともに、自らも各地の共同受注窓口を通じた全国的な受発注の推進支援を実施する有益な事業である。</t>
    <rPh sb="139" eb="141">
      <t>ユウエキ</t>
    </rPh>
    <rPh sb="142" eb="144">
      <t>ジギョウ</t>
    </rPh>
    <phoneticPr fontId="5"/>
  </si>
  <si>
    <t>今後も全国の共同受注窓口の取組事例を収集・整理するとともに、取組事例の周知を図りながら工賃水準の引き上げや就労の質向上させることに努める。</t>
    <rPh sb="0" eb="2">
      <t>コンゴ</t>
    </rPh>
    <rPh sb="3" eb="5">
      <t>ゼンコク</t>
    </rPh>
    <rPh sb="6" eb="8">
      <t>キョウドウ</t>
    </rPh>
    <rPh sb="8" eb="10">
      <t>ジュチュウ</t>
    </rPh>
    <rPh sb="10" eb="12">
      <t>マドグチ</t>
    </rPh>
    <rPh sb="13" eb="15">
      <t>トリクミ</t>
    </rPh>
    <rPh sb="15" eb="17">
      <t>ジレイ</t>
    </rPh>
    <rPh sb="18" eb="20">
      <t>シュウシュウ</t>
    </rPh>
    <rPh sb="21" eb="23">
      <t>セイリ</t>
    </rPh>
    <rPh sb="30" eb="32">
      <t>トリクミ</t>
    </rPh>
    <rPh sb="32" eb="34">
      <t>ジレイ</t>
    </rPh>
    <rPh sb="35" eb="37">
      <t>シュウチ</t>
    </rPh>
    <rPh sb="38" eb="39">
      <t>ハカ</t>
    </rPh>
    <rPh sb="43" eb="45">
      <t>コウチン</t>
    </rPh>
    <rPh sb="45" eb="47">
      <t>スイジュン</t>
    </rPh>
    <rPh sb="48" eb="49">
      <t>ヒ</t>
    </rPh>
    <rPh sb="50" eb="51">
      <t>ア</t>
    </rPh>
    <rPh sb="53" eb="55">
      <t>シュウロウ</t>
    </rPh>
    <rPh sb="56" eb="57">
      <t>シツ</t>
    </rPh>
    <rPh sb="57" eb="59">
      <t>コウジョウ</t>
    </rPh>
    <rPh sb="65" eb="66">
      <t>ツト</t>
    </rPh>
    <phoneticPr fontId="5"/>
  </si>
  <si>
    <t>事業費</t>
    <rPh sb="0" eb="3">
      <t>ジギョウヒ</t>
    </rPh>
    <phoneticPr fontId="5"/>
  </si>
  <si>
    <t>実態調査、マネジメント費</t>
    <rPh sb="0" eb="2">
      <t>ジッタイ</t>
    </rPh>
    <rPh sb="2" eb="4">
      <t>チョウサ</t>
    </rPh>
    <rPh sb="11" eb="12">
      <t>ヒ</t>
    </rPh>
    <phoneticPr fontId="5"/>
  </si>
  <si>
    <t>報告書作成費</t>
    <rPh sb="0" eb="3">
      <t>ホウコクショ</t>
    </rPh>
    <rPh sb="3" eb="6">
      <t>サクセイヒ</t>
    </rPh>
    <phoneticPr fontId="5"/>
  </si>
  <si>
    <t>取材費、デザイン費、印刷費、発送費</t>
    <rPh sb="0" eb="3">
      <t>シュザイヒ</t>
    </rPh>
    <rPh sb="8" eb="9">
      <t>ヒ</t>
    </rPh>
    <rPh sb="10" eb="13">
      <t>インサツヒ</t>
    </rPh>
    <rPh sb="14" eb="16">
      <t>ハッソウ</t>
    </rPh>
    <rPh sb="16" eb="17">
      <t>ヒ</t>
    </rPh>
    <phoneticPr fontId="5"/>
  </si>
  <si>
    <t>管理費</t>
    <rPh sb="0" eb="3">
      <t>カンリヒ</t>
    </rPh>
    <phoneticPr fontId="5"/>
  </si>
  <si>
    <t>スタッフ（庶務費）</t>
    <rPh sb="5" eb="7">
      <t>ショム</t>
    </rPh>
    <rPh sb="7" eb="8">
      <t>ヒ</t>
    </rPh>
    <phoneticPr fontId="5"/>
  </si>
  <si>
    <t>コクヨアンドパートナーズ株式会社</t>
    <rPh sb="12" eb="16">
      <t>カブシキカイシャ</t>
    </rPh>
    <phoneticPr fontId="5"/>
  </si>
  <si>
    <t>全国の共同受注窓口を対象に取組事例を収集・整理</t>
    <rPh sb="0" eb="2">
      <t>ゼンコク</t>
    </rPh>
    <rPh sb="3" eb="9">
      <t>キョウドウジュチュウマドグチ</t>
    </rPh>
    <rPh sb="10" eb="12">
      <t>タイショウ</t>
    </rPh>
    <rPh sb="13" eb="15">
      <t>トリクミ</t>
    </rPh>
    <rPh sb="15" eb="17">
      <t>ジレイ</t>
    </rPh>
    <rPh sb="18" eb="20">
      <t>シュウシュウ</t>
    </rPh>
    <rPh sb="21" eb="23">
      <t>セイリ</t>
    </rPh>
    <phoneticPr fontId="5"/>
  </si>
  <si>
    <t>事例を収集した報告書をホームページで公開した。</t>
    <rPh sb="0" eb="2">
      <t>ジレイ</t>
    </rPh>
    <rPh sb="3" eb="5">
      <t>シュウシュウ</t>
    </rPh>
    <rPh sb="7" eb="10">
      <t>ホウコクショ</t>
    </rPh>
    <rPh sb="18" eb="20">
      <t>コウカイ</t>
    </rPh>
    <phoneticPr fontId="5"/>
  </si>
  <si>
    <t>全国各地の共同受注窓口の事例収集や課題の整理。</t>
    <rPh sb="0" eb="2">
      <t>ゼンコク</t>
    </rPh>
    <rPh sb="2" eb="4">
      <t>カクチ</t>
    </rPh>
    <rPh sb="5" eb="7">
      <t>キョウドウ</t>
    </rPh>
    <rPh sb="7" eb="9">
      <t>ジュチュウ</t>
    </rPh>
    <rPh sb="9" eb="11">
      <t>マドグチ</t>
    </rPh>
    <rPh sb="12" eb="14">
      <t>ジレイ</t>
    </rPh>
    <rPh sb="14" eb="16">
      <t>シュウシュウ</t>
    </rPh>
    <rPh sb="17" eb="19">
      <t>カダイ</t>
    </rPh>
    <rPh sb="20" eb="22">
      <t>セイリ</t>
    </rPh>
    <phoneticPr fontId="5"/>
  </si>
  <si>
    <t>課題への対応策、体制構築に向けたロードマップ等を踏まえた報告書の作成。</t>
    <rPh sb="0" eb="2">
      <t>カダイ</t>
    </rPh>
    <rPh sb="4" eb="6">
      <t>タイオウ</t>
    </rPh>
    <rPh sb="6" eb="7">
      <t>サク</t>
    </rPh>
    <rPh sb="8" eb="10">
      <t>タイセイ</t>
    </rPh>
    <rPh sb="10" eb="12">
      <t>コウチク</t>
    </rPh>
    <rPh sb="13" eb="14">
      <t>ム</t>
    </rPh>
    <rPh sb="22" eb="23">
      <t>トウ</t>
    </rPh>
    <rPh sb="24" eb="25">
      <t>フ</t>
    </rPh>
    <rPh sb="28" eb="31">
      <t>ホウコクショ</t>
    </rPh>
    <rPh sb="32" eb="34">
      <t>サクセイ</t>
    </rPh>
    <phoneticPr fontId="5"/>
  </si>
  <si>
    <t>厚労</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</si>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</sst>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174111</xdr:colOff>
      <xdr:row>748</xdr:row>
      <xdr:rowOff>225325</xdr:rowOff>
    </xdr:from>
    <xdr:to>
      <xdr:col>29</xdr:col>
      <xdr:colOff>71692</xdr:colOff>
      <xdr:row>750</xdr:row>
      <xdr:rowOff>307259</xdr:rowOff>
    </xdr:to>
    <xdr:sp macro="" textlink="">
      <xdr:nvSpPr>
        <xdr:cNvPr id="2" name="テキスト ボックス 1"/>
        <xdr:cNvSpPr txBox="1"/>
      </xdr:nvSpPr>
      <xdr:spPr>
        <a:xfrm>
          <a:off x="3451530" y="46344760"/>
          <a:ext cx="2560485" cy="77838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厚生労働省</a:t>
          </a:r>
          <a:endParaRPr kumimoji="1" lang="en-US" altLang="ja-JP" sz="2400"/>
        </a:p>
        <a:p>
          <a:r>
            <a:rPr kumimoji="1" lang="en-US" altLang="ja-JP" sz="1100"/>
            <a:t>【</a:t>
          </a:r>
          <a:r>
            <a:rPr kumimoji="1" lang="ja-JP" altLang="en-US" sz="1100"/>
            <a:t>令和</a:t>
          </a:r>
          <a:r>
            <a:rPr kumimoji="1" lang="en-US" altLang="ja-JP" sz="1100"/>
            <a:t>2</a:t>
          </a:r>
          <a:r>
            <a:rPr kumimoji="1" lang="ja-JP" altLang="en-US" sz="1100"/>
            <a:t>年度の規定経費で実施</a:t>
          </a:r>
          <a:r>
            <a:rPr kumimoji="1" lang="en-US" altLang="ja-JP" sz="1100"/>
            <a:t>】</a:t>
          </a:r>
          <a:endParaRPr kumimoji="1" lang="ja-JP" altLang="en-US" sz="1100"/>
        </a:p>
      </xdr:txBody>
    </xdr:sp>
    <xdr:clientData/>
  </xdr:twoCellAnchor>
  <xdr:twoCellAnchor>
    <xdr:from>
      <xdr:col>23</xdr:col>
      <xdr:colOff>0</xdr:colOff>
      <xdr:row>751</xdr:row>
      <xdr:rowOff>0</xdr:rowOff>
    </xdr:from>
    <xdr:to>
      <xdr:col>23</xdr:col>
      <xdr:colOff>10242</xdr:colOff>
      <xdr:row>753</xdr:row>
      <xdr:rowOff>337984</xdr:rowOff>
    </xdr:to>
    <xdr:cxnSp macro="">
      <xdr:nvCxnSpPr>
        <xdr:cNvPr id="5" name="直線矢印コネクタ 4"/>
        <xdr:cNvCxnSpPr/>
      </xdr:nvCxnSpPr>
      <xdr:spPr>
        <a:xfrm>
          <a:off x="4711290" y="47164113"/>
          <a:ext cx="10242" cy="103443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153630</xdr:colOff>
      <xdr:row>755</xdr:row>
      <xdr:rowOff>194597</xdr:rowOff>
    </xdr:from>
    <xdr:to>
      <xdr:col>34</xdr:col>
      <xdr:colOff>10243</xdr:colOff>
      <xdr:row>757</xdr:row>
      <xdr:rowOff>297016</xdr:rowOff>
    </xdr:to>
    <xdr:sp macro="" textlink="">
      <xdr:nvSpPr>
        <xdr:cNvPr id="6" name="テキスト ボックス 5"/>
        <xdr:cNvSpPr txBox="1"/>
      </xdr:nvSpPr>
      <xdr:spPr>
        <a:xfrm>
          <a:off x="3226211" y="48751613"/>
          <a:ext cx="3748548" cy="79887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800"/>
            <a:t>A</a:t>
          </a:r>
          <a:r>
            <a:rPr kumimoji="1" lang="ja-JP" altLang="en-US" sz="1800"/>
            <a:t>、コクヨアンドパートナーズ株式会社</a:t>
          </a:r>
          <a:endParaRPr kumimoji="1" lang="en-US" altLang="ja-JP" sz="1800"/>
        </a:p>
        <a:p>
          <a:r>
            <a:rPr kumimoji="1" lang="ja-JP" altLang="en-US" sz="1800"/>
            <a:t>　　　　　　　　６百万円</a:t>
          </a:r>
        </a:p>
      </xdr:txBody>
    </xdr:sp>
    <xdr:clientData/>
  </xdr:twoCellAnchor>
  <xdr:twoCellAnchor>
    <xdr:from>
      <xdr:col>16</xdr:col>
      <xdr:colOff>10240</xdr:colOff>
      <xdr:row>758</xdr:row>
      <xdr:rowOff>297015</xdr:rowOff>
    </xdr:from>
    <xdr:to>
      <xdr:col>33</xdr:col>
      <xdr:colOff>71693</xdr:colOff>
      <xdr:row>760</xdr:row>
      <xdr:rowOff>276533</xdr:rowOff>
    </xdr:to>
    <xdr:sp macro="" textlink="">
      <xdr:nvSpPr>
        <xdr:cNvPr id="7" name="テキスト ボックス 6"/>
        <xdr:cNvSpPr txBox="1"/>
      </xdr:nvSpPr>
      <xdr:spPr>
        <a:xfrm>
          <a:off x="3287659" y="49898709"/>
          <a:ext cx="3543711" cy="675969"/>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事業概要</a:t>
          </a:r>
          <a:r>
            <a:rPr kumimoji="1" lang="en-US" altLang="ja-JP" sz="1100"/>
            <a:t>】</a:t>
          </a:r>
        </a:p>
        <a:p>
          <a:r>
            <a:rPr kumimoji="1" lang="ja-JP" altLang="en-US" sz="1100"/>
            <a:t>全国の共同受注窓口の取組事例を収集・整理。</a:t>
          </a:r>
          <a:endParaRPr kumimoji="1" lang="en-US" altLang="ja-JP" sz="1100"/>
        </a:p>
        <a:p>
          <a:r>
            <a:rPr kumimoji="1" lang="ja-JP" altLang="en-US" sz="1100"/>
            <a:t>都道府県を越えた受発注体制モデルを構築。</a:t>
          </a:r>
          <a:endParaRPr kumimoji="1" lang="en-US" altLang="ja-JP" sz="1100"/>
        </a:p>
      </xdr:txBody>
    </xdr:sp>
    <xdr:clientData/>
  </xdr:twoCellAnchor>
  <xdr:twoCellAnchor>
    <xdr:from>
      <xdr:col>18</xdr:col>
      <xdr:colOff>112661</xdr:colOff>
      <xdr:row>754</xdr:row>
      <xdr:rowOff>184354</xdr:rowOff>
    </xdr:from>
    <xdr:to>
      <xdr:col>31</xdr:col>
      <xdr:colOff>112661</xdr:colOff>
      <xdr:row>755</xdr:row>
      <xdr:rowOff>153628</xdr:rowOff>
    </xdr:to>
    <xdr:sp macro="" textlink="">
      <xdr:nvSpPr>
        <xdr:cNvPr id="9" name="テキスト ボックス 8"/>
        <xdr:cNvSpPr txBox="1"/>
      </xdr:nvSpPr>
      <xdr:spPr>
        <a:xfrm>
          <a:off x="3799758" y="48393144"/>
          <a:ext cx="2662903" cy="3175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一般競走契約（総合評価）</a:t>
          </a:r>
          <a:r>
            <a:rPr kumimoji="1" lang="en-US" altLang="ja-JP" sz="1100"/>
            <a:t>】</a:t>
          </a:r>
          <a:endParaRPr kumimoji="1" lang="ja-JP" altLang="en-US" sz="1100"/>
        </a:p>
      </xdr:txBody>
    </xdr:sp>
    <xdr:clientData/>
  </xdr:twoCellAnchor>
  <xdr:twoCellAnchor>
    <xdr:from>
      <xdr:col>29</xdr:col>
      <xdr:colOff>102418</xdr:colOff>
      <xdr:row>12</xdr:row>
      <xdr:rowOff>51209</xdr:rowOff>
    </xdr:from>
    <xdr:to>
      <xdr:col>36</xdr:col>
      <xdr:colOff>20483</xdr:colOff>
      <xdr:row>12</xdr:row>
      <xdr:rowOff>235564</xdr:rowOff>
    </xdr:to>
    <xdr:sp macro="" textlink="">
      <xdr:nvSpPr>
        <xdr:cNvPr id="11" name="テキスト ボックス 10"/>
        <xdr:cNvSpPr txBox="1"/>
      </xdr:nvSpPr>
      <xdr:spPr>
        <a:xfrm>
          <a:off x="6042741" y="5950564"/>
          <a:ext cx="1351936" cy="184355"/>
        </a:xfrm>
        <a:prstGeom prst="rect">
          <a:avLst/>
        </a:prstGeom>
        <a:solidFill>
          <a:sysClr val="window" lastClr="FFFFFF"/>
        </a:solidFill>
        <a:ln w="9525" cmpd="sng">
          <a:no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7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令和２年度の既定経費で実施</a:t>
          </a:r>
          <a:endParaRPr kumimoji="1" lang="en-US" altLang="ja-JP" sz="7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93" zoomScaleNormal="75" zoomScaleSheetLayoutView="93" zoomScalePageLayoutView="85" workbookViewId="0">
      <selection activeCell="AQ4" sqref="AQ4:AX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408</v>
      </c>
      <c r="AJ2" s="940" t="s">
        <v>752</v>
      </c>
      <c r="AK2" s="940"/>
      <c r="AL2" s="940"/>
      <c r="AM2" s="940"/>
      <c r="AN2" s="98" t="s">
        <v>408</v>
      </c>
      <c r="AO2" s="940" t="s">
        <v>677</v>
      </c>
      <c r="AP2" s="940"/>
      <c r="AQ2" s="940"/>
      <c r="AR2" s="99" t="s">
        <v>713</v>
      </c>
      <c r="AS2" s="946">
        <v>40</v>
      </c>
      <c r="AT2" s="946"/>
      <c r="AU2" s="946"/>
      <c r="AV2" s="98" t="str">
        <f>IF(AW2="","","-")</f>
        <v/>
      </c>
      <c r="AW2" s="906"/>
      <c r="AX2" s="906"/>
    </row>
    <row r="3" spans="1:50" ht="21" customHeight="1" thickBot="1" x14ac:dyDescent="0.2">
      <c r="A3" s="862" t="s">
        <v>706</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714</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715</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716</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512</v>
      </c>
      <c r="H5" s="835"/>
      <c r="I5" s="835"/>
      <c r="J5" s="835"/>
      <c r="K5" s="835"/>
      <c r="L5" s="835"/>
      <c r="M5" s="836" t="s">
        <v>66</v>
      </c>
      <c r="N5" s="837"/>
      <c r="O5" s="837"/>
      <c r="P5" s="837"/>
      <c r="Q5" s="837"/>
      <c r="R5" s="838"/>
      <c r="S5" s="839" t="s">
        <v>70</v>
      </c>
      <c r="T5" s="835"/>
      <c r="U5" s="835"/>
      <c r="V5" s="835"/>
      <c r="W5" s="835"/>
      <c r="X5" s="840"/>
      <c r="Y5" s="696" t="s">
        <v>3</v>
      </c>
      <c r="Z5" s="542"/>
      <c r="AA5" s="542"/>
      <c r="AB5" s="542"/>
      <c r="AC5" s="542"/>
      <c r="AD5" s="543"/>
      <c r="AE5" s="697" t="s">
        <v>717</v>
      </c>
      <c r="AF5" s="697"/>
      <c r="AG5" s="697"/>
      <c r="AH5" s="697"/>
      <c r="AI5" s="697"/>
      <c r="AJ5" s="697"/>
      <c r="AK5" s="697"/>
      <c r="AL5" s="697"/>
      <c r="AM5" s="697"/>
      <c r="AN5" s="697"/>
      <c r="AO5" s="697"/>
      <c r="AP5" s="698"/>
      <c r="AQ5" s="699" t="s">
        <v>718</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720</v>
      </c>
      <c r="H7" s="498"/>
      <c r="I7" s="498"/>
      <c r="J7" s="498"/>
      <c r="K7" s="498"/>
      <c r="L7" s="498"/>
      <c r="M7" s="498"/>
      <c r="N7" s="498"/>
      <c r="O7" s="498"/>
      <c r="P7" s="498"/>
      <c r="Q7" s="498"/>
      <c r="R7" s="498"/>
      <c r="S7" s="498"/>
      <c r="T7" s="498"/>
      <c r="U7" s="498"/>
      <c r="V7" s="498"/>
      <c r="W7" s="498"/>
      <c r="X7" s="499"/>
      <c r="Y7" s="918" t="s">
        <v>391</v>
      </c>
      <c r="Z7" s="439"/>
      <c r="AA7" s="439"/>
      <c r="AB7" s="439"/>
      <c r="AC7" s="439"/>
      <c r="AD7" s="919"/>
      <c r="AE7" s="907"/>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障害者施策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721</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722</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委託・請負</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392</v>
      </c>
      <c r="Q12" s="441"/>
      <c r="R12" s="441"/>
      <c r="S12" s="441"/>
      <c r="T12" s="441"/>
      <c r="U12" s="441"/>
      <c r="V12" s="442"/>
      <c r="W12" s="446" t="s">
        <v>414</v>
      </c>
      <c r="X12" s="441"/>
      <c r="Y12" s="441"/>
      <c r="Z12" s="441"/>
      <c r="AA12" s="441"/>
      <c r="AB12" s="441"/>
      <c r="AC12" s="442"/>
      <c r="AD12" s="446" t="s">
        <v>703</v>
      </c>
      <c r="AE12" s="441"/>
      <c r="AF12" s="441"/>
      <c r="AG12" s="441"/>
      <c r="AH12" s="441"/>
      <c r="AI12" s="441"/>
      <c r="AJ12" s="442"/>
      <c r="AK12" s="446" t="s">
        <v>707</v>
      </c>
      <c r="AL12" s="441"/>
      <c r="AM12" s="441"/>
      <c r="AN12" s="441"/>
      <c r="AO12" s="441"/>
      <c r="AP12" s="441"/>
      <c r="AQ12" s="442"/>
      <c r="AR12" s="446" t="s">
        <v>708</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t="s">
        <v>720</v>
      </c>
      <c r="Q13" s="656"/>
      <c r="R13" s="656"/>
      <c r="S13" s="656"/>
      <c r="T13" s="656"/>
      <c r="U13" s="656"/>
      <c r="V13" s="657"/>
      <c r="W13" s="655" t="s">
        <v>720</v>
      </c>
      <c r="X13" s="656"/>
      <c r="Y13" s="656"/>
      <c r="Z13" s="656"/>
      <c r="AA13" s="656"/>
      <c r="AB13" s="656"/>
      <c r="AC13" s="657"/>
      <c r="AD13" s="655"/>
      <c r="AE13" s="656"/>
      <c r="AF13" s="656"/>
      <c r="AG13" s="656"/>
      <c r="AH13" s="656"/>
      <c r="AI13" s="656"/>
      <c r="AJ13" s="657"/>
      <c r="AK13" s="655">
        <v>16</v>
      </c>
      <c r="AL13" s="656"/>
      <c r="AM13" s="656"/>
      <c r="AN13" s="656"/>
      <c r="AO13" s="656"/>
      <c r="AP13" s="656"/>
      <c r="AQ13" s="657"/>
      <c r="AR13" s="915" t="s">
        <v>724</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720</v>
      </c>
      <c r="Q14" s="656"/>
      <c r="R14" s="656"/>
      <c r="S14" s="656"/>
      <c r="T14" s="656"/>
      <c r="U14" s="656"/>
      <c r="V14" s="657"/>
      <c r="W14" s="655" t="s">
        <v>720</v>
      </c>
      <c r="X14" s="656"/>
      <c r="Y14" s="656"/>
      <c r="Z14" s="656"/>
      <c r="AA14" s="656"/>
      <c r="AB14" s="656"/>
      <c r="AC14" s="657"/>
      <c r="AD14" s="655" t="s">
        <v>724</v>
      </c>
      <c r="AE14" s="656"/>
      <c r="AF14" s="656"/>
      <c r="AG14" s="656"/>
      <c r="AH14" s="656"/>
      <c r="AI14" s="656"/>
      <c r="AJ14" s="657"/>
      <c r="AK14" s="655">
        <v>0</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720</v>
      </c>
      <c r="Q15" s="656"/>
      <c r="R15" s="656"/>
      <c r="S15" s="656"/>
      <c r="T15" s="656"/>
      <c r="U15" s="656"/>
      <c r="V15" s="657"/>
      <c r="W15" s="655" t="s">
        <v>720</v>
      </c>
      <c r="X15" s="656"/>
      <c r="Y15" s="656"/>
      <c r="Z15" s="656"/>
      <c r="AA15" s="656"/>
      <c r="AB15" s="656"/>
      <c r="AC15" s="657"/>
      <c r="AD15" s="655" t="s">
        <v>724</v>
      </c>
      <c r="AE15" s="656"/>
      <c r="AF15" s="656"/>
      <c r="AG15" s="656"/>
      <c r="AH15" s="656"/>
      <c r="AI15" s="656"/>
      <c r="AJ15" s="657"/>
      <c r="AK15" s="655">
        <v>0</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720</v>
      </c>
      <c r="Q16" s="656"/>
      <c r="R16" s="656"/>
      <c r="S16" s="656"/>
      <c r="T16" s="656"/>
      <c r="U16" s="656"/>
      <c r="V16" s="657"/>
      <c r="W16" s="655" t="s">
        <v>720</v>
      </c>
      <c r="X16" s="656"/>
      <c r="Y16" s="656"/>
      <c r="Z16" s="656"/>
      <c r="AA16" s="656"/>
      <c r="AB16" s="656"/>
      <c r="AC16" s="657"/>
      <c r="AD16" s="655" t="s">
        <v>724</v>
      </c>
      <c r="AE16" s="656"/>
      <c r="AF16" s="656"/>
      <c r="AG16" s="656"/>
      <c r="AH16" s="656"/>
      <c r="AI16" s="656"/>
      <c r="AJ16" s="657"/>
      <c r="AK16" s="655">
        <v>0</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720</v>
      </c>
      <c r="Q17" s="656"/>
      <c r="R17" s="656"/>
      <c r="S17" s="656"/>
      <c r="T17" s="656"/>
      <c r="U17" s="656"/>
      <c r="V17" s="657"/>
      <c r="W17" s="655" t="s">
        <v>720</v>
      </c>
      <c r="X17" s="656"/>
      <c r="Y17" s="656"/>
      <c r="Z17" s="656"/>
      <c r="AA17" s="656"/>
      <c r="AB17" s="656"/>
      <c r="AC17" s="657"/>
      <c r="AD17" s="655" t="s">
        <v>724</v>
      </c>
      <c r="AE17" s="656"/>
      <c r="AF17" s="656"/>
      <c r="AG17" s="656"/>
      <c r="AH17" s="656"/>
      <c r="AI17" s="656"/>
      <c r="AJ17" s="657"/>
      <c r="AK17" s="655">
        <v>0</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0</v>
      </c>
      <c r="Q18" s="874"/>
      <c r="R18" s="874"/>
      <c r="S18" s="874"/>
      <c r="T18" s="874"/>
      <c r="U18" s="874"/>
      <c r="V18" s="875"/>
      <c r="W18" s="873">
        <f>SUM(W13:AC17)</f>
        <v>0</v>
      </c>
      <c r="X18" s="874"/>
      <c r="Y18" s="874"/>
      <c r="Z18" s="874"/>
      <c r="AA18" s="874"/>
      <c r="AB18" s="874"/>
      <c r="AC18" s="875"/>
      <c r="AD18" s="873">
        <f>SUM(AD13:AJ17)</f>
        <v>0</v>
      </c>
      <c r="AE18" s="874"/>
      <c r="AF18" s="874"/>
      <c r="AG18" s="874"/>
      <c r="AH18" s="874"/>
      <c r="AI18" s="874"/>
      <c r="AJ18" s="875"/>
      <c r="AK18" s="873">
        <f>SUM(AK13:AQ17)</f>
        <v>16</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0</v>
      </c>
      <c r="Q19" s="656"/>
      <c r="R19" s="656"/>
      <c r="S19" s="656"/>
      <c r="T19" s="656"/>
      <c r="U19" s="656"/>
      <c r="V19" s="657"/>
      <c r="W19" s="655">
        <v>0</v>
      </c>
      <c r="X19" s="656"/>
      <c r="Y19" s="656"/>
      <c r="Z19" s="656"/>
      <c r="AA19" s="656"/>
      <c r="AB19" s="656"/>
      <c r="AC19" s="657"/>
      <c r="AD19" s="655">
        <v>6</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t="str">
        <f>IF(P18=0, "-", SUM(P19)/P18)</f>
        <v>-</v>
      </c>
      <c r="Q20" s="316"/>
      <c r="R20" s="316"/>
      <c r="S20" s="316"/>
      <c r="T20" s="316"/>
      <c r="U20" s="316"/>
      <c r="V20" s="316"/>
      <c r="W20" s="316" t="str">
        <f t="shared" ref="W20" si="0">IF(W18=0, "-", SUM(W19)/W18)</f>
        <v>-</v>
      </c>
      <c r="X20" s="316"/>
      <c r="Y20" s="316"/>
      <c r="Z20" s="316"/>
      <c r="AA20" s="316"/>
      <c r="AB20" s="316"/>
      <c r="AC20" s="316"/>
      <c r="AD20" s="316" t="str">
        <f t="shared" ref="AD20" si="1">IF(AD18=0, "-", SUM(AD19)/AD18)</f>
        <v>-</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t="str">
        <f>IF(P19=0, "-", SUM(P19)/SUM(P13,P14))</f>
        <v>-</v>
      </c>
      <c r="Q21" s="316"/>
      <c r="R21" s="316"/>
      <c r="S21" s="316"/>
      <c r="T21" s="316"/>
      <c r="U21" s="316"/>
      <c r="V21" s="316"/>
      <c r="W21" s="316" t="str">
        <f t="shared" ref="W21" si="2">IF(W19=0, "-", SUM(W19)/SUM(W13,W14))</f>
        <v>-</v>
      </c>
      <c r="X21" s="316"/>
      <c r="Y21" s="316"/>
      <c r="Z21" s="316"/>
      <c r="AA21" s="316"/>
      <c r="AB21" s="316"/>
      <c r="AC21" s="316"/>
      <c r="AD21" s="316" t="e">
        <f t="shared" ref="AD21" si="3">IF(AD19=0, "-", SUM(AD19)/SUM(AD13,AD14))</f>
        <v>#DIV/0!</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711</v>
      </c>
      <c r="B22" s="969"/>
      <c r="C22" s="969"/>
      <c r="D22" s="969"/>
      <c r="E22" s="969"/>
      <c r="F22" s="970"/>
      <c r="G22" s="964" t="s">
        <v>333</v>
      </c>
      <c r="H22" s="222"/>
      <c r="I22" s="222"/>
      <c r="J22" s="222"/>
      <c r="K22" s="222"/>
      <c r="L22" s="222"/>
      <c r="M22" s="222"/>
      <c r="N22" s="222"/>
      <c r="O22" s="223"/>
      <c r="P22" s="929" t="s">
        <v>709</v>
      </c>
      <c r="Q22" s="222"/>
      <c r="R22" s="222"/>
      <c r="S22" s="222"/>
      <c r="T22" s="222"/>
      <c r="U22" s="222"/>
      <c r="V22" s="223"/>
      <c r="W22" s="929" t="s">
        <v>710</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723</v>
      </c>
      <c r="H23" s="966"/>
      <c r="I23" s="966"/>
      <c r="J23" s="966"/>
      <c r="K23" s="966"/>
      <c r="L23" s="966"/>
      <c r="M23" s="966"/>
      <c r="N23" s="966"/>
      <c r="O23" s="967"/>
      <c r="P23" s="915">
        <v>16</v>
      </c>
      <c r="Q23" s="916"/>
      <c r="R23" s="916"/>
      <c r="S23" s="916"/>
      <c r="T23" s="916"/>
      <c r="U23" s="916"/>
      <c r="V23" s="930"/>
      <c r="W23" s="915" t="s">
        <v>724</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t="e">
        <f>W29-SUM(W23:W27)</f>
        <v>#VALUE!</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16</v>
      </c>
      <c r="Q29" s="656"/>
      <c r="R29" s="656"/>
      <c r="S29" s="656"/>
      <c r="T29" s="656"/>
      <c r="U29" s="656"/>
      <c r="V29" s="657"/>
      <c r="W29" s="947" t="str">
        <f>AR13</f>
        <v>-</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392</v>
      </c>
      <c r="AF30" s="854"/>
      <c r="AG30" s="854"/>
      <c r="AH30" s="855"/>
      <c r="AI30" s="910" t="s">
        <v>414</v>
      </c>
      <c r="AJ30" s="910"/>
      <c r="AK30" s="910"/>
      <c r="AL30" s="853"/>
      <c r="AM30" s="910" t="s">
        <v>511</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724</v>
      </c>
      <c r="AR31" s="201"/>
      <c r="AS31" s="136" t="s">
        <v>233</v>
      </c>
      <c r="AT31" s="137"/>
      <c r="AU31" s="200" t="s">
        <v>724</v>
      </c>
      <c r="AV31" s="200"/>
      <c r="AW31" s="392" t="s">
        <v>179</v>
      </c>
      <c r="AX31" s="393"/>
    </row>
    <row r="32" spans="1:50" ht="23.25" customHeight="1" x14ac:dyDescent="0.15">
      <c r="A32" s="397"/>
      <c r="B32" s="395"/>
      <c r="C32" s="395"/>
      <c r="D32" s="395"/>
      <c r="E32" s="395"/>
      <c r="F32" s="396"/>
      <c r="G32" s="563" t="s">
        <v>725</v>
      </c>
      <c r="H32" s="564"/>
      <c r="I32" s="564"/>
      <c r="J32" s="564"/>
      <c r="K32" s="564"/>
      <c r="L32" s="564"/>
      <c r="M32" s="564"/>
      <c r="N32" s="564"/>
      <c r="O32" s="565"/>
      <c r="P32" s="108" t="s">
        <v>725</v>
      </c>
      <c r="Q32" s="108"/>
      <c r="R32" s="108"/>
      <c r="S32" s="108"/>
      <c r="T32" s="108"/>
      <c r="U32" s="108"/>
      <c r="V32" s="108"/>
      <c r="W32" s="108"/>
      <c r="X32" s="109"/>
      <c r="Y32" s="470" t="s">
        <v>12</v>
      </c>
      <c r="Z32" s="530"/>
      <c r="AA32" s="531"/>
      <c r="AB32" s="460" t="s">
        <v>726</v>
      </c>
      <c r="AC32" s="460"/>
      <c r="AD32" s="460"/>
      <c r="AE32" s="218" t="s">
        <v>724</v>
      </c>
      <c r="AF32" s="219"/>
      <c r="AG32" s="219"/>
      <c r="AH32" s="219"/>
      <c r="AI32" s="218" t="s">
        <v>724</v>
      </c>
      <c r="AJ32" s="219"/>
      <c r="AK32" s="219"/>
      <c r="AL32" s="219"/>
      <c r="AM32" s="218" t="s">
        <v>724</v>
      </c>
      <c r="AN32" s="219"/>
      <c r="AO32" s="219"/>
      <c r="AP32" s="219"/>
      <c r="AQ32" s="336" t="s">
        <v>724</v>
      </c>
      <c r="AR32" s="208"/>
      <c r="AS32" s="208"/>
      <c r="AT32" s="337"/>
      <c r="AU32" s="219" t="s">
        <v>724</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726</v>
      </c>
      <c r="AC33" s="522"/>
      <c r="AD33" s="522"/>
      <c r="AE33" s="218" t="s">
        <v>724</v>
      </c>
      <c r="AF33" s="219"/>
      <c r="AG33" s="219"/>
      <c r="AH33" s="219"/>
      <c r="AI33" s="218" t="s">
        <v>724</v>
      </c>
      <c r="AJ33" s="219"/>
      <c r="AK33" s="219"/>
      <c r="AL33" s="219"/>
      <c r="AM33" s="218" t="s">
        <v>724</v>
      </c>
      <c r="AN33" s="219"/>
      <c r="AO33" s="219"/>
      <c r="AP33" s="219"/>
      <c r="AQ33" s="336" t="s">
        <v>724</v>
      </c>
      <c r="AR33" s="208"/>
      <c r="AS33" s="208"/>
      <c r="AT33" s="337"/>
      <c r="AU33" s="219" t="s">
        <v>724</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724</v>
      </c>
      <c r="AF34" s="219"/>
      <c r="AG34" s="219"/>
      <c r="AH34" s="219"/>
      <c r="AI34" s="218" t="s">
        <v>724</v>
      </c>
      <c r="AJ34" s="219"/>
      <c r="AK34" s="219"/>
      <c r="AL34" s="219"/>
      <c r="AM34" s="218" t="s">
        <v>724</v>
      </c>
      <c r="AN34" s="219"/>
      <c r="AO34" s="219"/>
      <c r="AP34" s="219"/>
      <c r="AQ34" s="336" t="s">
        <v>724</v>
      </c>
      <c r="AR34" s="208"/>
      <c r="AS34" s="208"/>
      <c r="AT34" s="337"/>
      <c r="AU34" s="219" t="s">
        <v>724</v>
      </c>
      <c r="AV34" s="219"/>
      <c r="AW34" s="219"/>
      <c r="AX34" s="221"/>
    </row>
    <row r="35" spans="1:51" ht="23.25" customHeight="1" x14ac:dyDescent="0.15">
      <c r="A35" s="228" t="s">
        <v>382</v>
      </c>
      <c r="B35" s="229"/>
      <c r="C35" s="229"/>
      <c r="D35" s="229"/>
      <c r="E35" s="229"/>
      <c r="F35" s="230"/>
      <c r="G35" s="234" t="s">
        <v>725</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392</v>
      </c>
      <c r="AF37" s="247"/>
      <c r="AG37" s="247"/>
      <c r="AH37" s="247"/>
      <c r="AI37" s="247" t="s">
        <v>414</v>
      </c>
      <c r="AJ37" s="247"/>
      <c r="AK37" s="247"/>
      <c r="AL37" s="247"/>
      <c r="AM37" s="247" t="s">
        <v>511</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392</v>
      </c>
      <c r="AF44" s="247"/>
      <c r="AG44" s="247"/>
      <c r="AH44" s="247"/>
      <c r="AI44" s="247" t="s">
        <v>414</v>
      </c>
      <c r="AJ44" s="247"/>
      <c r="AK44" s="247"/>
      <c r="AL44" s="247"/>
      <c r="AM44" s="247" t="s">
        <v>511</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392</v>
      </c>
      <c r="AF51" s="247"/>
      <c r="AG51" s="247"/>
      <c r="AH51" s="247"/>
      <c r="AI51" s="247" t="s">
        <v>414</v>
      </c>
      <c r="AJ51" s="247"/>
      <c r="AK51" s="247"/>
      <c r="AL51" s="247"/>
      <c r="AM51" s="247" t="s">
        <v>511</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392</v>
      </c>
      <c r="AF58" s="247"/>
      <c r="AG58" s="247"/>
      <c r="AH58" s="247"/>
      <c r="AI58" s="247" t="s">
        <v>414</v>
      </c>
      <c r="AJ58" s="247"/>
      <c r="AK58" s="247"/>
      <c r="AL58" s="247"/>
      <c r="AM58" s="247" t="s">
        <v>511</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392</v>
      </c>
      <c r="AF65" s="247"/>
      <c r="AG65" s="247"/>
      <c r="AH65" s="247"/>
      <c r="AI65" s="247" t="s">
        <v>414</v>
      </c>
      <c r="AJ65" s="247"/>
      <c r="AK65" s="247"/>
      <c r="AL65" s="247"/>
      <c r="AM65" s="247" t="s">
        <v>511</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372</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373</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371</v>
      </c>
      <c r="X70" s="309"/>
      <c r="Y70" s="267" t="s">
        <v>12</v>
      </c>
      <c r="Z70" s="267"/>
      <c r="AA70" s="268"/>
      <c r="AB70" s="269" t="s">
        <v>372</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373</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392</v>
      </c>
      <c r="AF73" s="247"/>
      <c r="AG73" s="247"/>
      <c r="AH73" s="247"/>
      <c r="AI73" s="247" t="s">
        <v>414</v>
      </c>
      <c r="AJ73" s="247"/>
      <c r="AK73" s="247"/>
      <c r="AL73" s="247"/>
      <c r="AM73" s="247" t="s">
        <v>511</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385</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c r="AS79" s="273"/>
      <c r="AT79" s="274"/>
      <c r="AU79" s="274"/>
      <c r="AV79" s="274"/>
      <c r="AW79" s="274"/>
      <c r="AX79" s="963"/>
      <c r="AY79">
        <f>COUNTIF($AR$79,"☑")</f>
        <v>0</v>
      </c>
    </row>
    <row r="80" spans="1:51" ht="18.75"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704</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1</v>
      </c>
    </row>
    <row r="81" spans="1:60" ht="22.5"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1</v>
      </c>
    </row>
    <row r="82" spans="1:60" ht="22.5" customHeight="1" x14ac:dyDescent="0.15">
      <c r="A82" s="860"/>
      <c r="B82" s="526"/>
      <c r="C82" s="424"/>
      <c r="D82" s="424"/>
      <c r="E82" s="424"/>
      <c r="F82" s="425"/>
      <c r="G82" s="674" t="s">
        <v>727</v>
      </c>
      <c r="H82" s="674"/>
      <c r="I82" s="674"/>
      <c r="J82" s="674"/>
      <c r="K82" s="674"/>
      <c r="L82" s="674"/>
      <c r="M82" s="674"/>
      <c r="N82" s="674"/>
      <c r="O82" s="674"/>
      <c r="P82" s="674"/>
      <c r="Q82" s="674"/>
      <c r="R82" s="674"/>
      <c r="S82" s="674"/>
      <c r="T82" s="674"/>
      <c r="U82" s="674"/>
      <c r="V82" s="674"/>
      <c r="W82" s="674"/>
      <c r="X82" s="674"/>
      <c r="Y82" s="674"/>
      <c r="Z82" s="674"/>
      <c r="AA82" s="675"/>
      <c r="AB82" s="879" t="s">
        <v>728</v>
      </c>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1</v>
      </c>
    </row>
    <row r="83" spans="1:60" ht="22.5"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1</v>
      </c>
    </row>
    <row r="84" spans="1:60" ht="19.5"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1</v>
      </c>
    </row>
    <row r="85" spans="1:60" ht="18.75"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392</v>
      </c>
      <c r="AF85" s="247"/>
      <c r="AG85" s="247"/>
      <c r="AH85" s="247"/>
      <c r="AI85" s="247" t="s">
        <v>414</v>
      </c>
      <c r="AJ85" s="247"/>
      <c r="AK85" s="247"/>
      <c r="AL85" s="247"/>
      <c r="AM85" s="247" t="s">
        <v>511</v>
      </c>
      <c r="AN85" s="247"/>
      <c r="AO85" s="247"/>
      <c r="AP85" s="247"/>
      <c r="AQ85" s="158" t="s">
        <v>232</v>
      </c>
      <c r="AR85" s="133"/>
      <c r="AS85" s="133"/>
      <c r="AT85" s="134"/>
      <c r="AU85" s="532" t="s">
        <v>134</v>
      </c>
      <c r="AV85" s="532"/>
      <c r="AW85" s="532"/>
      <c r="AX85" s="533"/>
      <c r="AY85">
        <f t="shared" si="10"/>
        <v>1</v>
      </c>
      <c r="AZ85" s="10"/>
      <c r="BA85" s="10"/>
      <c r="BB85" s="10"/>
      <c r="BC85" s="10"/>
    </row>
    <row r="86" spans="1:60" ht="18.75"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t="s">
        <v>724</v>
      </c>
      <c r="AR86" s="200"/>
      <c r="AS86" s="136" t="s">
        <v>233</v>
      </c>
      <c r="AT86" s="137"/>
      <c r="AU86" s="200" t="s">
        <v>724</v>
      </c>
      <c r="AV86" s="200"/>
      <c r="AW86" s="392" t="s">
        <v>179</v>
      </c>
      <c r="AX86" s="393"/>
      <c r="AY86">
        <f t="shared" si="10"/>
        <v>1</v>
      </c>
      <c r="AZ86" s="10"/>
      <c r="BA86" s="10"/>
      <c r="BB86" s="10"/>
      <c r="BC86" s="10"/>
      <c r="BD86" s="10"/>
      <c r="BE86" s="10"/>
      <c r="BF86" s="10"/>
      <c r="BG86" s="10"/>
      <c r="BH86" s="10"/>
    </row>
    <row r="87" spans="1:60" ht="23.25" customHeight="1" x14ac:dyDescent="0.15">
      <c r="A87" s="860"/>
      <c r="B87" s="424"/>
      <c r="C87" s="424"/>
      <c r="D87" s="424"/>
      <c r="E87" s="424"/>
      <c r="F87" s="425"/>
      <c r="G87" s="107" t="s">
        <v>750</v>
      </c>
      <c r="H87" s="108"/>
      <c r="I87" s="108"/>
      <c r="J87" s="108"/>
      <c r="K87" s="108"/>
      <c r="L87" s="108"/>
      <c r="M87" s="108"/>
      <c r="N87" s="108"/>
      <c r="O87" s="109"/>
      <c r="P87" s="108" t="s">
        <v>751</v>
      </c>
      <c r="Q87" s="513"/>
      <c r="R87" s="513"/>
      <c r="S87" s="513"/>
      <c r="T87" s="513"/>
      <c r="U87" s="513"/>
      <c r="V87" s="513"/>
      <c r="W87" s="513"/>
      <c r="X87" s="514"/>
      <c r="Y87" s="560" t="s">
        <v>62</v>
      </c>
      <c r="Z87" s="561"/>
      <c r="AA87" s="562"/>
      <c r="AB87" s="460" t="s">
        <v>753</v>
      </c>
      <c r="AC87" s="460"/>
      <c r="AD87" s="460"/>
      <c r="AE87" s="218" t="s">
        <v>724</v>
      </c>
      <c r="AF87" s="219"/>
      <c r="AG87" s="219"/>
      <c r="AH87" s="219"/>
      <c r="AI87" s="218" t="s">
        <v>724</v>
      </c>
      <c r="AJ87" s="219"/>
      <c r="AK87" s="219"/>
      <c r="AL87" s="219"/>
      <c r="AM87" s="218" t="s">
        <v>724</v>
      </c>
      <c r="AN87" s="219"/>
      <c r="AO87" s="219"/>
      <c r="AP87" s="219"/>
      <c r="AQ87" s="336" t="s">
        <v>724</v>
      </c>
      <c r="AR87" s="208"/>
      <c r="AS87" s="208"/>
      <c r="AT87" s="337"/>
      <c r="AU87" s="219" t="s">
        <v>724</v>
      </c>
      <c r="AV87" s="219"/>
      <c r="AW87" s="219"/>
      <c r="AX87" s="221"/>
      <c r="AY87">
        <f t="shared" si="10"/>
        <v>1</v>
      </c>
    </row>
    <row r="88" spans="1:60" ht="23.25"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t="s">
        <v>408</v>
      </c>
      <c r="AC88" s="522"/>
      <c r="AD88" s="522"/>
      <c r="AE88" s="218" t="s">
        <v>724</v>
      </c>
      <c r="AF88" s="219"/>
      <c r="AG88" s="219"/>
      <c r="AH88" s="219"/>
      <c r="AI88" s="218" t="s">
        <v>724</v>
      </c>
      <c r="AJ88" s="219"/>
      <c r="AK88" s="219"/>
      <c r="AL88" s="219"/>
      <c r="AM88" s="218" t="s">
        <v>724</v>
      </c>
      <c r="AN88" s="219"/>
      <c r="AO88" s="219"/>
      <c r="AP88" s="219"/>
      <c r="AQ88" s="336" t="s">
        <v>724</v>
      </c>
      <c r="AR88" s="208"/>
      <c r="AS88" s="208"/>
      <c r="AT88" s="337"/>
      <c r="AU88" s="219" t="s">
        <v>724</v>
      </c>
      <c r="AV88" s="219"/>
      <c r="AW88" s="219"/>
      <c r="AX88" s="221"/>
      <c r="AY88">
        <f t="shared" si="10"/>
        <v>1</v>
      </c>
      <c r="AZ88" s="10"/>
      <c r="BA88" s="10"/>
      <c r="BB88" s="10"/>
      <c r="BC88" s="10"/>
    </row>
    <row r="89" spans="1:60" ht="23.25" customHeight="1" thickBot="1" x14ac:dyDescent="0.2">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t="s">
        <v>724</v>
      </c>
      <c r="AF89" s="226"/>
      <c r="AG89" s="226"/>
      <c r="AH89" s="226"/>
      <c r="AI89" s="225" t="s">
        <v>724</v>
      </c>
      <c r="AJ89" s="226"/>
      <c r="AK89" s="226"/>
      <c r="AL89" s="226"/>
      <c r="AM89" s="225" t="s">
        <v>724</v>
      </c>
      <c r="AN89" s="226"/>
      <c r="AO89" s="226"/>
      <c r="AP89" s="226"/>
      <c r="AQ89" s="336" t="s">
        <v>724</v>
      </c>
      <c r="AR89" s="208"/>
      <c r="AS89" s="208"/>
      <c r="AT89" s="337"/>
      <c r="AU89" s="219" t="s">
        <v>724</v>
      </c>
      <c r="AV89" s="219"/>
      <c r="AW89" s="219"/>
      <c r="AX89" s="221"/>
      <c r="AY89">
        <f t="shared" si="10"/>
        <v>1</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392</v>
      </c>
      <c r="AF90" s="247"/>
      <c r="AG90" s="247"/>
      <c r="AH90" s="247"/>
      <c r="AI90" s="247" t="s">
        <v>414</v>
      </c>
      <c r="AJ90" s="247"/>
      <c r="AK90" s="247"/>
      <c r="AL90" s="247"/>
      <c r="AM90" s="247" t="s">
        <v>511</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392</v>
      </c>
      <c r="AF95" s="247"/>
      <c r="AG95" s="247"/>
      <c r="AH95" s="247"/>
      <c r="AI95" s="247" t="s">
        <v>414</v>
      </c>
      <c r="AJ95" s="247"/>
      <c r="AK95" s="247"/>
      <c r="AL95" s="247"/>
      <c r="AM95" s="247" t="s">
        <v>511</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392</v>
      </c>
      <c r="AF100" s="539"/>
      <c r="AG100" s="539"/>
      <c r="AH100" s="540"/>
      <c r="AI100" s="538" t="s">
        <v>414</v>
      </c>
      <c r="AJ100" s="539"/>
      <c r="AK100" s="539"/>
      <c r="AL100" s="540"/>
      <c r="AM100" s="538" t="s">
        <v>511</v>
      </c>
      <c r="AN100" s="539"/>
      <c r="AO100" s="539"/>
      <c r="AP100" s="540"/>
      <c r="AQ100" s="317" t="s">
        <v>419</v>
      </c>
      <c r="AR100" s="318"/>
      <c r="AS100" s="318"/>
      <c r="AT100" s="319"/>
      <c r="AU100" s="317" t="s">
        <v>545</v>
      </c>
      <c r="AV100" s="318"/>
      <c r="AW100" s="318"/>
      <c r="AX100" s="320"/>
    </row>
    <row r="101" spans="1:60" ht="23.25" customHeight="1" x14ac:dyDescent="0.15">
      <c r="A101" s="418"/>
      <c r="B101" s="419"/>
      <c r="C101" s="419"/>
      <c r="D101" s="419"/>
      <c r="E101" s="419"/>
      <c r="F101" s="420"/>
      <c r="G101" s="108" t="s">
        <v>725</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408</v>
      </c>
      <c r="AC101" s="460"/>
      <c r="AD101" s="460"/>
      <c r="AE101" s="282" t="s">
        <v>724</v>
      </c>
      <c r="AF101" s="282"/>
      <c r="AG101" s="282"/>
      <c r="AH101" s="282"/>
      <c r="AI101" s="282" t="s">
        <v>724</v>
      </c>
      <c r="AJ101" s="282"/>
      <c r="AK101" s="282"/>
      <c r="AL101" s="282"/>
      <c r="AM101" s="282" t="s">
        <v>724</v>
      </c>
      <c r="AN101" s="282"/>
      <c r="AO101" s="282"/>
      <c r="AP101" s="282"/>
      <c r="AQ101" s="282" t="s">
        <v>724</v>
      </c>
      <c r="AR101" s="282"/>
      <c r="AS101" s="282"/>
      <c r="AT101" s="282"/>
      <c r="AU101" s="218" t="s">
        <v>724</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408</v>
      </c>
      <c r="AC102" s="460"/>
      <c r="AD102" s="460"/>
      <c r="AE102" s="282" t="s">
        <v>724</v>
      </c>
      <c r="AF102" s="282"/>
      <c r="AG102" s="282"/>
      <c r="AH102" s="282"/>
      <c r="AI102" s="282" t="s">
        <v>724</v>
      </c>
      <c r="AJ102" s="282"/>
      <c r="AK102" s="282"/>
      <c r="AL102" s="282"/>
      <c r="AM102" s="282" t="s">
        <v>724</v>
      </c>
      <c r="AN102" s="282"/>
      <c r="AO102" s="282"/>
      <c r="AP102" s="282"/>
      <c r="AQ102" s="282" t="s">
        <v>724</v>
      </c>
      <c r="AR102" s="282"/>
      <c r="AS102" s="282"/>
      <c r="AT102" s="282"/>
      <c r="AU102" s="225" t="s">
        <v>724</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392</v>
      </c>
      <c r="AF103" s="247"/>
      <c r="AG103" s="247"/>
      <c r="AH103" s="247"/>
      <c r="AI103" s="247" t="s">
        <v>414</v>
      </c>
      <c r="AJ103" s="247"/>
      <c r="AK103" s="247"/>
      <c r="AL103" s="247"/>
      <c r="AM103" s="247" t="s">
        <v>511</v>
      </c>
      <c r="AN103" s="247"/>
      <c r="AO103" s="247"/>
      <c r="AP103" s="247"/>
      <c r="AQ103" s="279" t="s">
        <v>419</v>
      </c>
      <c r="AR103" s="280"/>
      <c r="AS103" s="280"/>
      <c r="AT103" s="280"/>
      <c r="AU103" s="279" t="s">
        <v>545</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392</v>
      </c>
      <c r="AF106" s="247"/>
      <c r="AG106" s="247"/>
      <c r="AH106" s="247"/>
      <c r="AI106" s="247" t="s">
        <v>414</v>
      </c>
      <c r="AJ106" s="247"/>
      <c r="AK106" s="247"/>
      <c r="AL106" s="247"/>
      <c r="AM106" s="247" t="s">
        <v>511</v>
      </c>
      <c r="AN106" s="247"/>
      <c r="AO106" s="247"/>
      <c r="AP106" s="247"/>
      <c r="AQ106" s="279" t="s">
        <v>419</v>
      </c>
      <c r="AR106" s="280"/>
      <c r="AS106" s="280"/>
      <c r="AT106" s="280"/>
      <c r="AU106" s="279" t="s">
        <v>545</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392</v>
      </c>
      <c r="AF109" s="247"/>
      <c r="AG109" s="247"/>
      <c r="AH109" s="247"/>
      <c r="AI109" s="247" t="s">
        <v>414</v>
      </c>
      <c r="AJ109" s="247"/>
      <c r="AK109" s="247"/>
      <c r="AL109" s="247"/>
      <c r="AM109" s="247" t="s">
        <v>511</v>
      </c>
      <c r="AN109" s="247"/>
      <c r="AO109" s="247"/>
      <c r="AP109" s="247"/>
      <c r="AQ109" s="279" t="s">
        <v>419</v>
      </c>
      <c r="AR109" s="280"/>
      <c r="AS109" s="280"/>
      <c r="AT109" s="280"/>
      <c r="AU109" s="279" t="s">
        <v>545</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392</v>
      </c>
      <c r="AF112" s="247"/>
      <c r="AG112" s="247"/>
      <c r="AH112" s="247"/>
      <c r="AI112" s="247" t="s">
        <v>414</v>
      </c>
      <c r="AJ112" s="247"/>
      <c r="AK112" s="247"/>
      <c r="AL112" s="247"/>
      <c r="AM112" s="247" t="s">
        <v>511</v>
      </c>
      <c r="AN112" s="247"/>
      <c r="AO112" s="247"/>
      <c r="AP112" s="247"/>
      <c r="AQ112" s="279" t="s">
        <v>419</v>
      </c>
      <c r="AR112" s="280"/>
      <c r="AS112" s="280"/>
      <c r="AT112" s="280"/>
      <c r="AU112" s="279" t="s">
        <v>545</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392</v>
      </c>
      <c r="AF115" s="247"/>
      <c r="AG115" s="247"/>
      <c r="AH115" s="247"/>
      <c r="AI115" s="247" t="s">
        <v>414</v>
      </c>
      <c r="AJ115" s="247"/>
      <c r="AK115" s="247"/>
      <c r="AL115" s="247"/>
      <c r="AM115" s="247" t="s">
        <v>511</v>
      </c>
      <c r="AN115" s="247"/>
      <c r="AO115" s="247"/>
      <c r="AP115" s="247"/>
      <c r="AQ115" s="589" t="s">
        <v>546</v>
      </c>
      <c r="AR115" s="590"/>
      <c r="AS115" s="590"/>
      <c r="AT115" s="590"/>
      <c r="AU115" s="590"/>
      <c r="AV115" s="590"/>
      <c r="AW115" s="590"/>
      <c r="AX115" s="591"/>
    </row>
    <row r="116" spans="1:51" ht="23.25" customHeight="1" x14ac:dyDescent="0.15">
      <c r="A116" s="435"/>
      <c r="B116" s="436"/>
      <c r="C116" s="436"/>
      <c r="D116" s="436"/>
      <c r="E116" s="436"/>
      <c r="F116" s="437"/>
      <c r="G116" s="387" t="s">
        <v>408</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408</v>
      </c>
      <c r="AC116" s="462"/>
      <c r="AD116" s="463"/>
      <c r="AE116" s="282" t="s">
        <v>724</v>
      </c>
      <c r="AF116" s="282"/>
      <c r="AG116" s="282"/>
      <c r="AH116" s="282"/>
      <c r="AI116" s="282" t="s">
        <v>724</v>
      </c>
      <c r="AJ116" s="282"/>
      <c r="AK116" s="282"/>
      <c r="AL116" s="282"/>
      <c r="AM116" s="282" t="s">
        <v>724</v>
      </c>
      <c r="AN116" s="282"/>
      <c r="AO116" s="282"/>
      <c r="AP116" s="282"/>
      <c r="AQ116" s="218" t="s">
        <v>724</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408</v>
      </c>
      <c r="AC117" s="472"/>
      <c r="AD117" s="473"/>
      <c r="AE117" s="550" t="s">
        <v>408</v>
      </c>
      <c r="AF117" s="550"/>
      <c r="AG117" s="550"/>
      <c r="AH117" s="550"/>
      <c r="AI117" s="550" t="s">
        <v>408</v>
      </c>
      <c r="AJ117" s="550"/>
      <c r="AK117" s="550"/>
      <c r="AL117" s="550"/>
      <c r="AM117" s="550" t="s">
        <v>408</v>
      </c>
      <c r="AN117" s="550"/>
      <c r="AO117" s="550"/>
      <c r="AP117" s="550"/>
      <c r="AQ117" s="550" t="s">
        <v>753</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392</v>
      </c>
      <c r="AF118" s="247"/>
      <c r="AG118" s="247"/>
      <c r="AH118" s="247"/>
      <c r="AI118" s="247" t="s">
        <v>414</v>
      </c>
      <c r="AJ118" s="247"/>
      <c r="AK118" s="247"/>
      <c r="AL118" s="247"/>
      <c r="AM118" s="247" t="s">
        <v>511</v>
      </c>
      <c r="AN118" s="247"/>
      <c r="AO118" s="247"/>
      <c r="AP118" s="247"/>
      <c r="AQ118" s="589" t="s">
        <v>546</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392</v>
      </c>
      <c r="AF121" s="247"/>
      <c r="AG121" s="247"/>
      <c r="AH121" s="247"/>
      <c r="AI121" s="247" t="s">
        <v>414</v>
      </c>
      <c r="AJ121" s="247"/>
      <c r="AK121" s="247"/>
      <c r="AL121" s="247"/>
      <c r="AM121" s="247" t="s">
        <v>511</v>
      </c>
      <c r="AN121" s="247"/>
      <c r="AO121" s="247"/>
      <c r="AP121" s="247"/>
      <c r="AQ121" s="589" t="s">
        <v>546</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361</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392</v>
      </c>
      <c r="AF124" s="247"/>
      <c r="AG124" s="247"/>
      <c r="AH124" s="247"/>
      <c r="AI124" s="247" t="s">
        <v>414</v>
      </c>
      <c r="AJ124" s="247"/>
      <c r="AK124" s="247"/>
      <c r="AL124" s="247"/>
      <c r="AM124" s="247" t="s">
        <v>511</v>
      </c>
      <c r="AN124" s="247"/>
      <c r="AO124" s="247"/>
      <c r="AP124" s="247"/>
      <c r="AQ124" s="589" t="s">
        <v>546</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542</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392</v>
      </c>
      <c r="AF127" s="247"/>
      <c r="AG127" s="247"/>
      <c r="AH127" s="247"/>
      <c r="AI127" s="247" t="s">
        <v>414</v>
      </c>
      <c r="AJ127" s="247"/>
      <c r="AK127" s="247"/>
      <c r="AL127" s="247"/>
      <c r="AM127" s="247" t="s">
        <v>511</v>
      </c>
      <c r="AN127" s="247"/>
      <c r="AO127" s="247"/>
      <c r="AP127" s="247"/>
      <c r="AQ127" s="589" t="s">
        <v>546</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543</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407</v>
      </c>
      <c r="B130" s="186"/>
      <c r="C130" s="185" t="s">
        <v>236</v>
      </c>
      <c r="D130" s="186"/>
      <c r="E130" s="170" t="s">
        <v>265</v>
      </c>
      <c r="F130" s="171"/>
      <c r="G130" s="172" t="s">
        <v>729</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730</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392</v>
      </c>
      <c r="AF132" s="133"/>
      <c r="AG132" s="133"/>
      <c r="AH132" s="134"/>
      <c r="AI132" s="158" t="s">
        <v>414</v>
      </c>
      <c r="AJ132" s="133"/>
      <c r="AK132" s="133"/>
      <c r="AL132" s="134"/>
      <c r="AM132" s="158" t="s">
        <v>703</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724</v>
      </c>
      <c r="AR133" s="200"/>
      <c r="AS133" s="136" t="s">
        <v>233</v>
      </c>
      <c r="AT133" s="137"/>
      <c r="AU133" s="201" t="s">
        <v>724</v>
      </c>
      <c r="AV133" s="201"/>
      <c r="AW133" s="136" t="s">
        <v>179</v>
      </c>
      <c r="AX133" s="196"/>
      <c r="AY133">
        <f>$AY$132</f>
        <v>1</v>
      </c>
    </row>
    <row r="134" spans="1:51" ht="39.75" customHeight="1" x14ac:dyDescent="0.15">
      <c r="A134" s="190"/>
      <c r="B134" s="187"/>
      <c r="C134" s="181"/>
      <c r="D134" s="187"/>
      <c r="E134" s="181"/>
      <c r="F134" s="182"/>
      <c r="G134" s="107" t="s">
        <v>408</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753</v>
      </c>
      <c r="AC134" s="206"/>
      <c r="AD134" s="206"/>
      <c r="AE134" s="207" t="s">
        <v>724</v>
      </c>
      <c r="AF134" s="208"/>
      <c r="AG134" s="208"/>
      <c r="AH134" s="208"/>
      <c r="AI134" s="207" t="s">
        <v>724</v>
      </c>
      <c r="AJ134" s="208"/>
      <c r="AK134" s="208"/>
      <c r="AL134" s="208"/>
      <c r="AM134" s="207" t="s">
        <v>724</v>
      </c>
      <c r="AN134" s="208"/>
      <c r="AO134" s="208"/>
      <c r="AP134" s="208"/>
      <c r="AQ134" s="207" t="s">
        <v>724</v>
      </c>
      <c r="AR134" s="208"/>
      <c r="AS134" s="208"/>
      <c r="AT134" s="208"/>
      <c r="AU134" s="207" t="s">
        <v>724</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408</v>
      </c>
      <c r="AC135" s="214"/>
      <c r="AD135" s="214"/>
      <c r="AE135" s="207" t="s">
        <v>724</v>
      </c>
      <c r="AF135" s="208"/>
      <c r="AG135" s="208"/>
      <c r="AH135" s="208"/>
      <c r="AI135" s="207" t="s">
        <v>724</v>
      </c>
      <c r="AJ135" s="208"/>
      <c r="AK135" s="208"/>
      <c r="AL135" s="208"/>
      <c r="AM135" s="207" t="s">
        <v>724</v>
      </c>
      <c r="AN135" s="208"/>
      <c r="AO135" s="208"/>
      <c r="AP135" s="208"/>
      <c r="AQ135" s="207" t="s">
        <v>724</v>
      </c>
      <c r="AR135" s="208"/>
      <c r="AS135" s="208"/>
      <c r="AT135" s="208"/>
      <c r="AU135" s="207" t="s">
        <v>724</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392</v>
      </c>
      <c r="AF136" s="133"/>
      <c r="AG136" s="133"/>
      <c r="AH136" s="134"/>
      <c r="AI136" s="158" t="s">
        <v>414</v>
      </c>
      <c r="AJ136" s="133"/>
      <c r="AK136" s="133"/>
      <c r="AL136" s="134"/>
      <c r="AM136" s="158" t="s">
        <v>703</v>
      </c>
      <c r="AN136" s="133"/>
      <c r="AO136" s="133"/>
      <c r="AP136" s="134"/>
      <c r="AQ136" s="154" t="s">
        <v>232</v>
      </c>
      <c r="AR136" s="155"/>
      <c r="AS136" s="155"/>
      <c r="AT136" s="156"/>
      <c r="AU136" s="197" t="s">
        <v>248</v>
      </c>
      <c r="AV136" s="197"/>
      <c r="AW136" s="197"/>
      <c r="AX136" s="198"/>
      <c r="AY136">
        <f>COUNTA($G$138)</f>
        <v>1</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1</v>
      </c>
    </row>
    <row r="138" spans="1:51" ht="39.75" hidden="1" customHeight="1" x14ac:dyDescent="0.15">
      <c r="A138" s="190"/>
      <c r="B138" s="187"/>
      <c r="C138" s="181"/>
      <c r="D138" s="187"/>
      <c r="E138" s="181"/>
      <c r="F138" s="182"/>
      <c r="G138" s="107" t="s">
        <v>725</v>
      </c>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1</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1</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392</v>
      </c>
      <c r="AF140" s="133"/>
      <c r="AG140" s="133"/>
      <c r="AH140" s="134"/>
      <c r="AI140" s="158" t="s">
        <v>414</v>
      </c>
      <c r="AJ140" s="133"/>
      <c r="AK140" s="133"/>
      <c r="AL140" s="134"/>
      <c r="AM140" s="158" t="s">
        <v>703</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392</v>
      </c>
      <c r="AF144" s="133"/>
      <c r="AG144" s="133"/>
      <c r="AH144" s="134"/>
      <c r="AI144" s="158" t="s">
        <v>414</v>
      </c>
      <c r="AJ144" s="133"/>
      <c r="AK144" s="133"/>
      <c r="AL144" s="134"/>
      <c r="AM144" s="158" t="s">
        <v>703</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392</v>
      </c>
      <c r="AF148" s="133"/>
      <c r="AG148" s="133"/>
      <c r="AH148" s="134"/>
      <c r="AI148" s="158" t="s">
        <v>414</v>
      </c>
      <c r="AJ148" s="133"/>
      <c r="AK148" s="133"/>
      <c r="AL148" s="134"/>
      <c r="AM148" s="158" t="s">
        <v>703</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408</v>
      </c>
      <c r="H154" s="108"/>
      <c r="I154" s="108"/>
      <c r="J154" s="108"/>
      <c r="K154" s="108"/>
      <c r="L154" s="108"/>
      <c r="M154" s="108"/>
      <c r="N154" s="108"/>
      <c r="O154" s="108"/>
      <c r="P154" s="109"/>
      <c r="Q154" s="128" t="s">
        <v>408</v>
      </c>
      <c r="R154" s="108"/>
      <c r="S154" s="108"/>
      <c r="T154" s="108"/>
      <c r="U154" s="108"/>
      <c r="V154" s="108"/>
      <c r="W154" s="108"/>
      <c r="X154" s="108"/>
      <c r="Y154" s="108"/>
      <c r="Z154" s="108"/>
      <c r="AA154" s="290"/>
      <c r="AB154" s="144" t="s">
        <v>408</v>
      </c>
      <c r="AC154" s="145"/>
      <c r="AD154" s="145"/>
      <c r="AE154" s="150" t="s">
        <v>408</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408</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731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392</v>
      </c>
      <c r="AF192" s="133"/>
      <c r="AG192" s="133"/>
      <c r="AH192" s="134"/>
      <c r="AI192" s="158" t="s">
        <v>414</v>
      </c>
      <c r="AJ192" s="133"/>
      <c r="AK192" s="133"/>
      <c r="AL192" s="134"/>
      <c r="AM192" s="158" t="s">
        <v>703</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392</v>
      </c>
      <c r="AF196" s="133"/>
      <c r="AG196" s="133"/>
      <c r="AH196" s="134"/>
      <c r="AI196" s="158" t="s">
        <v>414</v>
      </c>
      <c r="AJ196" s="133"/>
      <c r="AK196" s="133"/>
      <c r="AL196" s="134"/>
      <c r="AM196" s="158" t="s">
        <v>703</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392</v>
      </c>
      <c r="AF200" s="133"/>
      <c r="AG200" s="133"/>
      <c r="AH200" s="134"/>
      <c r="AI200" s="158" t="s">
        <v>414</v>
      </c>
      <c r="AJ200" s="133"/>
      <c r="AK200" s="133"/>
      <c r="AL200" s="134"/>
      <c r="AM200" s="158" t="s">
        <v>703</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392</v>
      </c>
      <c r="AF204" s="133"/>
      <c r="AG204" s="133"/>
      <c r="AH204" s="134"/>
      <c r="AI204" s="158" t="s">
        <v>414</v>
      </c>
      <c r="AJ204" s="133"/>
      <c r="AK204" s="133"/>
      <c r="AL204" s="134"/>
      <c r="AM204" s="158" t="s">
        <v>703</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392</v>
      </c>
      <c r="AF208" s="133"/>
      <c r="AG208" s="133"/>
      <c r="AH208" s="134"/>
      <c r="AI208" s="158" t="s">
        <v>414</v>
      </c>
      <c r="AJ208" s="133"/>
      <c r="AK208" s="133"/>
      <c r="AL208" s="134"/>
      <c r="AM208" s="158" t="s">
        <v>703</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392</v>
      </c>
      <c r="AF252" s="133"/>
      <c r="AG252" s="133"/>
      <c r="AH252" s="134"/>
      <c r="AI252" s="158" t="s">
        <v>414</v>
      </c>
      <c r="AJ252" s="133"/>
      <c r="AK252" s="133"/>
      <c r="AL252" s="134"/>
      <c r="AM252" s="158" t="s">
        <v>703</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392</v>
      </c>
      <c r="AF256" s="133"/>
      <c r="AG256" s="133"/>
      <c r="AH256" s="134"/>
      <c r="AI256" s="158" t="s">
        <v>414</v>
      </c>
      <c r="AJ256" s="133"/>
      <c r="AK256" s="133"/>
      <c r="AL256" s="134"/>
      <c r="AM256" s="158" t="s">
        <v>703</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392</v>
      </c>
      <c r="AF260" s="133"/>
      <c r="AG260" s="133"/>
      <c r="AH260" s="134"/>
      <c r="AI260" s="158" t="s">
        <v>414</v>
      </c>
      <c r="AJ260" s="133"/>
      <c r="AK260" s="133"/>
      <c r="AL260" s="134"/>
      <c r="AM260" s="158" t="s">
        <v>703</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392</v>
      </c>
      <c r="AF264" s="133"/>
      <c r="AG264" s="133"/>
      <c r="AH264" s="134"/>
      <c r="AI264" s="158" t="s">
        <v>414</v>
      </c>
      <c r="AJ264" s="133"/>
      <c r="AK264" s="133"/>
      <c r="AL264" s="134"/>
      <c r="AM264" s="158" t="s">
        <v>703</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392</v>
      </c>
      <c r="AF268" s="133"/>
      <c r="AG268" s="133"/>
      <c r="AH268" s="134"/>
      <c r="AI268" s="158" t="s">
        <v>414</v>
      </c>
      <c r="AJ268" s="133"/>
      <c r="AK268" s="133"/>
      <c r="AL268" s="134"/>
      <c r="AM268" s="158" t="s">
        <v>703</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392</v>
      </c>
      <c r="AF312" s="133"/>
      <c r="AG312" s="133"/>
      <c r="AH312" s="134"/>
      <c r="AI312" s="158" t="s">
        <v>414</v>
      </c>
      <c r="AJ312" s="133"/>
      <c r="AK312" s="133"/>
      <c r="AL312" s="134"/>
      <c r="AM312" s="158" t="s">
        <v>703</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392</v>
      </c>
      <c r="AF316" s="133"/>
      <c r="AG316" s="133"/>
      <c r="AH316" s="134"/>
      <c r="AI316" s="158" t="s">
        <v>414</v>
      </c>
      <c r="AJ316" s="133"/>
      <c r="AK316" s="133"/>
      <c r="AL316" s="134"/>
      <c r="AM316" s="158" t="s">
        <v>703</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392</v>
      </c>
      <c r="AF320" s="133"/>
      <c r="AG320" s="133"/>
      <c r="AH320" s="134"/>
      <c r="AI320" s="158" t="s">
        <v>414</v>
      </c>
      <c r="AJ320" s="133"/>
      <c r="AK320" s="133"/>
      <c r="AL320" s="134"/>
      <c r="AM320" s="158" t="s">
        <v>703</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392</v>
      </c>
      <c r="AF324" s="133"/>
      <c r="AG324" s="133"/>
      <c r="AH324" s="134"/>
      <c r="AI324" s="158" t="s">
        <v>414</v>
      </c>
      <c r="AJ324" s="133"/>
      <c r="AK324" s="133"/>
      <c r="AL324" s="134"/>
      <c r="AM324" s="158" t="s">
        <v>703</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392</v>
      </c>
      <c r="AF328" s="133"/>
      <c r="AG328" s="133"/>
      <c r="AH328" s="134"/>
      <c r="AI328" s="158" t="s">
        <v>414</v>
      </c>
      <c r="AJ328" s="133"/>
      <c r="AK328" s="133"/>
      <c r="AL328" s="134"/>
      <c r="AM328" s="158" t="s">
        <v>703</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392</v>
      </c>
      <c r="AF372" s="133"/>
      <c r="AG372" s="133"/>
      <c r="AH372" s="134"/>
      <c r="AI372" s="158" t="s">
        <v>414</v>
      </c>
      <c r="AJ372" s="133"/>
      <c r="AK372" s="133"/>
      <c r="AL372" s="134"/>
      <c r="AM372" s="158" t="s">
        <v>703</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392</v>
      </c>
      <c r="AF376" s="133"/>
      <c r="AG376" s="133"/>
      <c r="AH376" s="134"/>
      <c r="AI376" s="158" t="s">
        <v>414</v>
      </c>
      <c r="AJ376" s="133"/>
      <c r="AK376" s="133"/>
      <c r="AL376" s="134"/>
      <c r="AM376" s="158" t="s">
        <v>703</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392</v>
      </c>
      <c r="AF380" s="133"/>
      <c r="AG380" s="133"/>
      <c r="AH380" s="134"/>
      <c r="AI380" s="158" t="s">
        <v>414</v>
      </c>
      <c r="AJ380" s="133"/>
      <c r="AK380" s="133"/>
      <c r="AL380" s="134"/>
      <c r="AM380" s="158" t="s">
        <v>703</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392</v>
      </c>
      <c r="AF384" s="133"/>
      <c r="AG384" s="133"/>
      <c r="AH384" s="134"/>
      <c r="AI384" s="158" t="s">
        <v>414</v>
      </c>
      <c r="AJ384" s="133"/>
      <c r="AK384" s="133"/>
      <c r="AL384" s="134"/>
      <c r="AM384" s="158" t="s">
        <v>703</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392</v>
      </c>
      <c r="AF388" s="133"/>
      <c r="AG388" s="133"/>
      <c r="AH388" s="134"/>
      <c r="AI388" s="158" t="s">
        <v>414</v>
      </c>
      <c r="AJ388" s="133"/>
      <c r="AK388" s="133"/>
      <c r="AL388" s="134"/>
      <c r="AM388" s="158" t="s">
        <v>703</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675</v>
      </c>
      <c r="D430" s="927"/>
      <c r="E430" s="175" t="s">
        <v>401</v>
      </c>
      <c r="F430" s="893"/>
      <c r="G430" s="894" t="s">
        <v>252</v>
      </c>
      <c r="H430" s="126"/>
      <c r="I430" s="12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547</v>
      </c>
      <c r="AJ431" s="334"/>
      <c r="AK431" s="334"/>
      <c r="AL431" s="158"/>
      <c r="AM431" s="334" t="s">
        <v>548</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724</v>
      </c>
      <c r="AF432" s="201"/>
      <c r="AG432" s="136" t="s">
        <v>233</v>
      </c>
      <c r="AH432" s="137"/>
      <c r="AI432" s="335"/>
      <c r="AJ432" s="335"/>
      <c r="AK432" s="335"/>
      <c r="AL432" s="157"/>
      <c r="AM432" s="335"/>
      <c r="AN432" s="335"/>
      <c r="AO432" s="335"/>
      <c r="AP432" s="157"/>
      <c r="AQ432" s="250" t="s">
        <v>724</v>
      </c>
      <c r="AR432" s="201"/>
      <c r="AS432" s="136" t="s">
        <v>233</v>
      </c>
      <c r="AT432" s="137"/>
      <c r="AU432" s="201" t="s">
        <v>724</v>
      </c>
      <c r="AV432" s="201"/>
      <c r="AW432" s="136" t="s">
        <v>179</v>
      </c>
      <c r="AX432" s="196"/>
      <c r="AY432">
        <f>$AY$431</f>
        <v>1</v>
      </c>
    </row>
    <row r="433" spans="1:51" ht="23.25" customHeight="1" x14ac:dyDescent="0.15">
      <c r="A433" s="190"/>
      <c r="B433" s="187"/>
      <c r="C433" s="181"/>
      <c r="D433" s="187"/>
      <c r="E433" s="338"/>
      <c r="F433" s="339"/>
      <c r="G433" s="107" t="s">
        <v>753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408</v>
      </c>
      <c r="AC433" s="214"/>
      <c r="AD433" s="214"/>
      <c r="AE433" s="336" t="s">
        <v>724</v>
      </c>
      <c r="AF433" s="208"/>
      <c r="AG433" s="208"/>
      <c r="AH433" s="208"/>
      <c r="AI433" s="336" t="s">
        <v>724</v>
      </c>
      <c r="AJ433" s="208"/>
      <c r="AK433" s="208"/>
      <c r="AL433" s="208"/>
      <c r="AM433" s="336" t="s">
        <v>724</v>
      </c>
      <c r="AN433" s="208"/>
      <c r="AO433" s="208"/>
      <c r="AP433" s="337"/>
      <c r="AQ433" s="336" t="s">
        <v>724</v>
      </c>
      <c r="AR433" s="208"/>
      <c r="AS433" s="208"/>
      <c r="AT433" s="337"/>
      <c r="AU433" s="208" t="s">
        <v>724</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408</v>
      </c>
      <c r="AC434" s="206"/>
      <c r="AD434" s="206"/>
      <c r="AE434" s="336" t="s">
        <v>724</v>
      </c>
      <c r="AF434" s="208"/>
      <c r="AG434" s="208"/>
      <c r="AH434" s="337"/>
      <c r="AI434" s="336" t="s">
        <v>724</v>
      </c>
      <c r="AJ434" s="208"/>
      <c r="AK434" s="208"/>
      <c r="AL434" s="208"/>
      <c r="AM434" s="336" t="s">
        <v>724</v>
      </c>
      <c r="AN434" s="208"/>
      <c r="AO434" s="208"/>
      <c r="AP434" s="337"/>
      <c r="AQ434" s="336" t="s">
        <v>724</v>
      </c>
      <c r="AR434" s="208"/>
      <c r="AS434" s="208"/>
      <c r="AT434" s="337"/>
      <c r="AU434" s="208" t="s">
        <v>724</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724</v>
      </c>
      <c r="AF435" s="208"/>
      <c r="AG435" s="208"/>
      <c r="AH435" s="337"/>
      <c r="AI435" s="336" t="s">
        <v>724</v>
      </c>
      <c r="AJ435" s="208"/>
      <c r="AK435" s="208"/>
      <c r="AL435" s="208"/>
      <c r="AM435" s="336" t="s">
        <v>724</v>
      </c>
      <c r="AN435" s="208"/>
      <c r="AO435" s="208"/>
      <c r="AP435" s="337"/>
      <c r="AQ435" s="336" t="s">
        <v>724</v>
      </c>
      <c r="AR435" s="208"/>
      <c r="AS435" s="208"/>
      <c r="AT435" s="337"/>
      <c r="AU435" s="208" t="s">
        <v>724</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547</v>
      </c>
      <c r="AJ436" s="334"/>
      <c r="AK436" s="334"/>
      <c r="AL436" s="158"/>
      <c r="AM436" s="334" t="s">
        <v>548</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547</v>
      </c>
      <c r="AJ441" s="334"/>
      <c r="AK441" s="334"/>
      <c r="AL441" s="158"/>
      <c r="AM441" s="334" t="s">
        <v>548</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547</v>
      </c>
      <c r="AJ446" s="334"/>
      <c r="AK446" s="334"/>
      <c r="AL446" s="158"/>
      <c r="AM446" s="334" t="s">
        <v>548</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547</v>
      </c>
      <c r="AJ451" s="334"/>
      <c r="AK451" s="334"/>
      <c r="AL451" s="158"/>
      <c r="AM451" s="334" t="s">
        <v>548</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547</v>
      </c>
      <c r="AJ456" s="334"/>
      <c r="AK456" s="334"/>
      <c r="AL456" s="158"/>
      <c r="AM456" s="334" t="s">
        <v>548</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724</v>
      </c>
      <c r="AF457" s="201"/>
      <c r="AG457" s="136" t="s">
        <v>233</v>
      </c>
      <c r="AH457" s="137"/>
      <c r="AI457" s="335"/>
      <c r="AJ457" s="335"/>
      <c r="AK457" s="335"/>
      <c r="AL457" s="157"/>
      <c r="AM457" s="335"/>
      <c r="AN457" s="335"/>
      <c r="AO457" s="335"/>
      <c r="AP457" s="157"/>
      <c r="AQ457" s="250" t="s">
        <v>724</v>
      </c>
      <c r="AR457" s="201"/>
      <c r="AS457" s="136" t="s">
        <v>233</v>
      </c>
      <c r="AT457" s="137"/>
      <c r="AU457" s="201" t="s">
        <v>724</v>
      </c>
      <c r="AV457" s="201"/>
      <c r="AW457" s="136" t="s">
        <v>179</v>
      </c>
      <c r="AX457" s="196"/>
      <c r="AY457">
        <f>$AY$456</f>
        <v>1</v>
      </c>
    </row>
    <row r="458" spans="1:51" ht="23.25" customHeight="1" x14ac:dyDescent="0.15">
      <c r="A458" s="190"/>
      <c r="B458" s="187"/>
      <c r="C458" s="181"/>
      <c r="D458" s="187"/>
      <c r="E458" s="338"/>
      <c r="F458" s="339"/>
      <c r="G458" s="107" t="s">
        <v>753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408</v>
      </c>
      <c r="AC458" s="214"/>
      <c r="AD458" s="214"/>
      <c r="AE458" s="336" t="s">
        <v>724</v>
      </c>
      <c r="AF458" s="208"/>
      <c r="AG458" s="208"/>
      <c r="AH458" s="208"/>
      <c r="AI458" s="336" t="s">
        <v>724</v>
      </c>
      <c r="AJ458" s="208"/>
      <c r="AK458" s="208"/>
      <c r="AL458" s="208"/>
      <c r="AM458" s="336" t="s">
        <v>724</v>
      </c>
      <c r="AN458" s="208"/>
      <c r="AO458" s="208"/>
      <c r="AP458" s="337"/>
      <c r="AQ458" s="336" t="s">
        <v>724</v>
      </c>
      <c r="AR458" s="208"/>
      <c r="AS458" s="208"/>
      <c r="AT458" s="337"/>
      <c r="AU458" s="208" t="s">
        <v>724</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408</v>
      </c>
      <c r="AC459" s="206"/>
      <c r="AD459" s="206"/>
      <c r="AE459" s="336" t="s">
        <v>724</v>
      </c>
      <c r="AF459" s="208"/>
      <c r="AG459" s="208"/>
      <c r="AH459" s="337"/>
      <c r="AI459" s="336" t="s">
        <v>724</v>
      </c>
      <c r="AJ459" s="208"/>
      <c r="AK459" s="208"/>
      <c r="AL459" s="208"/>
      <c r="AM459" s="336" t="s">
        <v>724</v>
      </c>
      <c r="AN459" s="208"/>
      <c r="AO459" s="208"/>
      <c r="AP459" s="337"/>
      <c r="AQ459" s="336" t="s">
        <v>724</v>
      </c>
      <c r="AR459" s="208"/>
      <c r="AS459" s="208"/>
      <c r="AT459" s="337"/>
      <c r="AU459" s="208" t="s">
        <v>724</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724</v>
      </c>
      <c r="AF460" s="208"/>
      <c r="AG460" s="208"/>
      <c r="AH460" s="337"/>
      <c r="AI460" s="336" t="s">
        <v>724</v>
      </c>
      <c r="AJ460" s="208"/>
      <c r="AK460" s="208"/>
      <c r="AL460" s="208"/>
      <c r="AM460" s="336" t="s">
        <v>724</v>
      </c>
      <c r="AN460" s="208"/>
      <c r="AO460" s="208"/>
      <c r="AP460" s="337"/>
      <c r="AQ460" s="336" t="s">
        <v>724</v>
      </c>
      <c r="AR460" s="208"/>
      <c r="AS460" s="208"/>
      <c r="AT460" s="337"/>
      <c r="AU460" s="208" t="s">
        <v>724</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547</v>
      </c>
      <c r="AJ461" s="334"/>
      <c r="AK461" s="334"/>
      <c r="AL461" s="158"/>
      <c r="AM461" s="334" t="s">
        <v>548</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547</v>
      </c>
      <c r="AJ466" s="334"/>
      <c r="AK466" s="334"/>
      <c r="AL466" s="158"/>
      <c r="AM466" s="334" t="s">
        <v>548</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547</v>
      </c>
      <c r="AJ471" s="334"/>
      <c r="AK471" s="334"/>
      <c r="AL471" s="158"/>
      <c r="AM471" s="334" t="s">
        <v>548</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547</v>
      </c>
      <c r="AJ476" s="334"/>
      <c r="AK476" s="334"/>
      <c r="AL476" s="158"/>
      <c r="AM476" s="334" t="s">
        <v>548</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409</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408</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404</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547</v>
      </c>
      <c r="AJ485" s="334"/>
      <c r="AK485" s="334"/>
      <c r="AL485" s="158"/>
      <c r="AM485" s="334" t="s">
        <v>548</v>
      </c>
      <c r="AN485" s="334"/>
      <c r="AO485" s="334"/>
      <c r="AP485" s="158"/>
      <c r="AQ485" s="158" t="s">
        <v>232</v>
      </c>
      <c r="AR485" s="133"/>
      <c r="AS485" s="133"/>
      <c r="AT485" s="134"/>
      <c r="AU485" s="139" t="s">
        <v>134</v>
      </c>
      <c r="AV485" s="139"/>
      <c r="AW485" s="139"/>
      <c r="AX485" s="140"/>
      <c r="AY485">
        <f>COUNTA($G$487)</f>
        <v>1</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1</v>
      </c>
    </row>
    <row r="487" spans="1:51" ht="23.25" hidden="1" customHeight="1" x14ac:dyDescent="0.15">
      <c r="A487" s="190"/>
      <c r="B487" s="187"/>
      <c r="C487" s="181"/>
      <c r="D487" s="187"/>
      <c r="E487" s="338"/>
      <c r="F487" s="339"/>
      <c r="G487" s="107" t="s">
        <v>725</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1</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1</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1</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547</v>
      </c>
      <c r="AJ490" s="334"/>
      <c r="AK490" s="334"/>
      <c r="AL490" s="158"/>
      <c r="AM490" s="334" t="s">
        <v>548</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547</v>
      </c>
      <c r="AJ495" s="334"/>
      <c r="AK495" s="334"/>
      <c r="AL495" s="158"/>
      <c r="AM495" s="334" t="s">
        <v>548</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547</v>
      </c>
      <c r="AJ500" s="334"/>
      <c r="AK500" s="334"/>
      <c r="AL500" s="158"/>
      <c r="AM500" s="334" t="s">
        <v>548</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547</v>
      </c>
      <c r="AJ505" s="334"/>
      <c r="AK505" s="334"/>
      <c r="AL505" s="158"/>
      <c r="AM505" s="334" t="s">
        <v>548</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547</v>
      </c>
      <c r="AJ510" s="334"/>
      <c r="AK510" s="334"/>
      <c r="AL510" s="158"/>
      <c r="AM510" s="334" t="s">
        <v>548</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547</v>
      </c>
      <c r="AJ515" s="334"/>
      <c r="AK515" s="334"/>
      <c r="AL515" s="158"/>
      <c r="AM515" s="334" t="s">
        <v>548</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547</v>
      </c>
      <c r="AJ520" s="334"/>
      <c r="AK520" s="334"/>
      <c r="AL520" s="158"/>
      <c r="AM520" s="334" t="s">
        <v>548</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547</v>
      </c>
      <c r="AJ525" s="334"/>
      <c r="AK525" s="334"/>
      <c r="AL525" s="158"/>
      <c r="AM525" s="334" t="s">
        <v>548</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547</v>
      </c>
      <c r="AJ530" s="334"/>
      <c r="AK530" s="334"/>
      <c r="AL530" s="158"/>
      <c r="AM530" s="334" t="s">
        <v>548</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410</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405</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547</v>
      </c>
      <c r="AJ539" s="334"/>
      <c r="AK539" s="334"/>
      <c r="AL539" s="158"/>
      <c r="AM539" s="334" t="s">
        <v>548</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547</v>
      </c>
      <c r="AJ544" s="334"/>
      <c r="AK544" s="334"/>
      <c r="AL544" s="158"/>
      <c r="AM544" s="334" t="s">
        <v>548</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547</v>
      </c>
      <c r="AJ549" s="334"/>
      <c r="AK549" s="334"/>
      <c r="AL549" s="158"/>
      <c r="AM549" s="334" t="s">
        <v>548</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547</v>
      </c>
      <c r="AJ554" s="334"/>
      <c r="AK554" s="334"/>
      <c r="AL554" s="158"/>
      <c r="AM554" s="334" t="s">
        <v>548</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547</v>
      </c>
      <c r="AJ559" s="334"/>
      <c r="AK559" s="334"/>
      <c r="AL559" s="158"/>
      <c r="AM559" s="334" t="s">
        <v>548</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547</v>
      </c>
      <c r="AJ564" s="334"/>
      <c r="AK564" s="334"/>
      <c r="AL564" s="158"/>
      <c r="AM564" s="334" t="s">
        <v>548</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547</v>
      </c>
      <c r="AJ569" s="334"/>
      <c r="AK569" s="334"/>
      <c r="AL569" s="158"/>
      <c r="AM569" s="334" t="s">
        <v>548</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547</v>
      </c>
      <c r="AJ574" s="334"/>
      <c r="AK574" s="334"/>
      <c r="AL574" s="158"/>
      <c r="AM574" s="334" t="s">
        <v>548</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547</v>
      </c>
      <c r="AJ579" s="334"/>
      <c r="AK579" s="334"/>
      <c r="AL579" s="158"/>
      <c r="AM579" s="334" t="s">
        <v>548</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547</v>
      </c>
      <c r="AJ584" s="334"/>
      <c r="AK584" s="334"/>
      <c r="AL584" s="158"/>
      <c r="AM584" s="334" t="s">
        <v>548</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410</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404</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547</v>
      </c>
      <c r="AJ593" s="334"/>
      <c r="AK593" s="334"/>
      <c r="AL593" s="158"/>
      <c r="AM593" s="334" t="s">
        <v>548</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547</v>
      </c>
      <c r="AJ598" s="334"/>
      <c r="AK598" s="334"/>
      <c r="AL598" s="158"/>
      <c r="AM598" s="334" t="s">
        <v>548</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547</v>
      </c>
      <c r="AJ603" s="334"/>
      <c r="AK603" s="334"/>
      <c r="AL603" s="158"/>
      <c r="AM603" s="334" t="s">
        <v>548</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547</v>
      </c>
      <c r="AJ608" s="334"/>
      <c r="AK608" s="334"/>
      <c r="AL608" s="158"/>
      <c r="AM608" s="334" t="s">
        <v>548</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547</v>
      </c>
      <c r="AJ613" s="334"/>
      <c r="AK613" s="334"/>
      <c r="AL613" s="158"/>
      <c r="AM613" s="334" t="s">
        <v>548</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547</v>
      </c>
      <c r="AJ618" s="334"/>
      <c r="AK618" s="334"/>
      <c r="AL618" s="158"/>
      <c r="AM618" s="334" t="s">
        <v>548</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547</v>
      </c>
      <c r="AJ623" s="334"/>
      <c r="AK623" s="334"/>
      <c r="AL623" s="158"/>
      <c r="AM623" s="334" t="s">
        <v>548</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547</v>
      </c>
      <c r="AJ628" s="334"/>
      <c r="AK628" s="334"/>
      <c r="AL628" s="158"/>
      <c r="AM628" s="334" t="s">
        <v>548</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547</v>
      </c>
      <c r="AJ633" s="334"/>
      <c r="AK633" s="334"/>
      <c r="AL633" s="158"/>
      <c r="AM633" s="334" t="s">
        <v>548</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547</v>
      </c>
      <c r="AJ638" s="334"/>
      <c r="AK638" s="334"/>
      <c r="AL638" s="158"/>
      <c r="AM638" s="334" t="s">
        <v>548</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410</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405</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547</v>
      </c>
      <c r="AJ647" s="334"/>
      <c r="AK647" s="334"/>
      <c r="AL647" s="158"/>
      <c r="AM647" s="334" t="s">
        <v>548</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547</v>
      </c>
      <c r="AJ652" s="334"/>
      <c r="AK652" s="334"/>
      <c r="AL652" s="158"/>
      <c r="AM652" s="334" t="s">
        <v>548</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547</v>
      </c>
      <c r="AJ657" s="334"/>
      <c r="AK657" s="334"/>
      <c r="AL657" s="158"/>
      <c r="AM657" s="334" t="s">
        <v>548</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547</v>
      </c>
      <c r="AJ662" s="334"/>
      <c r="AK662" s="334"/>
      <c r="AL662" s="158"/>
      <c r="AM662" s="334" t="s">
        <v>548</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547</v>
      </c>
      <c r="AJ667" s="334"/>
      <c r="AK667" s="334"/>
      <c r="AL667" s="158"/>
      <c r="AM667" s="334" t="s">
        <v>548</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547</v>
      </c>
      <c r="AJ672" s="334"/>
      <c r="AK672" s="334"/>
      <c r="AL672" s="158"/>
      <c r="AM672" s="334" t="s">
        <v>548</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547</v>
      </c>
      <c r="AJ677" s="334"/>
      <c r="AK677" s="334"/>
      <c r="AL677" s="158"/>
      <c r="AM677" s="334" t="s">
        <v>548</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547</v>
      </c>
      <c r="AJ682" s="334"/>
      <c r="AK682" s="334"/>
      <c r="AL682" s="158"/>
      <c r="AM682" s="334" t="s">
        <v>548</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547</v>
      </c>
      <c r="AJ687" s="334"/>
      <c r="AK687" s="334"/>
      <c r="AL687" s="158"/>
      <c r="AM687" s="334" t="s">
        <v>548</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547</v>
      </c>
      <c r="AJ692" s="334"/>
      <c r="AK692" s="334"/>
      <c r="AL692" s="158"/>
      <c r="AM692" s="334" t="s">
        <v>548</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410</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719</v>
      </c>
      <c r="AE702" s="342"/>
      <c r="AF702" s="342"/>
      <c r="AG702" s="379" t="s">
        <v>732</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719</v>
      </c>
      <c r="AE703" s="323"/>
      <c r="AF703" s="323"/>
      <c r="AG703" s="104" t="s">
        <v>733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719</v>
      </c>
      <c r="AE704" s="781"/>
      <c r="AF704" s="781"/>
      <c r="AG704" s="168" t="s">
        <v>734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719</v>
      </c>
      <c r="AE705" s="713"/>
      <c r="AF705" s="713"/>
      <c r="AG705" s="128" t="s">
        <v>737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383</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735</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736</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738</v>
      </c>
      <c r="AE708" s="603"/>
      <c r="AF708" s="603"/>
      <c r="AG708" s="740"/>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738</v>
      </c>
      <c r="AE709" s="323"/>
      <c r="AF709" s="323"/>
      <c r="AG709" s="104"/>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738</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738</v>
      </c>
      <c r="AE711" s="323"/>
      <c r="AF711" s="323"/>
      <c r="AG711" s="104"/>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738</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738</v>
      </c>
      <c r="AE713" s="323"/>
      <c r="AF713" s="661"/>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738</v>
      </c>
      <c r="AE714" s="803"/>
      <c r="AF714" s="804"/>
      <c r="AG714" s="734"/>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738</v>
      </c>
      <c r="AE715" s="603"/>
      <c r="AF715" s="654"/>
      <c r="AG715" s="740"/>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738</v>
      </c>
      <c r="AE716" s="625"/>
      <c r="AF716" s="625"/>
      <c r="AG716" s="104"/>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738</v>
      </c>
      <c r="AE717" s="323"/>
      <c r="AF717" s="323"/>
      <c r="AG717" s="104"/>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719</v>
      </c>
      <c r="AE718" s="323"/>
      <c r="AF718" s="323"/>
      <c r="AG718" s="130" t="s">
        <v>749</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739</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740</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676</v>
      </c>
      <c r="B737" s="211"/>
      <c r="C737" s="211"/>
      <c r="D737" s="212"/>
      <c r="E737" s="950"/>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399</v>
      </c>
      <c r="B738" s="361"/>
      <c r="C738" s="361"/>
      <c r="D738" s="361"/>
      <c r="E738" s="950"/>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398</v>
      </c>
      <c r="B739" s="361"/>
      <c r="C739" s="361"/>
      <c r="D739" s="361"/>
      <c r="E739" s="950"/>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397</v>
      </c>
      <c r="B740" s="361"/>
      <c r="C740" s="361"/>
      <c r="D740" s="361"/>
      <c r="E740" s="950"/>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396</v>
      </c>
      <c r="B741" s="361"/>
      <c r="C741" s="361"/>
      <c r="D741" s="361"/>
      <c r="E741" s="950"/>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395</v>
      </c>
      <c r="B742" s="361"/>
      <c r="C742" s="361"/>
      <c r="D742" s="361"/>
      <c r="E742" s="950"/>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394</v>
      </c>
      <c r="B743" s="361"/>
      <c r="C743" s="361"/>
      <c r="D743" s="361"/>
      <c r="E743" s="950"/>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393</v>
      </c>
      <c r="B744" s="361"/>
      <c r="C744" s="361"/>
      <c r="D744" s="361"/>
      <c r="E744" s="950"/>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392</v>
      </c>
      <c r="B745" s="361"/>
      <c r="C745" s="361"/>
      <c r="D745" s="361"/>
      <c r="E745" s="987"/>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549</v>
      </c>
      <c r="B746" s="361"/>
      <c r="C746" s="361"/>
      <c r="D746" s="361"/>
      <c r="E746" s="956"/>
      <c r="F746" s="954"/>
      <c r="G746" s="954"/>
      <c r="H746" s="100" t="str">
        <f>IF(E746="","","-")</f>
        <v/>
      </c>
      <c r="I746" s="954"/>
      <c r="J746" s="954"/>
      <c r="K746" s="100" t="str">
        <f>IF(I746="","","-")</f>
        <v/>
      </c>
      <c r="L746" s="955"/>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511</v>
      </c>
      <c r="B747" s="361"/>
      <c r="C747" s="361"/>
      <c r="D747" s="361"/>
      <c r="E747" s="956" t="s">
        <v>714</v>
      </c>
      <c r="F747" s="954"/>
      <c r="G747" s="954"/>
      <c r="H747" s="100" t="str">
        <f>IF(E747="","","-")</f>
        <v>-</v>
      </c>
      <c r="I747" s="954" t="s">
        <v>416</v>
      </c>
      <c r="J747" s="954"/>
      <c r="K747" s="100" t="str">
        <f>IF(I747="","","-")</f>
        <v>-</v>
      </c>
      <c r="L747" s="955">
        <v>64</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386</v>
      </c>
      <c r="B748" s="613"/>
      <c r="C748" s="613"/>
      <c r="D748" s="613"/>
      <c r="E748" s="613"/>
      <c r="F748" s="614"/>
      <c r="G748" s="83" t="s">
        <v>712</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thickBot="1" x14ac:dyDescent="0.2">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thickBot="1" x14ac:dyDescent="0.2">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388</v>
      </c>
      <c r="B787" s="627"/>
      <c r="C787" s="627"/>
      <c r="D787" s="627"/>
      <c r="E787" s="627"/>
      <c r="F787" s="628"/>
      <c r="G787" s="593" t="s">
        <v>362</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363</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741</v>
      </c>
      <c r="H789" s="669"/>
      <c r="I789" s="669"/>
      <c r="J789" s="669"/>
      <c r="K789" s="670"/>
      <c r="L789" s="662" t="s">
        <v>742</v>
      </c>
      <c r="M789" s="663"/>
      <c r="N789" s="663"/>
      <c r="O789" s="663"/>
      <c r="P789" s="663"/>
      <c r="Q789" s="663"/>
      <c r="R789" s="663"/>
      <c r="S789" s="663"/>
      <c r="T789" s="663"/>
      <c r="U789" s="663"/>
      <c r="V789" s="663"/>
      <c r="W789" s="663"/>
      <c r="X789" s="664"/>
      <c r="Y789" s="382">
        <v>3</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743</v>
      </c>
      <c r="H790" s="605"/>
      <c r="I790" s="605"/>
      <c r="J790" s="605"/>
      <c r="K790" s="606"/>
      <c r="L790" s="596" t="s">
        <v>744</v>
      </c>
      <c r="M790" s="597"/>
      <c r="N790" s="597"/>
      <c r="O790" s="597"/>
      <c r="P790" s="597"/>
      <c r="Q790" s="597"/>
      <c r="R790" s="597"/>
      <c r="S790" s="597"/>
      <c r="T790" s="597"/>
      <c r="U790" s="597"/>
      <c r="V790" s="597"/>
      <c r="W790" s="597"/>
      <c r="X790" s="598"/>
      <c r="Y790" s="599">
        <v>2</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745</v>
      </c>
      <c r="H791" s="605"/>
      <c r="I791" s="605"/>
      <c r="J791" s="605"/>
      <c r="K791" s="606"/>
      <c r="L791" s="596" t="s">
        <v>746</v>
      </c>
      <c r="M791" s="597"/>
      <c r="N791" s="597"/>
      <c r="O791" s="597"/>
      <c r="P791" s="597"/>
      <c r="Q791" s="597"/>
      <c r="R791" s="597"/>
      <c r="S791" s="597"/>
      <c r="T791" s="597"/>
      <c r="U791" s="597"/>
      <c r="V791" s="597"/>
      <c r="W791" s="597"/>
      <c r="X791" s="598"/>
      <c r="Y791" s="599">
        <v>1</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6</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362</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369</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747</v>
      </c>
      <c r="D845" s="343"/>
      <c r="E845" s="343"/>
      <c r="F845" s="343"/>
      <c r="G845" s="343"/>
      <c r="H845" s="343"/>
      <c r="I845" s="343"/>
      <c r="J845" s="344">
        <v>3010001177321</v>
      </c>
      <c r="K845" s="345"/>
      <c r="L845" s="345"/>
      <c r="M845" s="345"/>
      <c r="N845" s="345"/>
      <c r="O845" s="345"/>
      <c r="P845" s="359" t="s">
        <v>748</v>
      </c>
      <c r="Q845" s="346"/>
      <c r="R845" s="346"/>
      <c r="S845" s="346"/>
      <c r="T845" s="346"/>
      <c r="U845" s="346"/>
      <c r="V845" s="346"/>
      <c r="W845" s="346"/>
      <c r="X845" s="346"/>
      <c r="Y845" s="347">
        <v>6</v>
      </c>
      <c r="Z845" s="348"/>
      <c r="AA845" s="348"/>
      <c r="AB845" s="349"/>
      <c r="AC845" s="350" t="s">
        <v>375</v>
      </c>
      <c r="AD845" s="351"/>
      <c r="AE845" s="351"/>
      <c r="AF845" s="351"/>
      <c r="AG845" s="351"/>
      <c r="AH845" s="366">
        <v>1</v>
      </c>
      <c r="AI845" s="367"/>
      <c r="AJ845" s="367"/>
      <c r="AK845" s="367"/>
      <c r="AL845" s="354">
        <v>51.3</v>
      </c>
      <c r="AM845" s="355"/>
      <c r="AN845" s="355"/>
      <c r="AO845" s="356"/>
      <c r="AP845" s="357" t="s">
        <v>725</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369</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369</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369</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369</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369</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369</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369</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369"/>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5" priority="14003">
      <formula>IF(RIGHT(TEXT(P14,"0.#"),1)=".",FALSE,TRUE)</formula>
    </cfRule>
    <cfRule type="expression" dxfId="2794" priority="14004">
      <formula>IF(RIGHT(TEXT(P14,"0.#"),1)=".",TRUE,FALSE)</formula>
    </cfRule>
  </conditionalFormatting>
  <conditionalFormatting sqref="AE32">
    <cfRule type="expression" dxfId="2793" priority="13993">
      <formula>IF(RIGHT(TEXT(AE32,"0.#"),1)=".",FALSE,TRUE)</formula>
    </cfRule>
    <cfRule type="expression" dxfId="2792" priority="13994">
      <formula>IF(RIGHT(TEXT(AE32,"0.#"),1)=".",TRUE,FALSE)</formula>
    </cfRule>
  </conditionalFormatting>
  <conditionalFormatting sqref="P18:AX18">
    <cfRule type="expression" dxfId="2791" priority="13879">
      <formula>IF(RIGHT(TEXT(P18,"0.#"),1)=".",FALSE,TRUE)</formula>
    </cfRule>
    <cfRule type="expression" dxfId="2790" priority="13880">
      <formula>IF(RIGHT(TEXT(P18,"0.#"),1)=".",TRUE,FALSE)</formula>
    </cfRule>
  </conditionalFormatting>
  <conditionalFormatting sqref="Y790">
    <cfRule type="expression" dxfId="2789" priority="13875">
      <formula>IF(RIGHT(TEXT(Y790,"0.#"),1)=".",FALSE,TRUE)</formula>
    </cfRule>
    <cfRule type="expression" dxfId="2788" priority="13876">
      <formula>IF(RIGHT(TEXT(Y790,"0.#"),1)=".",TRUE,FALSE)</formula>
    </cfRule>
  </conditionalFormatting>
  <conditionalFormatting sqref="Y799">
    <cfRule type="expression" dxfId="2787" priority="13871">
      <formula>IF(RIGHT(TEXT(Y799,"0.#"),1)=".",FALSE,TRUE)</formula>
    </cfRule>
    <cfRule type="expression" dxfId="2786" priority="13872">
      <formula>IF(RIGHT(TEXT(Y799,"0.#"),1)=".",TRUE,FALSE)</formula>
    </cfRule>
  </conditionalFormatting>
  <conditionalFormatting sqref="Y830:Y837 Y828 Y817:Y824 Y815 Y804:Y811 Y802">
    <cfRule type="expression" dxfId="2785" priority="13653">
      <formula>IF(RIGHT(TEXT(Y802,"0.#"),1)=".",FALSE,TRUE)</formula>
    </cfRule>
    <cfRule type="expression" dxfId="2784" priority="13654">
      <formula>IF(RIGHT(TEXT(Y802,"0.#"),1)=".",TRUE,FALSE)</formula>
    </cfRule>
  </conditionalFormatting>
  <conditionalFormatting sqref="P16:AQ17 P15:AX15 P13:AX13">
    <cfRule type="expression" dxfId="2783" priority="13701">
      <formula>IF(RIGHT(TEXT(P13,"0.#"),1)=".",FALSE,TRUE)</formula>
    </cfRule>
    <cfRule type="expression" dxfId="2782" priority="13702">
      <formula>IF(RIGHT(TEXT(P13,"0.#"),1)=".",TRUE,FALSE)</formula>
    </cfRule>
  </conditionalFormatting>
  <conditionalFormatting sqref="P19:AJ19">
    <cfRule type="expression" dxfId="2781" priority="13699">
      <formula>IF(RIGHT(TEXT(P19,"0.#"),1)=".",FALSE,TRUE)</formula>
    </cfRule>
    <cfRule type="expression" dxfId="2780" priority="13700">
      <formula>IF(RIGHT(TEXT(P19,"0.#"),1)=".",TRUE,FALSE)</formula>
    </cfRule>
  </conditionalFormatting>
  <conditionalFormatting sqref="AE101 AQ101">
    <cfRule type="expression" dxfId="2779" priority="13691">
      <formula>IF(RIGHT(TEXT(AE101,"0.#"),1)=".",FALSE,TRUE)</formula>
    </cfRule>
    <cfRule type="expression" dxfId="2778" priority="13692">
      <formula>IF(RIGHT(TEXT(AE101,"0.#"),1)=".",TRUE,FALSE)</formula>
    </cfRule>
  </conditionalFormatting>
  <conditionalFormatting sqref="Y791:Y798 Y789">
    <cfRule type="expression" dxfId="2777" priority="13677">
      <formula>IF(RIGHT(TEXT(Y789,"0.#"),1)=".",FALSE,TRUE)</formula>
    </cfRule>
    <cfRule type="expression" dxfId="2776" priority="13678">
      <formula>IF(RIGHT(TEXT(Y789,"0.#"),1)=".",TRUE,FALSE)</formula>
    </cfRule>
  </conditionalFormatting>
  <conditionalFormatting sqref="AU790">
    <cfRule type="expression" dxfId="2775" priority="13675">
      <formula>IF(RIGHT(TEXT(AU790,"0.#"),1)=".",FALSE,TRUE)</formula>
    </cfRule>
    <cfRule type="expression" dxfId="2774" priority="13676">
      <formula>IF(RIGHT(TEXT(AU790,"0.#"),1)=".",TRUE,FALSE)</formula>
    </cfRule>
  </conditionalFormatting>
  <conditionalFormatting sqref="AU799">
    <cfRule type="expression" dxfId="2773" priority="13673">
      <formula>IF(RIGHT(TEXT(AU799,"0.#"),1)=".",FALSE,TRUE)</formula>
    </cfRule>
    <cfRule type="expression" dxfId="2772" priority="13674">
      <formula>IF(RIGHT(TEXT(AU799,"0.#"),1)=".",TRUE,FALSE)</formula>
    </cfRule>
  </conditionalFormatting>
  <conditionalFormatting sqref="AU791:AU798 AU789">
    <cfRule type="expression" dxfId="2771" priority="13671">
      <formula>IF(RIGHT(TEXT(AU789,"0.#"),1)=".",FALSE,TRUE)</formula>
    </cfRule>
    <cfRule type="expression" dxfId="2770" priority="13672">
      <formula>IF(RIGHT(TEXT(AU789,"0.#"),1)=".",TRUE,FALSE)</formula>
    </cfRule>
  </conditionalFormatting>
  <conditionalFormatting sqref="Y829 Y816 Y803">
    <cfRule type="expression" dxfId="2769" priority="13657">
      <formula>IF(RIGHT(TEXT(Y803,"0.#"),1)=".",FALSE,TRUE)</formula>
    </cfRule>
    <cfRule type="expression" dxfId="2768" priority="13658">
      <formula>IF(RIGHT(TEXT(Y803,"0.#"),1)=".",TRUE,FALSE)</formula>
    </cfRule>
  </conditionalFormatting>
  <conditionalFormatting sqref="Y838 Y825 Y812">
    <cfRule type="expression" dxfId="2767" priority="13655">
      <formula>IF(RIGHT(TEXT(Y812,"0.#"),1)=".",FALSE,TRUE)</formula>
    </cfRule>
    <cfRule type="expression" dxfId="2766" priority="13656">
      <formula>IF(RIGHT(TEXT(Y812,"0.#"),1)=".",TRUE,FALSE)</formula>
    </cfRule>
  </conditionalFormatting>
  <conditionalFormatting sqref="AU829 AU816 AU803">
    <cfRule type="expression" dxfId="2765" priority="13651">
      <formula>IF(RIGHT(TEXT(AU803,"0.#"),1)=".",FALSE,TRUE)</formula>
    </cfRule>
    <cfRule type="expression" dxfId="2764" priority="13652">
      <formula>IF(RIGHT(TEXT(AU803,"0.#"),1)=".",TRUE,FALSE)</formula>
    </cfRule>
  </conditionalFormatting>
  <conditionalFormatting sqref="AU838 AU825 AU812">
    <cfRule type="expression" dxfId="2763" priority="13649">
      <formula>IF(RIGHT(TEXT(AU812,"0.#"),1)=".",FALSE,TRUE)</formula>
    </cfRule>
    <cfRule type="expression" dxfId="2762" priority="13650">
      <formula>IF(RIGHT(TEXT(AU812,"0.#"),1)=".",TRUE,FALSE)</formula>
    </cfRule>
  </conditionalFormatting>
  <conditionalFormatting sqref="AU830:AU837 AU828 AU817:AU824 AU815 AU804:AU811 AU802">
    <cfRule type="expression" dxfId="2761" priority="13647">
      <formula>IF(RIGHT(TEXT(AU802,"0.#"),1)=".",FALSE,TRUE)</formula>
    </cfRule>
    <cfRule type="expression" dxfId="2760" priority="13648">
      <formula>IF(RIGHT(TEXT(AU802,"0.#"),1)=".",TRUE,FALSE)</formula>
    </cfRule>
  </conditionalFormatting>
  <conditionalFormatting sqref="AM87">
    <cfRule type="expression" dxfId="2759" priority="13301">
      <formula>IF(RIGHT(TEXT(AM87,"0.#"),1)=".",FALSE,TRUE)</formula>
    </cfRule>
    <cfRule type="expression" dxfId="2758" priority="13302">
      <formula>IF(RIGHT(TEXT(AM87,"0.#"),1)=".",TRUE,FALSE)</formula>
    </cfRule>
  </conditionalFormatting>
  <conditionalFormatting sqref="AE55">
    <cfRule type="expression" dxfId="2757" priority="13369">
      <formula>IF(RIGHT(TEXT(AE55,"0.#"),1)=".",FALSE,TRUE)</formula>
    </cfRule>
    <cfRule type="expression" dxfId="2756" priority="13370">
      <formula>IF(RIGHT(TEXT(AE55,"0.#"),1)=".",TRUE,FALSE)</formula>
    </cfRule>
  </conditionalFormatting>
  <conditionalFormatting sqref="AI55">
    <cfRule type="expression" dxfId="2755" priority="13367">
      <formula>IF(RIGHT(TEXT(AI55,"0.#"),1)=".",FALSE,TRUE)</formula>
    </cfRule>
    <cfRule type="expression" dxfId="2754" priority="13368">
      <formula>IF(RIGHT(TEXT(AI55,"0.#"),1)=".",TRUE,FALSE)</formula>
    </cfRule>
  </conditionalFormatting>
  <conditionalFormatting sqref="AM34">
    <cfRule type="expression" dxfId="2753" priority="13447">
      <formula>IF(RIGHT(TEXT(AM34,"0.#"),1)=".",FALSE,TRUE)</formula>
    </cfRule>
    <cfRule type="expression" dxfId="2752" priority="13448">
      <formula>IF(RIGHT(TEXT(AM34,"0.#"),1)=".",TRUE,FALSE)</formula>
    </cfRule>
  </conditionalFormatting>
  <conditionalFormatting sqref="AE33">
    <cfRule type="expression" dxfId="2751" priority="13461">
      <formula>IF(RIGHT(TEXT(AE33,"0.#"),1)=".",FALSE,TRUE)</formula>
    </cfRule>
    <cfRule type="expression" dxfId="2750" priority="13462">
      <formula>IF(RIGHT(TEXT(AE33,"0.#"),1)=".",TRUE,FALSE)</formula>
    </cfRule>
  </conditionalFormatting>
  <conditionalFormatting sqref="AE34">
    <cfRule type="expression" dxfId="2749" priority="13459">
      <formula>IF(RIGHT(TEXT(AE34,"0.#"),1)=".",FALSE,TRUE)</formula>
    </cfRule>
    <cfRule type="expression" dxfId="2748" priority="13460">
      <formula>IF(RIGHT(TEXT(AE34,"0.#"),1)=".",TRUE,FALSE)</formula>
    </cfRule>
  </conditionalFormatting>
  <conditionalFormatting sqref="AI34">
    <cfRule type="expression" dxfId="2747" priority="13457">
      <formula>IF(RIGHT(TEXT(AI34,"0.#"),1)=".",FALSE,TRUE)</formula>
    </cfRule>
    <cfRule type="expression" dxfId="2746" priority="13458">
      <formula>IF(RIGHT(TEXT(AI34,"0.#"),1)=".",TRUE,FALSE)</formula>
    </cfRule>
  </conditionalFormatting>
  <conditionalFormatting sqref="AI33">
    <cfRule type="expression" dxfId="2745" priority="13455">
      <formula>IF(RIGHT(TEXT(AI33,"0.#"),1)=".",FALSE,TRUE)</formula>
    </cfRule>
    <cfRule type="expression" dxfId="2744" priority="13456">
      <formula>IF(RIGHT(TEXT(AI33,"0.#"),1)=".",TRUE,FALSE)</formula>
    </cfRule>
  </conditionalFormatting>
  <conditionalFormatting sqref="AI32">
    <cfRule type="expression" dxfId="2743" priority="13453">
      <formula>IF(RIGHT(TEXT(AI32,"0.#"),1)=".",FALSE,TRUE)</formula>
    </cfRule>
    <cfRule type="expression" dxfId="2742" priority="13454">
      <formula>IF(RIGHT(TEXT(AI32,"0.#"),1)=".",TRUE,FALSE)</formula>
    </cfRule>
  </conditionalFormatting>
  <conditionalFormatting sqref="AM32">
    <cfRule type="expression" dxfId="2741" priority="13451">
      <formula>IF(RIGHT(TEXT(AM32,"0.#"),1)=".",FALSE,TRUE)</formula>
    </cfRule>
    <cfRule type="expression" dxfId="2740" priority="13452">
      <formula>IF(RIGHT(TEXT(AM32,"0.#"),1)=".",TRUE,FALSE)</formula>
    </cfRule>
  </conditionalFormatting>
  <conditionalFormatting sqref="AM33">
    <cfRule type="expression" dxfId="2739" priority="13449">
      <formula>IF(RIGHT(TEXT(AM33,"0.#"),1)=".",FALSE,TRUE)</formula>
    </cfRule>
    <cfRule type="expression" dxfId="2738" priority="13450">
      <formula>IF(RIGHT(TEXT(AM33,"0.#"),1)=".",TRUE,FALSE)</formula>
    </cfRule>
  </conditionalFormatting>
  <conditionalFormatting sqref="AQ32:AQ34">
    <cfRule type="expression" dxfId="2737" priority="13441">
      <formula>IF(RIGHT(TEXT(AQ32,"0.#"),1)=".",FALSE,TRUE)</formula>
    </cfRule>
    <cfRule type="expression" dxfId="2736" priority="13442">
      <formula>IF(RIGHT(TEXT(AQ32,"0.#"),1)=".",TRUE,FALSE)</formula>
    </cfRule>
  </conditionalFormatting>
  <conditionalFormatting sqref="AU32:AU34">
    <cfRule type="expression" dxfId="2735" priority="13439">
      <formula>IF(RIGHT(TEXT(AU32,"0.#"),1)=".",FALSE,TRUE)</formula>
    </cfRule>
    <cfRule type="expression" dxfId="2734" priority="13440">
      <formula>IF(RIGHT(TEXT(AU32,"0.#"),1)=".",TRUE,FALSE)</formula>
    </cfRule>
  </conditionalFormatting>
  <conditionalFormatting sqref="AE53">
    <cfRule type="expression" dxfId="2733" priority="13373">
      <formula>IF(RIGHT(TEXT(AE53,"0.#"),1)=".",FALSE,TRUE)</formula>
    </cfRule>
    <cfRule type="expression" dxfId="2732" priority="13374">
      <formula>IF(RIGHT(TEXT(AE53,"0.#"),1)=".",TRUE,FALSE)</formula>
    </cfRule>
  </conditionalFormatting>
  <conditionalFormatting sqref="AE54">
    <cfRule type="expression" dxfId="2731" priority="13371">
      <formula>IF(RIGHT(TEXT(AE54,"0.#"),1)=".",FALSE,TRUE)</formula>
    </cfRule>
    <cfRule type="expression" dxfId="2730" priority="13372">
      <formula>IF(RIGHT(TEXT(AE54,"0.#"),1)=".",TRUE,FALSE)</formula>
    </cfRule>
  </conditionalFormatting>
  <conditionalFormatting sqref="AI54">
    <cfRule type="expression" dxfId="2729" priority="13365">
      <formula>IF(RIGHT(TEXT(AI54,"0.#"),1)=".",FALSE,TRUE)</formula>
    </cfRule>
    <cfRule type="expression" dxfId="2728" priority="13366">
      <formula>IF(RIGHT(TEXT(AI54,"0.#"),1)=".",TRUE,FALSE)</formula>
    </cfRule>
  </conditionalFormatting>
  <conditionalFormatting sqref="AI53">
    <cfRule type="expression" dxfId="2727" priority="13363">
      <formula>IF(RIGHT(TEXT(AI53,"0.#"),1)=".",FALSE,TRUE)</formula>
    </cfRule>
    <cfRule type="expression" dxfId="2726" priority="13364">
      <formula>IF(RIGHT(TEXT(AI53,"0.#"),1)=".",TRUE,FALSE)</formula>
    </cfRule>
  </conditionalFormatting>
  <conditionalFormatting sqref="AM53">
    <cfRule type="expression" dxfId="2725" priority="13361">
      <formula>IF(RIGHT(TEXT(AM53,"0.#"),1)=".",FALSE,TRUE)</formula>
    </cfRule>
    <cfRule type="expression" dxfId="2724" priority="13362">
      <formula>IF(RIGHT(TEXT(AM53,"0.#"),1)=".",TRUE,FALSE)</formula>
    </cfRule>
  </conditionalFormatting>
  <conditionalFormatting sqref="AM54">
    <cfRule type="expression" dxfId="2723" priority="13359">
      <formula>IF(RIGHT(TEXT(AM54,"0.#"),1)=".",FALSE,TRUE)</formula>
    </cfRule>
    <cfRule type="expression" dxfId="2722" priority="13360">
      <formula>IF(RIGHT(TEXT(AM54,"0.#"),1)=".",TRUE,FALSE)</formula>
    </cfRule>
  </conditionalFormatting>
  <conditionalFormatting sqref="AM55">
    <cfRule type="expression" dxfId="2721" priority="13357">
      <formula>IF(RIGHT(TEXT(AM55,"0.#"),1)=".",FALSE,TRUE)</formula>
    </cfRule>
    <cfRule type="expression" dxfId="2720" priority="13358">
      <formula>IF(RIGHT(TEXT(AM55,"0.#"),1)=".",TRUE,FALSE)</formula>
    </cfRule>
  </conditionalFormatting>
  <conditionalFormatting sqref="AE60">
    <cfRule type="expression" dxfId="2719" priority="13343">
      <formula>IF(RIGHT(TEXT(AE60,"0.#"),1)=".",FALSE,TRUE)</formula>
    </cfRule>
    <cfRule type="expression" dxfId="2718" priority="13344">
      <formula>IF(RIGHT(TEXT(AE60,"0.#"),1)=".",TRUE,FALSE)</formula>
    </cfRule>
  </conditionalFormatting>
  <conditionalFormatting sqref="AE61">
    <cfRule type="expression" dxfId="2717" priority="13341">
      <formula>IF(RIGHT(TEXT(AE61,"0.#"),1)=".",FALSE,TRUE)</formula>
    </cfRule>
    <cfRule type="expression" dxfId="2716" priority="13342">
      <formula>IF(RIGHT(TEXT(AE61,"0.#"),1)=".",TRUE,FALSE)</formula>
    </cfRule>
  </conditionalFormatting>
  <conditionalFormatting sqref="AE62">
    <cfRule type="expression" dxfId="2715" priority="13339">
      <formula>IF(RIGHT(TEXT(AE62,"0.#"),1)=".",FALSE,TRUE)</formula>
    </cfRule>
    <cfRule type="expression" dxfId="2714" priority="13340">
      <formula>IF(RIGHT(TEXT(AE62,"0.#"),1)=".",TRUE,FALSE)</formula>
    </cfRule>
  </conditionalFormatting>
  <conditionalFormatting sqref="AI62">
    <cfRule type="expression" dxfId="2713" priority="13337">
      <formula>IF(RIGHT(TEXT(AI62,"0.#"),1)=".",FALSE,TRUE)</formula>
    </cfRule>
    <cfRule type="expression" dxfId="2712" priority="13338">
      <formula>IF(RIGHT(TEXT(AI62,"0.#"),1)=".",TRUE,FALSE)</formula>
    </cfRule>
  </conditionalFormatting>
  <conditionalFormatting sqref="AI61">
    <cfRule type="expression" dxfId="2711" priority="13335">
      <formula>IF(RIGHT(TEXT(AI61,"0.#"),1)=".",FALSE,TRUE)</formula>
    </cfRule>
    <cfRule type="expression" dxfId="2710" priority="13336">
      <formula>IF(RIGHT(TEXT(AI61,"0.#"),1)=".",TRUE,FALSE)</formula>
    </cfRule>
  </conditionalFormatting>
  <conditionalFormatting sqref="AI60">
    <cfRule type="expression" dxfId="2709" priority="13333">
      <formula>IF(RIGHT(TEXT(AI60,"0.#"),1)=".",FALSE,TRUE)</formula>
    </cfRule>
    <cfRule type="expression" dxfId="2708" priority="13334">
      <formula>IF(RIGHT(TEXT(AI60,"0.#"),1)=".",TRUE,FALSE)</formula>
    </cfRule>
  </conditionalFormatting>
  <conditionalFormatting sqref="AM60">
    <cfRule type="expression" dxfId="2707" priority="13331">
      <formula>IF(RIGHT(TEXT(AM60,"0.#"),1)=".",FALSE,TRUE)</formula>
    </cfRule>
    <cfRule type="expression" dxfId="2706" priority="13332">
      <formula>IF(RIGHT(TEXT(AM60,"0.#"),1)=".",TRUE,FALSE)</formula>
    </cfRule>
  </conditionalFormatting>
  <conditionalFormatting sqref="AM61">
    <cfRule type="expression" dxfId="2705" priority="13329">
      <formula>IF(RIGHT(TEXT(AM61,"0.#"),1)=".",FALSE,TRUE)</formula>
    </cfRule>
    <cfRule type="expression" dxfId="2704" priority="13330">
      <formula>IF(RIGHT(TEXT(AM61,"0.#"),1)=".",TRUE,FALSE)</formula>
    </cfRule>
  </conditionalFormatting>
  <conditionalFormatting sqref="AM62">
    <cfRule type="expression" dxfId="2703" priority="13327">
      <formula>IF(RIGHT(TEXT(AM62,"0.#"),1)=".",FALSE,TRUE)</formula>
    </cfRule>
    <cfRule type="expression" dxfId="2702" priority="13328">
      <formula>IF(RIGHT(TEXT(AM62,"0.#"),1)=".",TRUE,FALSE)</formula>
    </cfRule>
  </conditionalFormatting>
  <conditionalFormatting sqref="AE87">
    <cfRule type="expression" dxfId="2701" priority="13313">
      <formula>IF(RIGHT(TEXT(AE87,"0.#"),1)=".",FALSE,TRUE)</formula>
    </cfRule>
    <cfRule type="expression" dxfId="2700" priority="13314">
      <formula>IF(RIGHT(TEXT(AE87,"0.#"),1)=".",TRUE,FALSE)</formula>
    </cfRule>
  </conditionalFormatting>
  <conditionalFormatting sqref="AE88">
    <cfRule type="expression" dxfId="2699" priority="13311">
      <formula>IF(RIGHT(TEXT(AE88,"0.#"),1)=".",FALSE,TRUE)</formula>
    </cfRule>
    <cfRule type="expression" dxfId="2698" priority="13312">
      <formula>IF(RIGHT(TEXT(AE88,"0.#"),1)=".",TRUE,FALSE)</formula>
    </cfRule>
  </conditionalFormatting>
  <conditionalFormatting sqref="AE89">
    <cfRule type="expression" dxfId="2697" priority="13309">
      <formula>IF(RIGHT(TEXT(AE89,"0.#"),1)=".",FALSE,TRUE)</formula>
    </cfRule>
    <cfRule type="expression" dxfId="2696" priority="13310">
      <formula>IF(RIGHT(TEXT(AE89,"0.#"),1)=".",TRUE,FALSE)</formula>
    </cfRule>
  </conditionalFormatting>
  <conditionalFormatting sqref="AI89">
    <cfRule type="expression" dxfId="2695" priority="13307">
      <formula>IF(RIGHT(TEXT(AI89,"0.#"),1)=".",FALSE,TRUE)</formula>
    </cfRule>
    <cfRule type="expression" dxfId="2694" priority="13308">
      <formula>IF(RIGHT(TEXT(AI89,"0.#"),1)=".",TRUE,FALSE)</formula>
    </cfRule>
  </conditionalFormatting>
  <conditionalFormatting sqref="AI88">
    <cfRule type="expression" dxfId="2693" priority="13305">
      <formula>IF(RIGHT(TEXT(AI88,"0.#"),1)=".",FALSE,TRUE)</formula>
    </cfRule>
    <cfRule type="expression" dxfId="2692" priority="13306">
      <formula>IF(RIGHT(TEXT(AI88,"0.#"),1)=".",TRUE,FALSE)</formula>
    </cfRule>
  </conditionalFormatting>
  <conditionalFormatting sqref="AI87">
    <cfRule type="expression" dxfId="2691" priority="13303">
      <formula>IF(RIGHT(TEXT(AI87,"0.#"),1)=".",FALSE,TRUE)</formula>
    </cfRule>
    <cfRule type="expression" dxfId="2690" priority="13304">
      <formula>IF(RIGHT(TEXT(AI87,"0.#"),1)=".",TRUE,FALSE)</formula>
    </cfRule>
  </conditionalFormatting>
  <conditionalFormatting sqref="AM88">
    <cfRule type="expression" dxfId="2689" priority="13299">
      <formula>IF(RIGHT(TEXT(AM88,"0.#"),1)=".",FALSE,TRUE)</formula>
    </cfRule>
    <cfRule type="expression" dxfId="2688" priority="13300">
      <formula>IF(RIGHT(TEXT(AM88,"0.#"),1)=".",TRUE,FALSE)</formula>
    </cfRule>
  </conditionalFormatting>
  <conditionalFormatting sqref="AM89">
    <cfRule type="expression" dxfId="2687" priority="13297">
      <formula>IF(RIGHT(TEXT(AM89,"0.#"),1)=".",FALSE,TRUE)</formula>
    </cfRule>
    <cfRule type="expression" dxfId="2686" priority="13298">
      <formula>IF(RIGHT(TEXT(AM89,"0.#"),1)=".",TRUE,FALSE)</formula>
    </cfRule>
  </conditionalFormatting>
  <conditionalFormatting sqref="AE92">
    <cfRule type="expression" dxfId="2685" priority="13283">
      <formula>IF(RIGHT(TEXT(AE92,"0.#"),1)=".",FALSE,TRUE)</formula>
    </cfRule>
    <cfRule type="expression" dxfId="2684" priority="13284">
      <formula>IF(RIGHT(TEXT(AE92,"0.#"),1)=".",TRUE,FALSE)</formula>
    </cfRule>
  </conditionalFormatting>
  <conditionalFormatting sqref="AE93">
    <cfRule type="expression" dxfId="2683" priority="13281">
      <formula>IF(RIGHT(TEXT(AE93,"0.#"),1)=".",FALSE,TRUE)</formula>
    </cfRule>
    <cfRule type="expression" dxfId="2682" priority="13282">
      <formula>IF(RIGHT(TEXT(AE93,"0.#"),1)=".",TRUE,FALSE)</formula>
    </cfRule>
  </conditionalFormatting>
  <conditionalFormatting sqref="AE94">
    <cfRule type="expression" dxfId="2681" priority="13279">
      <formula>IF(RIGHT(TEXT(AE94,"0.#"),1)=".",FALSE,TRUE)</formula>
    </cfRule>
    <cfRule type="expression" dxfId="2680" priority="13280">
      <formula>IF(RIGHT(TEXT(AE94,"0.#"),1)=".",TRUE,FALSE)</formula>
    </cfRule>
  </conditionalFormatting>
  <conditionalFormatting sqref="AI94">
    <cfRule type="expression" dxfId="2679" priority="13277">
      <formula>IF(RIGHT(TEXT(AI94,"0.#"),1)=".",FALSE,TRUE)</formula>
    </cfRule>
    <cfRule type="expression" dxfId="2678" priority="13278">
      <formula>IF(RIGHT(TEXT(AI94,"0.#"),1)=".",TRUE,FALSE)</formula>
    </cfRule>
  </conditionalFormatting>
  <conditionalFormatting sqref="AI93">
    <cfRule type="expression" dxfId="2677" priority="13275">
      <formula>IF(RIGHT(TEXT(AI93,"0.#"),1)=".",FALSE,TRUE)</formula>
    </cfRule>
    <cfRule type="expression" dxfId="2676" priority="13276">
      <formula>IF(RIGHT(TEXT(AI93,"0.#"),1)=".",TRUE,FALSE)</formula>
    </cfRule>
  </conditionalFormatting>
  <conditionalFormatting sqref="AI92">
    <cfRule type="expression" dxfId="2675" priority="13273">
      <formula>IF(RIGHT(TEXT(AI92,"0.#"),1)=".",FALSE,TRUE)</formula>
    </cfRule>
    <cfRule type="expression" dxfId="2674" priority="13274">
      <formula>IF(RIGHT(TEXT(AI92,"0.#"),1)=".",TRUE,FALSE)</formula>
    </cfRule>
  </conditionalFormatting>
  <conditionalFormatting sqref="AM92">
    <cfRule type="expression" dxfId="2673" priority="13271">
      <formula>IF(RIGHT(TEXT(AM92,"0.#"),1)=".",FALSE,TRUE)</formula>
    </cfRule>
    <cfRule type="expression" dxfId="2672" priority="13272">
      <formula>IF(RIGHT(TEXT(AM92,"0.#"),1)=".",TRUE,FALSE)</formula>
    </cfRule>
  </conditionalFormatting>
  <conditionalFormatting sqref="AM93">
    <cfRule type="expression" dxfId="2671" priority="13269">
      <formula>IF(RIGHT(TEXT(AM93,"0.#"),1)=".",FALSE,TRUE)</formula>
    </cfRule>
    <cfRule type="expression" dxfId="2670" priority="13270">
      <formula>IF(RIGHT(TEXT(AM93,"0.#"),1)=".",TRUE,FALSE)</formula>
    </cfRule>
  </conditionalFormatting>
  <conditionalFormatting sqref="AM94">
    <cfRule type="expression" dxfId="2669" priority="13267">
      <formula>IF(RIGHT(TEXT(AM94,"0.#"),1)=".",FALSE,TRUE)</formula>
    </cfRule>
    <cfRule type="expression" dxfId="2668" priority="13268">
      <formula>IF(RIGHT(TEXT(AM94,"0.#"),1)=".",TRUE,FALSE)</formula>
    </cfRule>
  </conditionalFormatting>
  <conditionalFormatting sqref="AE97">
    <cfRule type="expression" dxfId="2667" priority="13253">
      <formula>IF(RIGHT(TEXT(AE97,"0.#"),1)=".",FALSE,TRUE)</formula>
    </cfRule>
    <cfRule type="expression" dxfId="2666" priority="13254">
      <formula>IF(RIGHT(TEXT(AE97,"0.#"),1)=".",TRUE,FALSE)</formula>
    </cfRule>
  </conditionalFormatting>
  <conditionalFormatting sqref="AE98">
    <cfRule type="expression" dxfId="2665" priority="13251">
      <formula>IF(RIGHT(TEXT(AE98,"0.#"),1)=".",FALSE,TRUE)</formula>
    </cfRule>
    <cfRule type="expression" dxfId="2664" priority="13252">
      <formula>IF(RIGHT(TEXT(AE98,"0.#"),1)=".",TRUE,FALSE)</formula>
    </cfRule>
  </conditionalFormatting>
  <conditionalFormatting sqref="AE99">
    <cfRule type="expression" dxfId="2663" priority="13249">
      <formula>IF(RIGHT(TEXT(AE99,"0.#"),1)=".",FALSE,TRUE)</formula>
    </cfRule>
    <cfRule type="expression" dxfId="2662" priority="13250">
      <formula>IF(RIGHT(TEXT(AE99,"0.#"),1)=".",TRUE,FALSE)</formula>
    </cfRule>
  </conditionalFormatting>
  <conditionalFormatting sqref="AI99">
    <cfRule type="expression" dxfId="2661" priority="13247">
      <formula>IF(RIGHT(TEXT(AI99,"0.#"),1)=".",FALSE,TRUE)</formula>
    </cfRule>
    <cfRule type="expression" dxfId="2660" priority="13248">
      <formula>IF(RIGHT(TEXT(AI99,"0.#"),1)=".",TRUE,FALSE)</formula>
    </cfRule>
  </conditionalFormatting>
  <conditionalFormatting sqref="AI98">
    <cfRule type="expression" dxfId="2659" priority="13245">
      <formula>IF(RIGHT(TEXT(AI98,"0.#"),1)=".",FALSE,TRUE)</formula>
    </cfRule>
    <cfRule type="expression" dxfId="2658" priority="13246">
      <formula>IF(RIGHT(TEXT(AI98,"0.#"),1)=".",TRUE,FALSE)</formula>
    </cfRule>
  </conditionalFormatting>
  <conditionalFormatting sqref="AI97">
    <cfRule type="expression" dxfId="2657" priority="13243">
      <formula>IF(RIGHT(TEXT(AI97,"0.#"),1)=".",FALSE,TRUE)</formula>
    </cfRule>
    <cfRule type="expression" dxfId="2656" priority="13244">
      <formula>IF(RIGHT(TEXT(AI97,"0.#"),1)=".",TRUE,FALSE)</formula>
    </cfRule>
  </conditionalFormatting>
  <conditionalFormatting sqref="AM97">
    <cfRule type="expression" dxfId="2655" priority="13241">
      <formula>IF(RIGHT(TEXT(AM97,"0.#"),1)=".",FALSE,TRUE)</formula>
    </cfRule>
    <cfRule type="expression" dxfId="2654" priority="13242">
      <formula>IF(RIGHT(TEXT(AM97,"0.#"),1)=".",TRUE,FALSE)</formula>
    </cfRule>
  </conditionalFormatting>
  <conditionalFormatting sqref="AM98">
    <cfRule type="expression" dxfId="2653" priority="13239">
      <formula>IF(RIGHT(TEXT(AM98,"0.#"),1)=".",FALSE,TRUE)</formula>
    </cfRule>
    <cfRule type="expression" dxfId="2652" priority="13240">
      <formula>IF(RIGHT(TEXT(AM98,"0.#"),1)=".",TRUE,FALSE)</formula>
    </cfRule>
  </conditionalFormatting>
  <conditionalFormatting sqref="AM99">
    <cfRule type="expression" dxfId="2651" priority="13237">
      <formula>IF(RIGHT(TEXT(AM99,"0.#"),1)=".",FALSE,TRUE)</formula>
    </cfRule>
    <cfRule type="expression" dxfId="2650" priority="13238">
      <formula>IF(RIGHT(TEXT(AM99,"0.#"),1)=".",TRUE,FALSE)</formula>
    </cfRule>
  </conditionalFormatting>
  <conditionalFormatting sqref="AI101">
    <cfRule type="expression" dxfId="2649" priority="13223">
      <formula>IF(RIGHT(TEXT(AI101,"0.#"),1)=".",FALSE,TRUE)</formula>
    </cfRule>
    <cfRule type="expression" dxfId="2648" priority="13224">
      <formula>IF(RIGHT(TEXT(AI101,"0.#"),1)=".",TRUE,FALSE)</formula>
    </cfRule>
  </conditionalFormatting>
  <conditionalFormatting sqref="AM101">
    <cfRule type="expression" dxfId="2647" priority="13221">
      <formula>IF(RIGHT(TEXT(AM101,"0.#"),1)=".",FALSE,TRUE)</formula>
    </cfRule>
    <cfRule type="expression" dxfId="2646" priority="13222">
      <formula>IF(RIGHT(TEXT(AM101,"0.#"),1)=".",TRUE,FALSE)</formula>
    </cfRule>
  </conditionalFormatting>
  <conditionalFormatting sqref="AE102">
    <cfRule type="expression" dxfId="2645" priority="13219">
      <formula>IF(RIGHT(TEXT(AE102,"0.#"),1)=".",FALSE,TRUE)</formula>
    </cfRule>
    <cfRule type="expression" dxfId="2644" priority="13220">
      <formula>IF(RIGHT(TEXT(AE102,"0.#"),1)=".",TRUE,FALSE)</formula>
    </cfRule>
  </conditionalFormatting>
  <conditionalFormatting sqref="AI102">
    <cfRule type="expression" dxfId="2643" priority="13217">
      <formula>IF(RIGHT(TEXT(AI102,"0.#"),1)=".",FALSE,TRUE)</formula>
    </cfRule>
    <cfRule type="expression" dxfId="2642" priority="13218">
      <formula>IF(RIGHT(TEXT(AI102,"0.#"),1)=".",TRUE,FALSE)</formula>
    </cfRule>
  </conditionalFormatting>
  <conditionalFormatting sqref="AM102">
    <cfRule type="expression" dxfId="2641" priority="13215">
      <formula>IF(RIGHT(TEXT(AM102,"0.#"),1)=".",FALSE,TRUE)</formula>
    </cfRule>
    <cfRule type="expression" dxfId="2640" priority="13216">
      <formula>IF(RIGHT(TEXT(AM102,"0.#"),1)=".",TRUE,FALSE)</formula>
    </cfRule>
  </conditionalFormatting>
  <conditionalFormatting sqref="AQ102">
    <cfRule type="expression" dxfId="2639" priority="13213">
      <formula>IF(RIGHT(TEXT(AQ102,"0.#"),1)=".",FALSE,TRUE)</formula>
    </cfRule>
    <cfRule type="expression" dxfId="2638" priority="13214">
      <formula>IF(RIGHT(TEXT(AQ102,"0.#"),1)=".",TRUE,FALSE)</formula>
    </cfRule>
  </conditionalFormatting>
  <conditionalFormatting sqref="AE104">
    <cfRule type="expression" dxfId="2637" priority="13211">
      <formula>IF(RIGHT(TEXT(AE104,"0.#"),1)=".",FALSE,TRUE)</formula>
    </cfRule>
    <cfRule type="expression" dxfId="2636" priority="13212">
      <formula>IF(RIGHT(TEXT(AE104,"0.#"),1)=".",TRUE,FALSE)</formula>
    </cfRule>
  </conditionalFormatting>
  <conditionalFormatting sqref="AI104">
    <cfRule type="expression" dxfId="2635" priority="13209">
      <formula>IF(RIGHT(TEXT(AI104,"0.#"),1)=".",FALSE,TRUE)</formula>
    </cfRule>
    <cfRule type="expression" dxfId="2634" priority="13210">
      <formula>IF(RIGHT(TEXT(AI104,"0.#"),1)=".",TRUE,FALSE)</formula>
    </cfRule>
  </conditionalFormatting>
  <conditionalFormatting sqref="AM104">
    <cfRule type="expression" dxfId="2633" priority="13207">
      <formula>IF(RIGHT(TEXT(AM104,"0.#"),1)=".",FALSE,TRUE)</formula>
    </cfRule>
    <cfRule type="expression" dxfId="2632" priority="13208">
      <formula>IF(RIGHT(TEXT(AM104,"0.#"),1)=".",TRUE,FALSE)</formula>
    </cfRule>
  </conditionalFormatting>
  <conditionalFormatting sqref="AE105">
    <cfRule type="expression" dxfId="2631" priority="13205">
      <formula>IF(RIGHT(TEXT(AE105,"0.#"),1)=".",FALSE,TRUE)</formula>
    </cfRule>
    <cfRule type="expression" dxfId="2630" priority="13206">
      <formula>IF(RIGHT(TEXT(AE105,"0.#"),1)=".",TRUE,FALSE)</formula>
    </cfRule>
  </conditionalFormatting>
  <conditionalFormatting sqref="AI105">
    <cfRule type="expression" dxfId="2629" priority="13203">
      <formula>IF(RIGHT(TEXT(AI105,"0.#"),1)=".",FALSE,TRUE)</formula>
    </cfRule>
    <cfRule type="expression" dxfId="2628" priority="13204">
      <formula>IF(RIGHT(TEXT(AI105,"0.#"),1)=".",TRUE,FALSE)</formula>
    </cfRule>
  </conditionalFormatting>
  <conditionalFormatting sqref="AM105">
    <cfRule type="expression" dxfId="2627" priority="13201">
      <formula>IF(RIGHT(TEXT(AM105,"0.#"),1)=".",FALSE,TRUE)</formula>
    </cfRule>
    <cfRule type="expression" dxfId="2626" priority="13202">
      <formula>IF(RIGHT(TEXT(AM105,"0.#"),1)=".",TRUE,FALSE)</formula>
    </cfRule>
  </conditionalFormatting>
  <conditionalFormatting sqref="AE107">
    <cfRule type="expression" dxfId="2625" priority="13197">
      <formula>IF(RIGHT(TEXT(AE107,"0.#"),1)=".",FALSE,TRUE)</formula>
    </cfRule>
    <cfRule type="expression" dxfId="2624" priority="13198">
      <formula>IF(RIGHT(TEXT(AE107,"0.#"),1)=".",TRUE,FALSE)</formula>
    </cfRule>
  </conditionalFormatting>
  <conditionalFormatting sqref="AI107">
    <cfRule type="expression" dxfId="2623" priority="13195">
      <formula>IF(RIGHT(TEXT(AI107,"0.#"),1)=".",FALSE,TRUE)</formula>
    </cfRule>
    <cfRule type="expression" dxfId="2622" priority="13196">
      <formula>IF(RIGHT(TEXT(AI107,"0.#"),1)=".",TRUE,FALSE)</formula>
    </cfRule>
  </conditionalFormatting>
  <conditionalFormatting sqref="AM107">
    <cfRule type="expression" dxfId="2621" priority="13193">
      <formula>IF(RIGHT(TEXT(AM107,"0.#"),1)=".",FALSE,TRUE)</formula>
    </cfRule>
    <cfRule type="expression" dxfId="2620" priority="13194">
      <formula>IF(RIGHT(TEXT(AM107,"0.#"),1)=".",TRUE,FALSE)</formula>
    </cfRule>
  </conditionalFormatting>
  <conditionalFormatting sqref="AE108">
    <cfRule type="expression" dxfId="2619" priority="13191">
      <formula>IF(RIGHT(TEXT(AE108,"0.#"),1)=".",FALSE,TRUE)</formula>
    </cfRule>
    <cfRule type="expression" dxfId="2618" priority="13192">
      <formula>IF(RIGHT(TEXT(AE108,"0.#"),1)=".",TRUE,FALSE)</formula>
    </cfRule>
  </conditionalFormatting>
  <conditionalFormatting sqref="AI108">
    <cfRule type="expression" dxfId="2617" priority="13189">
      <formula>IF(RIGHT(TEXT(AI108,"0.#"),1)=".",FALSE,TRUE)</formula>
    </cfRule>
    <cfRule type="expression" dxfId="2616" priority="13190">
      <formula>IF(RIGHT(TEXT(AI108,"0.#"),1)=".",TRUE,FALSE)</formula>
    </cfRule>
  </conditionalFormatting>
  <conditionalFormatting sqref="AM108">
    <cfRule type="expression" dxfId="2615" priority="13187">
      <formula>IF(RIGHT(TEXT(AM108,"0.#"),1)=".",FALSE,TRUE)</formula>
    </cfRule>
    <cfRule type="expression" dxfId="2614" priority="13188">
      <formula>IF(RIGHT(TEXT(AM108,"0.#"),1)=".",TRUE,FALSE)</formula>
    </cfRule>
  </conditionalFormatting>
  <conditionalFormatting sqref="AE110">
    <cfRule type="expression" dxfId="2613" priority="13183">
      <formula>IF(RIGHT(TEXT(AE110,"0.#"),1)=".",FALSE,TRUE)</formula>
    </cfRule>
    <cfRule type="expression" dxfId="2612" priority="13184">
      <formula>IF(RIGHT(TEXT(AE110,"0.#"),1)=".",TRUE,FALSE)</formula>
    </cfRule>
  </conditionalFormatting>
  <conditionalFormatting sqref="AI110">
    <cfRule type="expression" dxfId="2611" priority="13181">
      <formula>IF(RIGHT(TEXT(AI110,"0.#"),1)=".",FALSE,TRUE)</formula>
    </cfRule>
    <cfRule type="expression" dxfId="2610" priority="13182">
      <formula>IF(RIGHT(TEXT(AI110,"0.#"),1)=".",TRUE,FALSE)</formula>
    </cfRule>
  </conditionalFormatting>
  <conditionalFormatting sqref="AM110">
    <cfRule type="expression" dxfId="2609" priority="13179">
      <formula>IF(RIGHT(TEXT(AM110,"0.#"),1)=".",FALSE,TRUE)</formula>
    </cfRule>
    <cfRule type="expression" dxfId="2608" priority="13180">
      <formula>IF(RIGHT(TEXT(AM110,"0.#"),1)=".",TRUE,FALSE)</formula>
    </cfRule>
  </conditionalFormatting>
  <conditionalFormatting sqref="AE111">
    <cfRule type="expression" dxfId="2607" priority="13177">
      <formula>IF(RIGHT(TEXT(AE111,"0.#"),1)=".",FALSE,TRUE)</formula>
    </cfRule>
    <cfRule type="expression" dxfId="2606" priority="13178">
      <formula>IF(RIGHT(TEXT(AE111,"0.#"),1)=".",TRUE,FALSE)</formula>
    </cfRule>
  </conditionalFormatting>
  <conditionalFormatting sqref="AI111">
    <cfRule type="expression" dxfId="2605" priority="13175">
      <formula>IF(RIGHT(TEXT(AI111,"0.#"),1)=".",FALSE,TRUE)</formula>
    </cfRule>
    <cfRule type="expression" dxfId="2604" priority="13176">
      <formula>IF(RIGHT(TEXT(AI111,"0.#"),1)=".",TRUE,FALSE)</formula>
    </cfRule>
  </conditionalFormatting>
  <conditionalFormatting sqref="AM111">
    <cfRule type="expression" dxfId="2603" priority="13173">
      <formula>IF(RIGHT(TEXT(AM111,"0.#"),1)=".",FALSE,TRUE)</formula>
    </cfRule>
    <cfRule type="expression" dxfId="2602" priority="13174">
      <formula>IF(RIGHT(TEXT(AM111,"0.#"),1)=".",TRUE,FALSE)</formula>
    </cfRule>
  </conditionalFormatting>
  <conditionalFormatting sqref="AE113">
    <cfRule type="expression" dxfId="2601" priority="13169">
      <formula>IF(RIGHT(TEXT(AE113,"0.#"),1)=".",FALSE,TRUE)</formula>
    </cfRule>
    <cfRule type="expression" dxfId="2600" priority="13170">
      <formula>IF(RIGHT(TEXT(AE113,"0.#"),1)=".",TRUE,FALSE)</formula>
    </cfRule>
  </conditionalFormatting>
  <conditionalFormatting sqref="AI113">
    <cfRule type="expression" dxfId="2599" priority="13167">
      <formula>IF(RIGHT(TEXT(AI113,"0.#"),1)=".",FALSE,TRUE)</formula>
    </cfRule>
    <cfRule type="expression" dxfId="2598" priority="13168">
      <formula>IF(RIGHT(TEXT(AI113,"0.#"),1)=".",TRUE,FALSE)</formula>
    </cfRule>
  </conditionalFormatting>
  <conditionalFormatting sqref="AM113">
    <cfRule type="expression" dxfId="2597" priority="13165">
      <formula>IF(RIGHT(TEXT(AM113,"0.#"),1)=".",FALSE,TRUE)</formula>
    </cfRule>
    <cfRule type="expression" dxfId="2596" priority="13166">
      <formula>IF(RIGHT(TEXT(AM113,"0.#"),1)=".",TRUE,FALSE)</formula>
    </cfRule>
  </conditionalFormatting>
  <conditionalFormatting sqref="AE114">
    <cfRule type="expression" dxfId="2595" priority="13163">
      <formula>IF(RIGHT(TEXT(AE114,"0.#"),1)=".",FALSE,TRUE)</formula>
    </cfRule>
    <cfRule type="expression" dxfId="2594" priority="13164">
      <formula>IF(RIGHT(TEXT(AE114,"0.#"),1)=".",TRUE,FALSE)</formula>
    </cfRule>
  </conditionalFormatting>
  <conditionalFormatting sqref="AI114">
    <cfRule type="expression" dxfId="2593" priority="13161">
      <formula>IF(RIGHT(TEXT(AI114,"0.#"),1)=".",FALSE,TRUE)</formula>
    </cfRule>
    <cfRule type="expression" dxfId="2592" priority="13162">
      <formula>IF(RIGHT(TEXT(AI114,"0.#"),1)=".",TRUE,FALSE)</formula>
    </cfRule>
  </conditionalFormatting>
  <conditionalFormatting sqref="AM114">
    <cfRule type="expression" dxfId="2591" priority="13159">
      <formula>IF(RIGHT(TEXT(AM114,"0.#"),1)=".",FALSE,TRUE)</formula>
    </cfRule>
    <cfRule type="expression" dxfId="2590" priority="13160">
      <formula>IF(RIGHT(TEXT(AM114,"0.#"),1)=".",TRUE,FALSE)</formula>
    </cfRule>
  </conditionalFormatting>
  <conditionalFormatting sqref="AE116 AQ116">
    <cfRule type="expression" dxfId="2589" priority="13155">
      <formula>IF(RIGHT(TEXT(AE116,"0.#"),1)=".",FALSE,TRUE)</formula>
    </cfRule>
    <cfRule type="expression" dxfId="2588" priority="13156">
      <formula>IF(RIGHT(TEXT(AE116,"0.#"),1)=".",TRUE,FALSE)</formula>
    </cfRule>
  </conditionalFormatting>
  <conditionalFormatting sqref="AI116">
    <cfRule type="expression" dxfId="2587" priority="13153">
      <formula>IF(RIGHT(TEXT(AI116,"0.#"),1)=".",FALSE,TRUE)</formula>
    </cfRule>
    <cfRule type="expression" dxfId="2586" priority="13154">
      <formula>IF(RIGHT(TEXT(AI116,"0.#"),1)=".",TRUE,FALSE)</formula>
    </cfRule>
  </conditionalFormatting>
  <conditionalFormatting sqref="AM116">
    <cfRule type="expression" dxfId="2585" priority="13151">
      <formula>IF(RIGHT(TEXT(AM116,"0.#"),1)=".",FALSE,TRUE)</formula>
    </cfRule>
    <cfRule type="expression" dxfId="2584" priority="13152">
      <formula>IF(RIGHT(TEXT(AM116,"0.#"),1)=".",TRUE,FALSE)</formula>
    </cfRule>
  </conditionalFormatting>
  <conditionalFormatting sqref="AE117 AI117 AM117">
    <cfRule type="expression" dxfId="2583" priority="13149">
      <formula>IF(RIGHT(TEXT(AE117,"0.#"),1)=".",FALSE,TRUE)</formula>
    </cfRule>
    <cfRule type="expression" dxfId="2582" priority="13150">
      <formula>IF(RIGHT(TEXT(AE117,"0.#"),1)=".",TRUE,FALSE)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550</v>
      </c>
      <c r="AA1" s="29" t="s">
        <v>82</v>
      </c>
      <c r="AB1" s="29" t="s">
        <v>551</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413</v>
      </c>
      <c r="AB2" s="94" t="s">
        <v>645</v>
      </c>
      <c r="AC2" s="95" t="s">
        <v>135</v>
      </c>
      <c r="AD2" s="28"/>
      <c r="AE2" s="43" t="s">
        <v>174</v>
      </c>
      <c r="AF2" s="30"/>
      <c r="AG2" s="53" t="s">
        <v>374</v>
      </c>
      <c r="AI2" s="51" t="s">
        <v>408</v>
      </c>
      <c r="AK2" s="51" t="s">
        <v>260</v>
      </c>
      <c r="AM2" s="82"/>
      <c r="AN2" s="82"/>
      <c r="AP2" s="53" t="s">
        <v>374</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719</v>
      </c>
      <c r="R3" s="13" t="str">
        <f t="shared" ref="R3:R8" si="3">IF(Q3="","",P3)</f>
        <v>委託・請負</v>
      </c>
      <c r="S3" s="13" t="str">
        <f t="shared" ref="S3:S8" si="4">IF(R3="",S2,IF(S2&lt;&gt;"",CONCATENATE(S2,"、",R3),R3))</f>
        <v>委託・請負</v>
      </c>
      <c r="T3" s="13"/>
      <c r="U3" s="32" t="s">
        <v>677</v>
      </c>
      <c r="W3" s="32" t="s">
        <v>150</v>
      </c>
      <c r="Y3" s="32" t="s">
        <v>69</v>
      </c>
      <c r="Z3" s="32" t="s">
        <v>552</v>
      </c>
      <c r="AA3" s="94" t="s">
        <v>513</v>
      </c>
      <c r="AB3" s="94" t="s">
        <v>646</v>
      </c>
      <c r="AC3" s="95" t="s">
        <v>136</v>
      </c>
      <c r="AD3" s="28"/>
      <c r="AE3" s="43" t="s">
        <v>175</v>
      </c>
      <c r="AF3" s="30"/>
      <c r="AG3" s="53" t="s">
        <v>375</v>
      </c>
      <c r="AI3" s="51" t="s">
        <v>253</v>
      </c>
      <c r="AK3" s="51" t="str">
        <f>CHAR(CODE(AK2)+1)</f>
        <v>B</v>
      </c>
      <c r="AM3" s="82"/>
      <c r="AN3" s="82"/>
      <c r="AP3" s="53" t="s">
        <v>375</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678</v>
      </c>
      <c r="W4" s="32" t="s">
        <v>151</v>
      </c>
      <c r="Y4" s="32" t="s">
        <v>420</v>
      </c>
      <c r="Z4" s="32" t="s">
        <v>553</v>
      </c>
      <c r="AA4" s="94" t="s">
        <v>514</v>
      </c>
      <c r="AB4" s="94" t="s">
        <v>647</v>
      </c>
      <c r="AC4" s="94" t="s">
        <v>137</v>
      </c>
      <c r="AD4" s="28"/>
      <c r="AE4" s="43" t="s">
        <v>176</v>
      </c>
      <c r="AF4" s="30"/>
      <c r="AG4" s="53" t="s">
        <v>376</v>
      </c>
      <c r="AI4" s="51" t="s">
        <v>255</v>
      </c>
      <c r="AK4" s="51" t="str">
        <f t="shared" ref="AK4:AK49" si="7">CHAR(CODE(AK3)+1)</f>
        <v>C</v>
      </c>
      <c r="AM4" s="82"/>
      <c r="AN4" s="82"/>
      <c r="AP4" s="53" t="s">
        <v>376</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702</v>
      </c>
      <c r="Y5" s="32" t="s">
        <v>421</v>
      </c>
      <c r="Z5" s="32" t="s">
        <v>554</v>
      </c>
      <c r="AA5" s="94" t="s">
        <v>515</v>
      </c>
      <c r="AB5" s="94" t="s">
        <v>648</v>
      </c>
      <c r="AC5" s="94" t="s">
        <v>177</v>
      </c>
      <c r="AD5" s="31"/>
      <c r="AE5" s="43" t="s">
        <v>387</v>
      </c>
      <c r="AF5" s="30"/>
      <c r="AG5" s="53" t="s">
        <v>377</v>
      </c>
      <c r="AI5" s="51" t="s">
        <v>417</v>
      </c>
      <c r="AK5" s="51" t="str">
        <f t="shared" si="7"/>
        <v>D</v>
      </c>
      <c r="AP5" s="53" t="s">
        <v>377</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389</v>
      </c>
      <c r="W6" s="32" t="s">
        <v>152</v>
      </c>
      <c r="Y6" s="32" t="s">
        <v>422</v>
      </c>
      <c r="Z6" s="32" t="s">
        <v>555</v>
      </c>
      <c r="AA6" s="94" t="s">
        <v>516</v>
      </c>
      <c r="AB6" s="94" t="s">
        <v>649</v>
      </c>
      <c r="AC6" s="94" t="s">
        <v>138</v>
      </c>
      <c r="AD6" s="31"/>
      <c r="AE6" s="43" t="s">
        <v>384</v>
      </c>
      <c r="AF6" s="30"/>
      <c r="AG6" s="53" t="s">
        <v>378</v>
      </c>
      <c r="AI6" s="51" t="s">
        <v>418</v>
      </c>
      <c r="AK6" s="51" t="str">
        <f>CHAR(CODE(AK5)+1)</f>
        <v>E</v>
      </c>
      <c r="AP6" s="53" t="s">
        <v>378</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423</v>
      </c>
      <c r="Z7" s="32" t="s">
        <v>556</v>
      </c>
      <c r="AA7" s="94" t="s">
        <v>517</v>
      </c>
      <c r="AB7" s="94" t="s">
        <v>650</v>
      </c>
      <c r="AC7" s="31"/>
      <c r="AD7" s="31"/>
      <c r="AE7" s="32" t="s">
        <v>138</v>
      </c>
      <c r="AF7" s="30"/>
      <c r="AG7" s="53" t="s">
        <v>379</v>
      </c>
      <c r="AH7" s="85"/>
      <c r="AI7" s="53" t="s">
        <v>402</v>
      </c>
      <c r="AK7" s="51" t="str">
        <f>CHAR(CODE(AK6)+1)</f>
        <v>F</v>
      </c>
      <c r="AP7" s="53" t="s">
        <v>379</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415</v>
      </c>
      <c r="W8" s="32" t="s">
        <v>154</v>
      </c>
      <c r="Y8" s="32" t="s">
        <v>424</v>
      </c>
      <c r="Z8" s="32" t="s">
        <v>557</v>
      </c>
      <c r="AA8" s="94" t="s">
        <v>518</v>
      </c>
      <c r="AB8" s="94" t="s">
        <v>651</v>
      </c>
      <c r="AC8" s="31"/>
      <c r="AD8" s="31"/>
      <c r="AE8" s="31"/>
      <c r="AF8" s="30"/>
      <c r="AG8" s="53" t="s">
        <v>380</v>
      </c>
      <c r="AI8" s="51" t="s">
        <v>403</v>
      </c>
      <c r="AK8" s="51" t="str">
        <f t="shared" si="7"/>
        <v>G</v>
      </c>
      <c r="AP8" s="53" t="s">
        <v>380</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416</v>
      </c>
      <c r="W9" s="32" t="s">
        <v>155</v>
      </c>
      <c r="Y9" s="32" t="s">
        <v>425</v>
      </c>
      <c r="Z9" s="32" t="s">
        <v>558</v>
      </c>
      <c r="AA9" s="94" t="s">
        <v>519</v>
      </c>
      <c r="AB9" s="94" t="s">
        <v>652</v>
      </c>
      <c r="AC9" s="31"/>
      <c r="AD9" s="31"/>
      <c r="AE9" s="31"/>
      <c r="AF9" s="30"/>
      <c r="AG9" s="53" t="s">
        <v>381</v>
      </c>
      <c r="AI9" s="81"/>
      <c r="AK9" s="51" t="str">
        <f t="shared" si="7"/>
        <v>H</v>
      </c>
      <c r="AP9" s="53" t="s">
        <v>381</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426</v>
      </c>
      <c r="Z10" s="32" t="s">
        <v>559</v>
      </c>
      <c r="AA10" s="94" t="s">
        <v>520</v>
      </c>
      <c r="AB10" s="94" t="s">
        <v>653</v>
      </c>
      <c r="AC10" s="31"/>
      <c r="AD10" s="31"/>
      <c r="AE10" s="31"/>
      <c r="AF10" s="30"/>
      <c r="AG10" s="53" t="s">
        <v>364</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427</v>
      </c>
      <c r="Z11" s="32" t="s">
        <v>560</v>
      </c>
      <c r="AA11" s="94" t="s">
        <v>521</v>
      </c>
      <c r="AB11" s="94" t="s">
        <v>654</v>
      </c>
      <c r="AC11" s="31"/>
      <c r="AD11" s="31"/>
      <c r="AE11" s="31"/>
      <c r="AF11" s="30"/>
      <c r="AG11" s="51" t="s">
        <v>367</v>
      </c>
      <c r="AK11" s="51" t="str">
        <f t="shared" si="7"/>
        <v>J</v>
      </c>
    </row>
    <row r="12" spans="1:42" ht="13.5" customHeight="1" x14ac:dyDescent="0.15">
      <c r="A12" s="14" t="s">
        <v>94</v>
      </c>
      <c r="B12" s="15" t="s">
        <v>719</v>
      </c>
      <c r="C12" s="13" t="str">
        <f t="shared" ref="C12:C24" si="9">IF(B12="","",A12)</f>
        <v>障害者施策</v>
      </c>
      <c r="D12" s="13" t="str">
        <f t="shared" si="8"/>
        <v>障害者施策</v>
      </c>
      <c r="F12" s="18" t="s">
        <v>119</v>
      </c>
      <c r="G12" s="17"/>
      <c r="H12" s="13" t="str">
        <f t="shared" si="1"/>
        <v/>
      </c>
      <c r="I12" s="13" t="str">
        <f t="shared" si="5"/>
        <v>一般会計</v>
      </c>
      <c r="K12" s="13"/>
      <c r="L12" s="13"/>
      <c r="O12" s="13"/>
      <c r="P12" s="13"/>
      <c r="Q12" s="19"/>
      <c r="T12" s="13"/>
      <c r="U12" s="29" t="s">
        <v>679</v>
      </c>
      <c r="W12" s="32" t="s">
        <v>158</v>
      </c>
      <c r="Y12" s="32" t="s">
        <v>428</v>
      </c>
      <c r="Z12" s="32" t="s">
        <v>561</v>
      </c>
      <c r="AA12" s="94" t="s">
        <v>522</v>
      </c>
      <c r="AB12" s="94" t="s">
        <v>655</v>
      </c>
      <c r="AC12" s="31"/>
      <c r="AD12" s="31"/>
      <c r="AE12" s="31"/>
      <c r="AF12" s="30"/>
      <c r="AG12" s="51" t="s">
        <v>365</v>
      </c>
      <c r="AK12" s="51" t="str">
        <f t="shared" si="7"/>
        <v>K</v>
      </c>
    </row>
    <row r="13" spans="1:42" ht="13.5" customHeight="1" x14ac:dyDescent="0.15">
      <c r="A13" s="14" t="s">
        <v>95</v>
      </c>
      <c r="B13" s="15"/>
      <c r="C13" s="13" t="str">
        <f t="shared" si="9"/>
        <v/>
      </c>
      <c r="D13" s="13" t="str">
        <f t="shared" si="8"/>
        <v>障害者施策</v>
      </c>
      <c r="F13" s="18" t="s">
        <v>120</v>
      </c>
      <c r="G13" s="17"/>
      <c r="H13" s="13" t="str">
        <f t="shared" si="1"/>
        <v/>
      </c>
      <c r="I13" s="13" t="str">
        <f t="shared" si="5"/>
        <v>一般会計</v>
      </c>
      <c r="K13" s="13" t="str">
        <f>N11</f>
        <v>社会保障</v>
      </c>
      <c r="L13" s="13"/>
      <c r="O13" s="13"/>
      <c r="P13" s="13"/>
      <c r="Q13" s="19"/>
      <c r="T13" s="13"/>
      <c r="U13" s="32" t="s">
        <v>178</v>
      </c>
      <c r="W13" s="32" t="s">
        <v>159</v>
      </c>
      <c r="Y13" s="32" t="s">
        <v>429</v>
      </c>
      <c r="Z13" s="32" t="s">
        <v>562</v>
      </c>
      <c r="AA13" s="94" t="s">
        <v>523</v>
      </c>
      <c r="AB13" s="94" t="s">
        <v>656</v>
      </c>
      <c r="AC13" s="31"/>
      <c r="AD13" s="31"/>
      <c r="AE13" s="31"/>
      <c r="AF13" s="30"/>
      <c r="AG13" s="51" t="s">
        <v>366</v>
      </c>
      <c r="AK13" s="51" t="str">
        <f t="shared" si="7"/>
        <v>L</v>
      </c>
    </row>
    <row r="14" spans="1:42" ht="13.5" customHeight="1" x14ac:dyDescent="0.15">
      <c r="A14" s="14" t="s">
        <v>96</v>
      </c>
      <c r="B14" s="15"/>
      <c r="C14" s="13" t="str">
        <f t="shared" si="9"/>
        <v/>
      </c>
      <c r="D14" s="13" t="str">
        <f t="shared" si="8"/>
        <v>障害者施策</v>
      </c>
      <c r="F14" s="18" t="s">
        <v>121</v>
      </c>
      <c r="G14" s="17"/>
      <c r="H14" s="13" t="str">
        <f t="shared" si="1"/>
        <v/>
      </c>
      <c r="I14" s="13" t="str">
        <f t="shared" si="5"/>
        <v>一般会計</v>
      </c>
      <c r="K14" s="13"/>
      <c r="L14" s="13"/>
      <c r="O14" s="13"/>
      <c r="P14" s="13"/>
      <c r="Q14" s="19"/>
      <c r="T14" s="13"/>
      <c r="U14" s="32" t="s">
        <v>680</v>
      </c>
      <c r="W14" s="32" t="s">
        <v>160</v>
      </c>
      <c r="Y14" s="32" t="s">
        <v>430</v>
      </c>
      <c r="Z14" s="32" t="s">
        <v>563</v>
      </c>
      <c r="AA14" s="94" t="s">
        <v>524</v>
      </c>
      <c r="AB14" s="94" t="s">
        <v>657</v>
      </c>
      <c r="AC14" s="31"/>
      <c r="AD14" s="31"/>
      <c r="AE14" s="31"/>
      <c r="AF14" s="30"/>
      <c r="AG14" s="81"/>
      <c r="AK14" s="51" t="str">
        <f t="shared" si="7"/>
        <v>M</v>
      </c>
    </row>
    <row r="15" spans="1:42" ht="13.5" customHeight="1" x14ac:dyDescent="0.15">
      <c r="A15" s="14" t="s">
        <v>97</v>
      </c>
      <c r="B15" s="15"/>
      <c r="C15" s="13" t="str">
        <f t="shared" si="9"/>
        <v/>
      </c>
      <c r="D15" s="13" t="str">
        <f t="shared" si="8"/>
        <v>障害者施策</v>
      </c>
      <c r="F15" s="18" t="s">
        <v>122</v>
      </c>
      <c r="G15" s="17"/>
      <c r="H15" s="13" t="str">
        <f t="shared" si="1"/>
        <v/>
      </c>
      <c r="I15" s="13" t="str">
        <f t="shared" si="5"/>
        <v>一般会計</v>
      </c>
      <c r="K15" s="13"/>
      <c r="L15" s="13"/>
      <c r="O15" s="13"/>
      <c r="P15" s="13"/>
      <c r="Q15" s="19"/>
      <c r="T15" s="13"/>
      <c r="U15" s="32" t="s">
        <v>681</v>
      </c>
      <c r="W15" s="32" t="s">
        <v>161</v>
      </c>
      <c r="Y15" s="32" t="s">
        <v>431</v>
      </c>
      <c r="Z15" s="32" t="s">
        <v>564</v>
      </c>
      <c r="AA15" s="94" t="s">
        <v>525</v>
      </c>
      <c r="AB15" s="94" t="s">
        <v>658</v>
      </c>
      <c r="AC15" s="31"/>
      <c r="AD15" s="31"/>
      <c r="AE15" s="31"/>
      <c r="AF15" s="30"/>
      <c r="AG15" s="82"/>
      <c r="AK15" s="51" t="str">
        <f t="shared" si="7"/>
        <v>N</v>
      </c>
    </row>
    <row r="16" spans="1:42" ht="13.5" customHeight="1" x14ac:dyDescent="0.15">
      <c r="A16" s="14" t="s">
        <v>98</v>
      </c>
      <c r="B16" s="15"/>
      <c r="C16" s="13" t="str">
        <f t="shared" si="9"/>
        <v/>
      </c>
      <c r="D16" s="13" t="str">
        <f t="shared" si="8"/>
        <v>障害者施策</v>
      </c>
      <c r="F16" s="18" t="s">
        <v>123</v>
      </c>
      <c r="G16" s="17"/>
      <c r="H16" s="13" t="str">
        <f t="shared" si="1"/>
        <v/>
      </c>
      <c r="I16" s="13" t="str">
        <f t="shared" si="5"/>
        <v>一般会計</v>
      </c>
      <c r="K16" s="13"/>
      <c r="L16" s="13"/>
      <c r="O16" s="13"/>
      <c r="P16" s="13"/>
      <c r="Q16" s="19"/>
      <c r="T16" s="13"/>
      <c r="U16" s="32" t="s">
        <v>682</v>
      </c>
      <c r="W16" s="32" t="s">
        <v>162</v>
      </c>
      <c r="Y16" s="32" t="s">
        <v>432</v>
      </c>
      <c r="Z16" s="32" t="s">
        <v>565</v>
      </c>
      <c r="AA16" s="94" t="s">
        <v>526</v>
      </c>
      <c r="AB16" s="94" t="s">
        <v>659</v>
      </c>
      <c r="AC16" s="31"/>
      <c r="AD16" s="31"/>
      <c r="AE16" s="31"/>
      <c r="AF16" s="30"/>
      <c r="AG16" s="82"/>
      <c r="AK16" s="51" t="str">
        <f t="shared" si="7"/>
        <v>O</v>
      </c>
    </row>
    <row r="17" spans="1:37" ht="13.5" customHeight="1" x14ac:dyDescent="0.15">
      <c r="A17" s="14" t="s">
        <v>99</v>
      </c>
      <c r="B17" s="15"/>
      <c r="C17" s="13" t="str">
        <f t="shared" si="9"/>
        <v/>
      </c>
      <c r="D17" s="13" t="str">
        <f t="shared" si="8"/>
        <v>障害者施策</v>
      </c>
      <c r="F17" s="18" t="s">
        <v>124</v>
      </c>
      <c r="G17" s="17"/>
      <c r="H17" s="13" t="str">
        <f t="shared" si="1"/>
        <v/>
      </c>
      <c r="I17" s="13" t="str">
        <f t="shared" si="5"/>
        <v>一般会計</v>
      </c>
      <c r="K17" s="13"/>
      <c r="L17" s="13"/>
      <c r="O17" s="13"/>
      <c r="P17" s="13"/>
      <c r="Q17" s="19"/>
      <c r="T17" s="13"/>
      <c r="U17" s="32" t="s">
        <v>683</v>
      </c>
      <c r="W17" s="32" t="s">
        <v>163</v>
      </c>
      <c r="Y17" s="32" t="s">
        <v>433</v>
      </c>
      <c r="Z17" s="32" t="s">
        <v>566</v>
      </c>
      <c r="AA17" s="94" t="s">
        <v>527</v>
      </c>
      <c r="AB17" s="94" t="s">
        <v>660</v>
      </c>
      <c r="AC17" s="31"/>
      <c r="AD17" s="31"/>
      <c r="AE17" s="31"/>
      <c r="AF17" s="30"/>
      <c r="AG17" s="82"/>
      <c r="AK17" s="51" t="str">
        <f t="shared" si="7"/>
        <v>P</v>
      </c>
    </row>
    <row r="18" spans="1:37" ht="13.5" customHeight="1" x14ac:dyDescent="0.15">
      <c r="A18" s="14" t="s">
        <v>100</v>
      </c>
      <c r="B18" s="15"/>
      <c r="C18" s="13" t="str">
        <f t="shared" si="9"/>
        <v/>
      </c>
      <c r="D18" s="13" t="str">
        <f t="shared" si="8"/>
        <v>障害者施策</v>
      </c>
      <c r="F18" s="18" t="s">
        <v>125</v>
      </c>
      <c r="G18" s="17"/>
      <c r="H18" s="13" t="str">
        <f t="shared" si="1"/>
        <v/>
      </c>
      <c r="I18" s="13" t="str">
        <f t="shared" si="5"/>
        <v>一般会計</v>
      </c>
      <c r="K18" s="13"/>
      <c r="L18" s="13"/>
      <c r="O18" s="13"/>
      <c r="P18" s="13"/>
      <c r="Q18" s="19"/>
      <c r="T18" s="13"/>
      <c r="U18" s="32" t="s">
        <v>684</v>
      </c>
      <c r="W18" s="32" t="s">
        <v>164</v>
      </c>
      <c r="Y18" s="32" t="s">
        <v>434</v>
      </c>
      <c r="Z18" s="32" t="s">
        <v>567</v>
      </c>
      <c r="AA18" s="94" t="s">
        <v>528</v>
      </c>
      <c r="AB18" s="94" t="s">
        <v>661</v>
      </c>
      <c r="AC18" s="31"/>
      <c r="AD18" s="31"/>
      <c r="AE18" s="31"/>
      <c r="AF18" s="30"/>
      <c r="AK18" s="51" t="str">
        <f t="shared" si="7"/>
        <v>Q</v>
      </c>
    </row>
    <row r="19" spans="1:37" ht="13.5" customHeight="1" x14ac:dyDescent="0.15">
      <c r="A19" s="14" t="s">
        <v>101</v>
      </c>
      <c r="B19" s="15"/>
      <c r="C19" s="13" t="str">
        <f t="shared" si="9"/>
        <v/>
      </c>
      <c r="D19" s="13" t="str">
        <f t="shared" si="8"/>
        <v>障害者施策</v>
      </c>
      <c r="F19" s="18" t="s">
        <v>126</v>
      </c>
      <c r="G19" s="17"/>
      <c r="H19" s="13" t="str">
        <f t="shared" si="1"/>
        <v/>
      </c>
      <c r="I19" s="13" t="str">
        <f t="shared" si="5"/>
        <v>一般会計</v>
      </c>
      <c r="K19" s="13"/>
      <c r="L19" s="13"/>
      <c r="O19" s="13"/>
      <c r="P19" s="13"/>
      <c r="Q19" s="19"/>
      <c r="T19" s="13"/>
      <c r="U19" s="32" t="s">
        <v>685</v>
      </c>
      <c r="W19" s="32" t="s">
        <v>165</v>
      </c>
      <c r="Y19" s="32" t="s">
        <v>435</v>
      </c>
      <c r="Z19" s="32" t="s">
        <v>568</v>
      </c>
      <c r="AA19" s="94" t="s">
        <v>529</v>
      </c>
      <c r="AB19" s="94" t="s">
        <v>662</v>
      </c>
      <c r="AC19" s="31"/>
      <c r="AD19" s="31"/>
      <c r="AE19" s="31"/>
      <c r="AF19" s="30"/>
      <c r="AK19" s="51" t="str">
        <f t="shared" si="7"/>
        <v>R</v>
      </c>
    </row>
    <row r="20" spans="1:37" ht="13.5" customHeight="1" x14ac:dyDescent="0.15">
      <c r="A20" s="14" t="s">
        <v>311</v>
      </c>
      <c r="B20" s="15"/>
      <c r="C20" s="13" t="str">
        <f t="shared" si="9"/>
        <v/>
      </c>
      <c r="D20" s="13" t="str">
        <f t="shared" si="8"/>
        <v>障害者施策</v>
      </c>
      <c r="F20" s="18" t="s">
        <v>310</v>
      </c>
      <c r="G20" s="17"/>
      <c r="H20" s="13" t="str">
        <f t="shared" si="1"/>
        <v/>
      </c>
      <c r="I20" s="13" t="str">
        <f t="shared" si="5"/>
        <v>一般会計</v>
      </c>
      <c r="K20" s="13"/>
      <c r="L20" s="13"/>
      <c r="O20" s="13"/>
      <c r="P20" s="13"/>
      <c r="Q20" s="19"/>
      <c r="T20" s="13"/>
      <c r="U20" s="32" t="s">
        <v>686</v>
      </c>
      <c r="W20" s="32" t="s">
        <v>166</v>
      </c>
      <c r="Y20" s="32" t="s">
        <v>436</v>
      </c>
      <c r="Z20" s="32" t="s">
        <v>569</v>
      </c>
      <c r="AA20" s="94" t="s">
        <v>530</v>
      </c>
      <c r="AB20" s="94" t="s">
        <v>663</v>
      </c>
      <c r="AC20" s="31"/>
      <c r="AD20" s="31"/>
      <c r="AE20" s="31"/>
      <c r="AF20" s="30"/>
      <c r="AK20" s="51" t="str">
        <f t="shared" si="7"/>
        <v>S</v>
      </c>
    </row>
    <row r="21" spans="1:37" ht="13.5" customHeight="1" x14ac:dyDescent="0.15">
      <c r="A21" s="14" t="s">
        <v>312</v>
      </c>
      <c r="B21" s="15"/>
      <c r="C21" s="13" t="str">
        <f t="shared" si="9"/>
        <v/>
      </c>
      <c r="D21" s="13" t="str">
        <f t="shared" si="8"/>
        <v>障害者施策</v>
      </c>
      <c r="F21" s="18" t="s">
        <v>127</v>
      </c>
      <c r="G21" s="17"/>
      <c r="H21" s="13" t="str">
        <f t="shared" si="1"/>
        <v/>
      </c>
      <c r="I21" s="13" t="str">
        <f t="shared" si="5"/>
        <v>一般会計</v>
      </c>
      <c r="K21" s="13"/>
      <c r="L21" s="13"/>
      <c r="O21" s="13"/>
      <c r="P21" s="13"/>
      <c r="Q21" s="19"/>
      <c r="T21" s="13"/>
      <c r="U21" s="32" t="s">
        <v>687</v>
      </c>
      <c r="W21" s="32" t="s">
        <v>167</v>
      </c>
      <c r="Y21" s="32" t="s">
        <v>437</v>
      </c>
      <c r="Z21" s="32" t="s">
        <v>570</v>
      </c>
      <c r="AA21" s="94" t="s">
        <v>531</v>
      </c>
      <c r="AB21" s="94" t="s">
        <v>664</v>
      </c>
      <c r="AC21" s="31"/>
      <c r="AD21" s="31"/>
      <c r="AE21" s="31"/>
      <c r="AF21" s="30"/>
      <c r="AK21" s="51" t="str">
        <f t="shared" si="7"/>
        <v>T</v>
      </c>
    </row>
    <row r="22" spans="1:37" ht="13.5" customHeight="1" x14ac:dyDescent="0.15">
      <c r="A22" s="14" t="s">
        <v>313</v>
      </c>
      <c r="B22" s="15"/>
      <c r="C22" s="13" t="str">
        <f t="shared" si="9"/>
        <v/>
      </c>
      <c r="D22" s="13" t="str">
        <f>IF(C22="",D21,IF(D21&lt;&gt;"",CONCATENATE(D21,"、",C22),C22))</f>
        <v>障害者施策</v>
      </c>
      <c r="F22" s="18" t="s">
        <v>128</v>
      </c>
      <c r="G22" s="17"/>
      <c r="H22" s="13" t="str">
        <f t="shared" si="1"/>
        <v/>
      </c>
      <c r="I22" s="13" t="str">
        <f t="shared" si="5"/>
        <v>一般会計</v>
      </c>
      <c r="K22" s="13"/>
      <c r="L22" s="13"/>
      <c r="O22" s="13"/>
      <c r="P22" s="13"/>
      <c r="Q22" s="19"/>
      <c r="T22" s="13"/>
      <c r="U22" s="32" t="s">
        <v>688</v>
      </c>
      <c r="W22" s="32" t="s">
        <v>168</v>
      </c>
      <c r="Y22" s="32" t="s">
        <v>438</v>
      </c>
      <c r="Z22" s="32" t="s">
        <v>571</v>
      </c>
      <c r="AA22" s="94" t="s">
        <v>532</v>
      </c>
      <c r="AB22" s="94" t="s">
        <v>665</v>
      </c>
      <c r="AC22" s="31"/>
      <c r="AD22" s="31"/>
      <c r="AE22" s="31"/>
      <c r="AF22" s="30"/>
      <c r="AK22" s="51" t="str">
        <f t="shared" si="7"/>
        <v>U</v>
      </c>
    </row>
    <row r="23" spans="1:37" ht="13.5" customHeight="1" x14ac:dyDescent="0.15">
      <c r="A23" s="14" t="s">
        <v>314</v>
      </c>
      <c r="B23" s="15"/>
      <c r="C23" s="13" t="str">
        <f t="shared" si="9"/>
        <v/>
      </c>
      <c r="D23" s="13" t="str">
        <f>IF(C23="",D22,IF(D22&lt;&gt;"",CONCATENATE(D22,"、",C23),C23))</f>
        <v>障害者施策</v>
      </c>
      <c r="F23" s="18" t="s">
        <v>129</v>
      </c>
      <c r="G23" s="17"/>
      <c r="H23" s="13" t="str">
        <f t="shared" si="1"/>
        <v/>
      </c>
      <c r="I23" s="13" t="str">
        <f t="shared" si="5"/>
        <v>一般会計</v>
      </c>
      <c r="K23" s="13"/>
      <c r="L23" s="13"/>
      <c r="O23" s="13"/>
      <c r="P23" s="13"/>
      <c r="Q23" s="19"/>
      <c r="T23" s="13"/>
      <c r="U23" s="32" t="s">
        <v>689</v>
      </c>
      <c r="W23" s="32" t="s">
        <v>705</v>
      </c>
      <c r="Y23" s="32" t="s">
        <v>439</v>
      </c>
      <c r="Z23" s="32" t="s">
        <v>572</v>
      </c>
      <c r="AA23" s="94" t="s">
        <v>533</v>
      </c>
      <c r="AB23" s="94" t="s">
        <v>666</v>
      </c>
      <c r="AC23" s="31"/>
      <c r="AD23" s="31"/>
      <c r="AE23" s="31"/>
      <c r="AF23" s="30"/>
      <c r="AK23" s="51" t="str">
        <f t="shared" si="7"/>
        <v>V</v>
      </c>
    </row>
    <row r="24" spans="1:37" ht="13.5" customHeight="1" x14ac:dyDescent="0.15">
      <c r="A24" s="88" t="s">
        <v>406</v>
      </c>
      <c r="B24" s="15"/>
      <c r="C24" s="13" t="str">
        <f t="shared" si="9"/>
        <v/>
      </c>
      <c r="D24" s="13" t="str">
        <f>IF(C24="",D23,IF(D23&lt;&gt;"",CONCATENATE(D23,"、",C24),C24))</f>
        <v>障害者施策</v>
      </c>
      <c r="F24" s="18" t="s">
        <v>411</v>
      </c>
      <c r="G24" s="17"/>
      <c r="H24" s="13" t="str">
        <f t="shared" si="1"/>
        <v/>
      </c>
      <c r="I24" s="13" t="str">
        <f t="shared" si="5"/>
        <v>一般会計</v>
      </c>
      <c r="K24" s="13"/>
      <c r="L24" s="13"/>
      <c r="O24" s="13"/>
      <c r="P24" s="13"/>
      <c r="Q24" s="19"/>
      <c r="T24" s="13"/>
      <c r="U24" s="32" t="s">
        <v>690</v>
      </c>
      <c r="Y24" s="32" t="s">
        <v>440</v>
      </c>
      <c r="Z24" s="32" t="s">
        <v>573</v>
      </c>
      <c r="AA24" s="94" t="s">
        <v>534</v>
      </c>
      <c r="AB24" s="94" t="s">
        <v>667</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691</v>
      </c>
      <c r="Y25" s="32" t="s">
        <v>441</v>
      </c>
      <c r="Z25" s="32" t="s">
        <v>574</v>
      </c>
      <c r="AA25" s="94" t="s">
        <v>535</v>
      </c>
      <c r="AB25" s="94" t="s">
        <v>668</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692</v>
      </c>
      <c r="Y26" s="32" t="s">
        <v>442</v>
      </c>
      <c r="Z26" s="32" t="s">
        <v>575</v>
      </c>
      <c r="AA26" s="94" t="s">
        <v>536</v>
      </c>
      <c r="AB26" s="94" t="s">
        <v>669</v>
      </c>
      <c r="AC26" s="31"/>
      <c r="AD26" s="31"/>
      <c r="AE26" s="31"/>
      <c r="AF26" s="30"/>
      <c r="AK26" s="51" t="str">
        <f t="shared" si="7"/>
        <v>Y</v>
      </c>
    </row>
    <row r="27" spans="1:37" ht="13.5" customHeight="1" x14ac:dyDescent="0.15">
      <c r="A27" s="13" t="str">
        <f>IF(D24="", "-", D24)</f>
        <v>障害者施策</v>
      </c>
      <c r="B27" s="13"/>
      <c r="F27" s="18" t="s">
        <v>132</v>
      </c>
      <c r="G27" s="17"/>
      <c r="H27" s="13" t="str">
        <f t="shared" si="1"/>
        <v/>
      </c>
      <c r="I27" s="13" t="str">
        <f t="shared" si="5"/>
        <v>一般会計</v>
      </c>
      <c r="K27" s="13"/>
      <c r="L27" s="13"/>
      <c r="O27" s="13"/>
      <c r="P27" s="13"/>
      <c r="Q27" s="19"/>
      <c r="T27" s="13"/>
      <c r="U27" s="32" t="s">
        <v>693</v>
      </c>
      <c r="Y27" s="32" t="s">
        <v>443</v>
      </c>
      <c r="Z27" s="32" t="s">
        <v>576</v>
      </c>
      <c r="AA27" s="94" t="s">
        <v>537</v>
      </c>
      <c r="AB27" s="94" t="s">
        <v>670</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694</v>
      </c>
      <c r="Y28" s="32" t="s">
        <v>444</v>
      </c>
      <c r="Z28" s="32" t="s">
        <v>577</v>
      </c>
      <c r="AA28" s="94" t="s">
        <v>538</v>
      </c>
      <c r="AB28" s="94" t="s">
        <v>671</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695</v>
      </c>
      <c r="Y29" s="32" t="s">
        <v>445</v>
      </c>
      <c r="Z29" s="32" t="s">
        <v>578</v>
      </c>
      <c r="AA29" s="94" t="s">
        <v>539</v>
      </c>
      <c r="AB29" s="94" t="s">
        <v>672</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696</v>
      </c>
      <c r="Y30" s="32" t="s">
        <v>446</v>
      </c>
      <c r="Z30" s="32" t="s">
        <v>579</v>
      </c>
      <c r="AA30" s="94" t="s">
        <v>540</v>
      </c>
      <c r="AB30" s="94" t="s">
        <v>673</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697</v>
      </c>
      <c r="Y31" s="32" t="s">
        <v>447</v>
      </c>
      <c r="Z31" s="32" t="s">
        <v>580</v>
      </c>
      <c r="AA31" s="94" t="s">
        <v>541</v>
      </c>
      <c r="AB31" s="94" t="s">
        <v>674</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698</v>
      </c>
      <c r="Y32" s="32" t="s">
        <v>448</v>
      </c>
      <c r="Z32" s="32" t="s">
        <v>581</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699</v>
      </c>
      <c r="Y33" s="32" t="s">
        <v>449</v>
      </c>
      <c r="Z33" s="32" t="s">
        <v>582</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700</v>
      </c>
      <c r="Y34" s="32" t="s">
        <v>450</v>
      </c>
      <c r="Z34" s="32" t="s">
        <v>583</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451</v>
      </c>
      <c r="Z35" s="32" t="s">
        <v>584</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701</v>
      </c>
      <c r="Y36" s="32" t="s">
        <v>452</v>
      </c>
      <c r="Z36" s="32" t="s">
        <v>585</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453</v>
      </c>
      <c r="Z37" s="32" t="s">
        <v>586</v>
      </c>
      <c r="AF37" s="30"/>
      <c r="AK37" s="51" t="str">
        <f t="shared" si="7"/>
        <v>j</v>
      </c>
    </row>
    <row r="38" spans="1:37" x14ac:dyDescent="0.15">
      <c r="A38" s="13"/>
      <c r="B38" s="13"/>
      <c r="F38" s="13"/>
      <c r="G38" s="19"/>
      <c r="K38" s="13"/>
      <c r="L38" s="13"/>
      <c r="O38" s="13"/>
      <c r="P38" s="13"/>
      <c r="Q38" s="19"/>
      <c r="T38" s="13"/>
      <c r="U38" s="32" t="s">
        <v>390</v>
      </c>
      <c r="Y38" s="32" t="s">
        <v>454</v>
      </c>
      <c r="Z38" s="32" t="s">
        <v>587</v>
      </c>
      <c r="AF38" s="30"/>
      <c r="AK38" s="51" t="str">
        <f t="shared" si="7"/>
        <v>k</v>
      </c>
    </row>
    <row r="39" spans="1:37" x14ac:dyDescent="0.15">
      <c r="A39" s="13"/>
      <c r="B39" s="13"/>
      <c r="F39" s="13" t="str">
        <f>I37</f>
        <v>一般会計</v>
      </c>
      <c r="G39" s="19"/>
      <c r="K39" s="13"/>
      <c r="L39" s="13"/>
      <c r="O39" s="13"/>
      <c r="P39" s="13"/>
      <c r="Q39" s="19"/>
      <c r="T39" s="13"/>
      <c r="U39" s="32" t="s">
        <v>400</v>
      </c>
      <c r="Y39" s="32" t="s">
        <v>455</v>
      </c>
      <c r="Z39" s="32" t="s">
        <v>588</v>
      </c>
      <c r="AF39" s="30"/>
      <c r="AK39" s="51" t="str">
        <f t="shared" si="7"/>
        <v>l</v>
      </c>
    </row>
    <row r="40" spans="1:37" x14ac:dyDescent="0.15">
      <c r="A40" s="13"/>
      <c r="B40" s="13"/>
      <c r="F40" s="13"/>
      <c r="G40" s="19"/>
      <c r="K40" s="13"/>
      <c r="L40" s="13"/>
      <c r="O40" s="13"/>
      <c r="P40" s="13"/>
      <c r="Q40" s="19"/>
      <c r="T40" s="13"/>
      <c r="Y40" s="32" t="s">
        <v>456</v>
      </c>
      <c r="Z40" s="32" t="s">
        <v>589</v>
      </c>
      <c r="AF40" s="30"/>
      <c r="AK40" s="51" t="str">
        <f t="shared" si="7"/>
        <v>m</v>
      </c>
    </row>
    <row r="41" spans="1:37" x14ac:dyDescent="0.15">
      <c r="A41" s="13"/>
      <c r="B41" s="13"/>
      <c r="F41" s="13"/>
      <c r="G41" s="19"/>
      <c r="K41" s="13"/>
      <c r="L41" s="13"/>
      <c r="O41" s="13"/>
      <c r="P41" s="13"/>
      <c r="Q41" s="19"/>
      <c r="T41" s="13"/>
      <c r="Y41" s="32" t="s">
        <v>457</v>
      </c>
      <c r="Z41" s="32" t="s">
        <v>590</v>
      </c>
      <c r="AF41" s="30"/>
      <c r="AK41" s="51" t="str">
        <f t="shared" si="7"/>
        <v>n</v>
      </c>
    </row>
    <row r="42" spans="1:37" x14ac:dyDescent="0.15">
      <c r="A42" s="13"/>
      <c r="B42" s="13"/>
      <c r="F42" s="13"/>
      <c r="G42" s="19"/>
      <c r="K42" s="13"/>
      <c r="L42" s="13"/>
      <c r="O42" s="13"/>
      <c r="P42" s="13"/>
      <c r="Q42" s="19"/>
      <c r="T42" s="13"/>
      <c r="Y42" s="32" t="s">
        <v>458</v>
      </c>
      <c r="Z42" s="32" t="s">
        <v>591</v>
      </c>
      <c r="AF42" s="30"/>
      <c r="AK42" s="51" t="str">
        <f t="shared" si="7"/>
        <v>o</v>
      </c>
    </row>
    <row r="43" spans="1:37" x14ac:dyDescent="0.15">
      <c r="A43" s="13"/>
      <c r="B43" s="13"/>
      <c r="F43" s="13"/>
      <c r="G43" s="19"/>
      <c r="K43" s="13"/>
      <c r="L43" s="13"/>
      <c r="O43" s="13"/>
      <c r="P43" s="13"/>
      <c r="Q43" s="19"/>
      <c r="T43" s="13"/>
      <c r="Y43" s="32" t="s">
        <v>459</v>
      </c>
      <c r="Z43" s="32" t="s">
        <v>592</v>
      </c>
      <c r="AF43" s="30"/>
      <c r="AK43" s="51" t="str">
        <f t="shared" si="7"/>
        <v>p</v>
      </c>
    </row>
    <row r="44" spans="1:37" x14ac:dyDescent="0.15">
      <c r="A44" s="13"/>
      <c r="B44" s="13"/>
      <c r="F44" s="13"/>
      <c r="G44" s="19"/>
      <c r="K44" s="13"/>
      <c r="L44" s="13"/>
      <c r="O44" s="13"/>
      <c r="P44" s="13"/>
      <c r="Q44" s="19"/>
      <c r="T44" s="13"/>
      <c r="Y44" s="32" t="s">
        <v>460</v>
      </c>
      <c r="Z44" s="32" t="s">
        <v>593</v>
      </c>
      <c r="AF44" s="30"/>
      <c r="AK44" s="51" t="str">
        <f t="shared" si="7"/>
        <v>q</v>
      </c>
    </row>
    <row r="45" spans="1:37" x14ac:dyDescent="0.15">
      <c r="A45" s="13"/>
      <c r="B45" s="13"/>
      <c r="F45" s="13"/>
      <c r="G45" s="19"/>
      <c r="K45" s="13"/>
      <c r="L45" s="13"/>
      <c r="O45" s="13"/>
      <c r="P45" s="13"/>
      <c r="Q45" s="19"/>
      <c r="T45" s="13"/>
      <c r="Y45" s="32" t="s">
        <v>461</v>
      </c>
      <c r="Z45" s="32" t="s">
        <v>594</v>
      </c>
      <c r="AF45" s="30"/>
      <c r="AK45" s="51" t="str">
        <f t="shared" si="7"/>
        <v>r</v>
      </c>
    </row>
    <row r="46" spans="1:37" x14ac:dyDescent="0.15">
      <c r="A46" s="13"/>
      <c r="B46" s="13"/>
      <c r="F46" s="13"/>
      <c r="G46" s="19"/>
      <c r="K46" s="13"/>
      <c r="L46" s="13"/>
      <c r="O46" s="13"/>
      <c r="P46" s="13"/>
      <c r="Q46" s="19"/>
      <c r="T46" s="13"/>
      <c r="Y46" s="32" t="s">
        <v>462</v>
      </c>
      <c r="Z46" s="32" t="s">
        <v>595</v>
      </c>
      <c r="AF46" s="30"/>
      <c r="AK46" s="51" t="str">
        <f t="shared" si="7"/>
        <v>s</v>
      </c>
    </row>
    <row r="47" spans="1:37" x14ac:dyDescent="0.15">
      <c r="A47" s="13"/>
      <c r="B47" s="13"/>
      <c r="F47" s="13"/>
      <c r="G47" s="19"/>
      <c r="K47" s="13"/>
      <c r="L47" s="13"/>
      <c r="O47" s="13"/>
      <c r="P47" s="13"/>
      <c r="Q47" s="19"/>
      <c r="T47" s="13"/>
      <c r="Y47" s="32" t="s">
        <v>463</v>
      </c>
      <c r="Z47" s="32" t="s">
        <v>596</v>
      </c>
      <c r="AF47" s="30"/>
      <c r="AK47" s="51" t="str">
        <f t="shared" si="7"/>
        <v>t</v>
      </c>
    </row>
    <row r="48" spans="1:37" x14ac:dyDescent="0.15">
      <c r="A48" s="13"/>
      <c r="B48" s="13"/>
      <c r="F48" s="13"/>
      <c r="G48" s="19"/>
      <c r="K48" s="13"/>
      <c r="L48" s="13"/>
      <c r="O48" s="13"/>
      <c r="P48" s="13"/>
      <c r="Q48" s="19"/>
      <c r="T48" s="13"/>
      <c r="Y48" s="32" t="s">
        <v>464</v>
      </c>
      <c r="Z48" s="32" t="s">
        <v>597</v>
      </c>
      <c r="AF48" s="30"/>
      <c r="AK48" s="51" t="str">
        <f t="shared" si="7"/>
        <v>u</v>
      </c>
    </row>
    <row r="49" spans="1:37" x14ac:dyDescent="0.15">
      <c r="A49" s="13"/>
      <c r="B49" s="13"/>
      <c r="F49" s="13"/>
      <c r="G49" s="19"/>
      <c r="K49" s="13"/>
      <c r="L49" s="13"/>
      <c r="O49" s="13"/>
      <c r="P49" s="13"/>
      <c r="Q49" s="19"/>
      <c r="T49" s="13"/>
      <c r="Y49" s="32" t="s">
        <v>465</v>
      </c>
      <c r="Z49" s="32" t="s">
        <v>598</v>
      </c>
      <c r="AF49" s="30"/>
      <c r="AK49" s="51" t="str">
        <f t="shared" si="7"/>
        <v>v</v>
      </c>
    </row>
    <row r="50" spans="1:37" x14ac:dyDescent="0.15">
      <c r="A50" s="13"/>
      <c r="B50" s="13"/>
      <c r="F50" s="13"/>
      <c r="G50" s="19"/>
      <c r="K50" s="13"/>
      <c r="L50" s="13"/>
      <c r="O50" s="13"/>
      <c r="P50" s="13"/>
      <c r="Q50" s="19"/>
      <c r="T50" s="13"/>
      <c r="Y50" s="32" t="s">
        <v>466</v>
      </c>
      <c r="Z50" s="32" t="s">
        <v>599</v>
      </c>
      <c r="AF50" s="30"/>
    </row>
    <row r="51" spans="1:37" x14ac:dyDescent="0.15">
      <c r="A51" s="13"/>
      <c r="B51" s="13"/>
      <c r="F51" s="13"/>
      <c r="G51" s="19"/>
      <c r="K51" s="13"/>
      <c r="L51" s="13"/>
      <c r="O51" s="13"/>
      <c r="P51" s="13"/>
      <c r="Q51" s="19"/>
      <c r="T51" s="13"/>
      <c r="Y51" s="32" t="s">
        <v>467</v>
      </c>
      <c r="Z51" s="32" t="s">
        <v>600</v>
      </c>
      <c r="AF51" s="30"/>
    </row>
    <row r="52" spans="1:37" x14ac:dyDescent="0.15">
      <c r="A52" s="13"/>
      <c r="B52" s="13"/>
      <c r="F52" s="13"/>
      <c r="G52" s="19"/>
      <c r="K52" s="13"/>
      <c r="L52" s="13"/>
      <c r="O52" s="13"/>
      <c r="P52" s="13"/>
      <c r="Q52" s="19"/>
      <c r="T52" s="13"/>
      <c r="Y52" s="32" t="s">
        <v>468</v>
      </c>
      <c r="Z52" s="32" t="s">
        <v>601</v>
      </c>
      <c r="AF52" s="30"/>
    </row>
    <row r="53" spans="1:37" x14ac:dyDescent="0.15">
      <c r="A53" s="13"/>
      <c r="B53" s="13"/>
      <c r="F53" s="13"/>
      <c r="G53" s="19"/>
      <c r="K53" s="13"/>
      <c r="L53" s="13"/>
      <c r="O53" s="13"/>
      <c r="P53" s="13"/>
      <c r="Q53" s="19"/>
      <c r="T53" s="13"/>
      <c r="Y53" s="32" t="s">
        <v>469</v>
      </c>
      <c r="Z53" s="32" t="s">
        <v>602</v>
      </c>
      <c r="AF53" s="30"/>
    </row>
    <row r="54" spans="1:37" x14ac:dyDescent="0.15">
      <c r="A54" s="13"/>
      <c r="B54" s="13"/>
      <c r="F54" s="13"/>
      <c r="G54" s="19"/>
      <c r="K54" s="13"/>
      <c r="L54" s="13"/>
      <c r="O54" s="13"/>
      <c r="P54" s="20"/>
      <c r="Q54" s="19"/>
      <c r="T54" s="13"/>
      <c r="Y54" s="32" t="s">
        <v>470</v>
      </c>
      <c r="Z54" s="32" t="s">
        <v>603</v>
      </c>
      <c r="AF54" s="30"/>
    </row>
    <row r="55" spans="1:37" x14ac:dyDescent="0.15">
      <c r="A55" s="13"/>
      <c r="B55" s="13"/>
      <c r="F55" s="13"/>
      <c r="G55" s="19"/>
      <c r="K55" s="13"/>
      <c r="L55" s="13"/>
      <c r="O55" s="13"/>
      <c r="P55" s="13"/>
      <c r="Q55" s="19"/>
      <c r="T55" s="13"/>
      <c r="Y55" s="32" t="s">
        <v>471</v>
      </c>
      <c r="Z55" s="32" t="s">
        <v>604</v>
      </c>
      <c r="AF55" s="30"/>
    </row>
    <row r="56" spans="1:37" x14ac:dyDescent="0.15">
      <c r="A56" s="13"/>
      <c r="B56" s="13"/>
      <c r="F56" s="13"/>
      <c r="G56" s="19"/>
      <c r="K56" s="13"/>
      <c r="L56" s="13"/>
      <c r="O56" s="13"/>
      <c r="P56" s="13"/>
      <c r="Q56" s="19"/>
      <c r="T56" s="13"/>
      <c r="Y56" s="32" t="s">
        <v>472</v>
      </c>
      <c r="Z56" s="32" t="s">
        <v>605</v>
      </c>
      <c r="AF56" s="30"/>
    </row>
    <row r="57" spans="1:37" x14ac:dyDescent="0.15">
      <c r="A57" s="13"/>
      <c r="B57" s="13"/>
      <c r="F57" s="13"/>
      <c r="G57" s="19"/>
      <c r="K57" s="13"/>
      <c r="L57" s="13"/>
      <c r="O57" s="13"/>
      <c r="P57" s="13"/>
      <c r="Q57" s="19"/>
      <c r="T57" s="13"/>
      <c r="Y57" s="32" t="s">
        <v>473</v>
      </c>
      <c r="Z57" s="32" t="s">
        <v>606</v>
      </c>
      <c r="AF57" s="30"/>
    </row>
    <row r="58" spans="1:37" x14ac:dyDescent="0.15">
      <c r="A58" s="13"/>
      <c r="B58" s="13"/>
      <c r="F58" s="13"/>
      <c r="G58" s="19"/>
      <c r="K58" s="13"/>
      <c r="L58" s="13"/>
      <c r="O58" s="13"/>
      <c r="P58" s="13"/>
      <c r="Q58" s="19"/>
      <c r="T58" s="13"/>
      <c r="Y58" s="32" t="s">
        <v>474</v>
      </c>
      <c r="Z58" s="32" t="s">
        <v>607</v>
      </c>
      <c r="AF58" s="30"/>
    </row>
    <row r="59" spans="1:37" x14ac:dyDescent="0.15">
      <c r="A59" s="13"/>
      <c r="B59" s="13"/>
      <c r="F59" s="13"/>
      <c r="G59" s="19"/>
      <c r="K59" s="13"/>
      <c r="L59" s="13"/>
      <c r="O59" s="13"/>
      <c r="P59" s="13"/>
      <c r="Q59" s="19"/>
      <c r="T59" s="13"/>
      <c r="Y59" s="32" t="s">
        <v>475</v>
      </c>
      <c r="Z59" s="32" t="s">
        <v>608</v>
      </c>
      <c r="AF59" s="30"/>
    </row>
    <row r="60" spans="1:37" x14ac:dyDescent="0.15">
      <c r="A60" s="13"/>
      <c r="B60" s="13"/>
      <c r="F60" s="13"/>
      <c r="G60" s="19"/>
      <c r="K60" s="13"/>
      <c r="L60" s="13"/>
      <c r="O60" s="13"/>
      <c r="P60" s="13"/>
      <c r="Q60" s="19"/>
      <c r="T60" s="13"/>
      <c r="Y60" s="32" t="s">
        <v>476</v>
      </c>
      <c r="Z60" s="32" t="s">
        <v>609</v>
      </c>
      <c r="AF60" s="30"/>
    </row>
    <row r="61" spans="1:37" x14ac:dyDescent="0.15">
      <c r="A61" s="13"/>
      <c r="B61" s="13"/>
      <c r="F61" s="13"/>
      <c r="G61" s="19"/>
      <c r="K61" s="13"/>
      <c r="L61" s="13"/>
      <c r="O61" s="13"/>
      <c r="P61" s="13"/>
      <c r="Q61" s="19"/>
      <c r="T61" s="13"/>
      <c r="Y61" s="32" t="s">
        <v>477</v>
      </c>
      <c r="Z61" s="32" t="s">
        <v>610</v>
      </c>
      <c r="AF61" s="30"/>
    </row>
    <row r="62" spans="1:37" x14ac:dyDescent="0.15">
      <c r="A62" s="13"/>
      <c r="B62" s="13"/>
      <c r="F62" s="13"/>
      <c r="G62" s="19"/>
      <c r="K62" s="13"/>
      <c r="L62" s="13"/>
      <c r="O62" s="13"/>
      <c r="P62" s="13"/>
      <c r="Q62" s="19"/>
      <c r="T62" s="13"/>
      <c r="Y62" s="32" t="s">
        <v>478</v>
      </c>
      <c r="Z62" s="32" t="s">
        <v>611</v>
      </c>
      <c r="AF62" s="30"/>
    </row>
    <row r="63" spans="1:37" x14ac:dyDescent="0.15">
      <c r="A63" s="13"/>
      <c r="B63" s="13"/>
      <c r="F63" s="13"/>
      <c r="G63" s="19"/>
      <c r="K63" s="13"/>
      <c r="L63" s="13"/>
      <c r="O63" s="13"/>
      <c r="P63" s="13"/>
      <c r="Q63" s="19"/>
      <c r="T63" s="13"/>
      <c r="Y63" s="32" t="s">
        <v>479</v>
      </c>
      <c r="Z63" s="32" t="s">
        <v>612</v>
      </c>
      <c r="AF63" s="30"/>
    </row>
    <row r="64" spans="1:37" x14ac:dyDescent="0.15">
      <c r="A64" s="13"/>
      <c r="B64" s="13"/>
      <c r="F64" s="13"/>
      <c r="G64" s="19"/>
      <c r="K64" s="13"/>
      <c r="L64" s="13"/>
      <c r="O64" s="13"/>
      <c r="P64" s="13"/>
      <c r="Q64" s="19"/>
      <c r="T64" s="13"/>
      <c r="Y64" s="32" t="s">
        <v>480</v>
      </c>
      <c r="Z64" s="32" t="s">
        <v>613</v>
      </c>
      <c r="AF64" s="30"/>
    </row>
    <row r="65" spans="1:32" x14ac:dyDescent="0.15">
      <c r="A65" s="13"/>
      <c r="B65" s="13"/>
      <c r="F65" s="13"/>
      <c r="G65" s="19"/>
      <c r="K65" s="13"/>
      <c r="L65" s="13"/>
      <c r="O65" s="13"/>
      <c r="P65" s="13"/>
      <c r="Q65" s="19"/>
      <c r="T65" s="13"/>
      <c r="Y65" s="32" t="s">
        <v>481</v>
      </c>
      <c r="Z65" s="32" t="s">
        <v>614</v>
      </c>
      <c r="AF65" s="30"/>
    </row>
    <row r="66" spans="1:32" x14ac:dyDescent="0.15">
      <c r="A66" s="13"/>
      <c r="B66" s="13"/>
      <c r="F66" s="13"/>
      <c r="G66" s="19"/>
      <c r="K66" s="13"/>
      <c r="L66" s="13"/>
      <c r="O66" s="13"/>
      <c r="P66" s="13"/>
      <c r="Q66" s="19"/>
      <c r="T66" s="13"/>
      <c r="Y66" s="32" t="s">
        <v>71</v>
      </c>
      <c r="Z66" s="32" t="s">
        <v>615</v>
      </c>
      <c r="AF66" s="30"/>
    </row>
    <row r="67" spans="1:32" x14ac:dyDescent="0.15">
      <c r="A67" s="13"/>
      <c r="B67" s="13"/>
      <c r="F67" s="13"/>
      <c r="G67" s="19"/>
      <c r="K67" s="13"/>
      <c r="L67" s="13"/>
      <c r="O67" s="13"/>
      <c r="P67" s="13"/>
      <c r="Q67" s="19"/>
      <c r="T67" s="13"/>
      <c r="Y67" s="32" t="s">
        <v>482</v>
      </c>
      <c r="Z67" s="32" t="s">
        <v>616</v>
      </c>
      <c r="AF67" s="30"/>
    </row>
    <row r="68" spans="1:32" x14ac:dyDescent="0.15">
      <c r="A68" s="13"/>
      <c r="B68" s="13"/>
      <c r="F68" s="13"/>
      <c r="G68" s="19"/>
      <c r="K68" s="13"/>
      <c r="L68" s="13"/>
      <c r="O68" s="13"/>
      <c r="P68" s="13"/>
      <c r="Q68" s="19"/>
      <c r="T68" s="13"/>
      <c r="Y68" s="32" t="s">
        <v>483</v>
      </c>
      <c r="Z68" s="32" t="s">
        <v>617</v>
      </c>
      <c r="AF68" s="30"/>
    </row>
    <row r="69" spans="1:32" x14ac:dyDescent="0.15">
      <c r="A69" s="13"/>
      <c r="B69" s="13"/>
      <c r="F69" s="13"/>
      <c r="G69" s="19"/>
      <c r="K69" s="13"/>
      <c r="L69" s="13"/>
      <c r="O69" s="13"/>
      <c r="P69" s="13"/>
      <c r="Q69" s="19"/>
      <c r="T69" s="13"/>
      <c r="Y69" s="32" t="s">
        <v>484</v>
      </c>
      <c r="Z69" s="32" t="s">
        <v>618</v>
      </c>
      <c r="AF69" s="30"/>
    </row>
    <row r="70" spans="1:32" x14ac:dyDescent="0.15">
      <c r="A70" s="13"/>
      <c r="B70" s="13"/>
      <c r="Y70" s="32" t="s">
        <v>485</v>
      </c>
      <c r="Z70" s="32" t="s">
        <v>619</v>
      </c>
    </row>
    <row r="71" spans="1:32" x14ac:dyDescent="0.15">
      <c r="Y71" s="32" t="s">
        <v>486</v>
      </c>
      <c r="Z71" s="32" t="s">
        <v>620</v>
      </c>
    </row>
    <row r="72" spans="1:32" x14ac:dyDescent="0.15">
      <c r="Y72" s="32" t="s">
        <v>487</v>
      </c>
      <c r="Z72" s="32" t="s">
        <v>621</v>
      </c>
    </row>
    <row r="73" spans="1:32" x14ac:dyDescent="0.15">
      <c r="Y73" s="32" t="s">
        <v>488</v>
      </c>
      <c r="Z73" s="32" t="s">
        <v>622</v>
      </c>
    </row>
    <row r="74" spans="1:32" x14ac:dyDescent="0.15">
      <c r="Y74" s="32" t="s">
        <v>489</v>
      </c>
      <c r="Z74" s="32" t="s">
        <v>623</v>
      </c>
    </row>
    <row r="75" spans="1:32" x14ac:dyDescent="0.15">
      <c r="Y75" s="32" t="s">
        <v>490</v>
      </c>
      <c r="Z75" s="32" t="s">
        <v>624</v>
      </c>
    </row>
    <row r="76" spans="1:32" x14ac:dyDescent="0.15">
      <c r="Y76" s="32" t="s">
        <v>491</v>
      </c>
      <c r="Z76" s="32" t="s">
        <v>625</v>
      </c>
    </row>
    <row r="77" spans="1:32" x14ac:dyDescent="0.15">
      <c r="Y77" s="32" t="s">
        <v>492</v>
      </c>
      <c r="Z77" s="32" t="s">
        <v>626</v>
      </c>
    </row>
    <row r="78" spans="1:32" x14ac:dyDescent="0.15">
      <c r="Y78" s="32" t="s">
        <v>493</v>
      </c>
      <c r="Z78" s="32" t="s">
        <v>627</v>
      </c>
    </row>
    <row r="79" spans="1:32" x14ac:dyDescent="0.15">
      <c r="Y79" s="32" t="s">
        <v>494</v>
      </c>
      <c r="Z79" s="32" t="s">
        <v>628</v>
      </c>
    </row>
    <row r="80" spans="1:32" x14ac:dyDescent="0.15">
      <c r="Y80" s="32" t="s">
        <v>495</v>
      </c>
      <c r="Z80" s="32" t="s">
        <v>629</v>
      </c>
    </row>
    <row r="81" spans="25:26" x14ac:dyDescent="0.15">
      <c r="Y81" s="32" t="s">
        <v>496</v>
      </c>
      <c r="Z81" s="32" t="s">
        <v>630</v>
      </c>
    </row>
    <row r="82" spans="25:26" x14ac:dyDescent="0.15">
      <c r="Y82" s="32" t="s">
        <v>497</v>
      </c>
      <c r="Z82" s="32" t="s">
        <v>631</v>
      </c>
    </row>
    <row r="83" spans="25:26" x14ac:dyDescent="0.15">
      <c r="Y83" s="32" t="s">
        <v>498</v>
      </c>
      <c r="Z83" s="32" t="s">
        <v>632</v>
      </c>
    </row>
    <row r="84" spans="25:26" x14ac:dyDescent="0.15">
      <c r="Y84" s="32" t="s">
        <v>499</v>
      </c>
      <c r="Z84" s="32" t="s">
        <v>633</v>
      </c>
    </row>
    <row r="85" spans="25:26" x14ac:dyDescent="0.15">
      <c r="Y85" s="32" t="s">
        <v>500</v>
      </c>
      <c r="Z85" s="32" t="s">
        <v>634</v>
      </c>
    </row>
    <row r="86" spans="25:26" x14ac:dyDescent="0.15">
      <c r="Y86" s="32" t="s">
        <v>501</v>
      </c>
      <c r="Z86" s="32" t="s">
        <v>635</v>
      </c>
    </row>
    <row r="87" spans="25:26" x14ac:dyDescent="0.15">
      <c r="Y87" s="32" t="s">
        <v>502</v>
      </c>
      <c r="Z87" s="32" t="s">
        <v>636</v>
      </c>
    </row>
    <row r="88" spans="25:26" x14ac:dyDescent="0.15">
      <c r="Y88" s="32" t="s">
        <v>503</v>
      </c>
      <c r="Z88" s="32" t="s">
        <v>637</v>
      </c>
    </row>
    <row r="89" spans="25:26" x14ac:dyDescent="0.15">
      <c r="Y89" s="32" t="s">
        <v>504</v>
      </c>
      <c r="Z89" s="32" t="s">
        <v>638</v>
      </c>
    </row>
    <row r="90" spans="25:26" x14ac:dyDescent="0.15">
      <c r="Y90" s="32" t="s">
        <v>505</v>
      </c>
      <c r="Z90" s="32" t="s">
        <v>639</v>
      </c>
    </row>
    <row r="91" spans="25:26" x14ac:dyDescent="0.15">
      <c r="Y91" s="32" t="s">
        <v>506</v>
      </c>
      <c r="Z91" s="32" t="s">
        <v>640</v>
      </c>
    </row>
    <row r="92" spans="25:26" x14ac:dyDescent="0.15">
      <c r="Y92" s="32" t="s">
        <v>507</v>
      </c>
      <c r="Z92" s="32" t="s">
        <v>641</v>
      </c>
    </row>
    <row r="93" spans="25:26" x14ac:dyDescent="0.15">
      <c r="Y93" s="32" t="s">
        <v>508</v>
      </c>
      <c r="Z93" s="32" t="s">
        <v>642</v>
      </c>
    </row>
    <row r="94" spans="25:26" x14ac:dyDescent="0.15">
      <c r="Y94" s="32" t="s">
        <v>509</v>
      </c>
      <c r="Z94" s="32" t="s">
        <v>643</v>
      </c>
    </row>
    <row r="95" spans="25:26" x14ac:dyDescent="0.15">
      <c r="Y95" s="32" t="s">
        <v>510</v>
      </c>
      <c r="Z95" s="32" t="s">
        <v>644</v>
      </c>
    </row>
    <row r="96" spans="25:26" x14ac:dyDescent="0.15">
      <c r="Y96" s="32" t="s">
        <v>412</v>
      </c>
      <c r="Z96" s="32" t="s">
        <v>645</v>
      </c>
    </row>
    <row r="97" spans="25:26" x14ac:dyDescent="0.15">
      <c r="Y97" s="32" t="s">
        <v>511</v>
      </c>
      <c r="Z97" s="32" t="s">
        <v>646</v>
      </c>
    </row>
    <row r="98" spans="25:26" x14ac:dyDescent="0.15">
      <c r="Y98" s="32" t="s">
        <v>512</v>
      </c>
      <c r="Z98" s="32" t="s">
        <v>647</v>
      </c>
    </row>
    <row r="99" spans="25:26" x14ac:dyDescent="0.15">
      <c r="Y99" s="32" t="s">
        <v>544</v>
      </c>
      <c r="Z99" s="32" t="s">
        <v>648</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392</v>
      </c>
      <c r="AF2" s="1026"/>
      <c r="AG2" s="1026"/>
      <c r="AH2" s="1026"/>
      <c r="AI2" s="1026" t="s">
        <v>414</v>
      </c>
      <c r="AJ2" s="1026"/>
      <c r="AK2" s="1026"/>
      <c r="AL2" s="556"/>
      <c r="AM2" s="1026" t="s">
        <v>511</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382</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392</v>
      </c>
      <c r="AF9" s="1026"/>
      <c r="AG9" s="1026"/>
      <c r="AH9" s="1026"/>
      <c r="AI9" s="1026" t="s">
        <v>414</v>
      </c>
      <c r="AJ9" s="1026"/>
      <c r="AK9" s="1026"/>
      <c r="AL9" s="556"/>
      <c r="AM9" s="1026" t="s">
        <v>511</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382</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392</v>
      </c>
      <c r="AF16" s="1026"/>
      <c r="AG16" s="1026"/>
      <c r="AH16" s="1026"/>
      <c r="AI16" s="1026" t="s">
        <v>414</v>
      </c>
      <c r="AJ16" s="1026"/>
      <c r="AK16" s="1026"/>
      <c r="AL16" s="556"/>
      <c r="AM16" s="1026" t="s">
        <v>511</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382</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392</v>
      </c>
      <c r="AF23" s="1026"/>
      <c r="AG23" s="1026"/>
      <c r="AH23" s="1026"/>
      <c r="AI23" s="1026" t="s">
        <v>414</v>
      </c>
      <c r="AJ23" s="1026"/>
      <c r="AK23" s="1026"/>
      <c r="AL23" s="556"/>
      <c r="AM23" s="1026" t="s">
        <v>511</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382</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392</v>
      </c>
      <c r="AF30" s="1026"/>
      <c r="AG30" s="1026"/>
      <c r="AH30" s="1026"/>
      <c r="AI30" s="1026" t="s">
        <v>414</v>
      </c>
      <c r="AJ30" s="1026"/>
      <c r="AK30" s="1026"/>
      <c r="AL30" s="556"/>
      <c r="AM30" s="1026" t="s">
        <v>511</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382</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392</v>
      </c>
      <c r="AF37" s="1026"/>
      <c r="AG37" s="1026"/>
      <c r="AH37" s="1026"/>
      <c r="AI37" s="1026" t="s">
        <v>414</v>
      </c>
      <c r="AJ37" s="1026"/>
      <c r="AK37" s="1026"/>
      <c r="AL37" s="556"/>
      <c r="AM37" s="1026" t="s">
        <v>511</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382</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392</v>
      </c>
      <c r="AF44" s="1026"/>
      <c r="AG44" s="1026"/>
      <c r="AH44" s="1026"/>
      <c r="AI44" s="1026" t="s">
        <v>414</v>
      </c>
      <c r="AJ44" s="1026"/>
      <c r="AK44" s="1026"/>
      <c r="AL44" s="556"/>
      <c r="AM44" s="1026" t="s">
        <v>511</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382</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392</v>
      </c>
      <c r="AF51" s="1026"/>
      <c r="AG51" s="1026"/>
      <c r="AH51" s="1026"/>
      <c r="AI51" s="1026" t="s">
        <v>414</v>
      </c>
      <c r="AJ51" s="1026"/>
      <c r="AK51" s="1026"/>
      <c r="AL51" s="556"/>
      <c r="AM51" s="1026" t="s">
        <v>511</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382</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392</v>
      </c>
      <c r="AF58" s="1026"/>
      <c r="AG58" s="1026"/>
      <c r="AH58" s="1026"/>
      <c r="AI58" s="1026" t="s">
        <v>414</v>
      </c>
      <c r="AJ58" s="1026"/>
      <c r="AK58" s="1026"/>
      <c r="AL58" s="556"/>
      <c r="AM58" s="1026" t="s">
        <v>511</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382</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392</v>
      </c>
      <c r="AF65" s="1026"/>
      <c r="AG65" s="1026"/>
      <c r="AH65" s="1026"/>
      <c r="AI65" s="1026" t="s">
        <v>414</v>
      </c>
      <c r="AJ65" s="1026"/>
      <c r="AK65" s="1026"/>
      <c r="AL65" s="556"/>
      <c r="AM65" s="1026" t="s">
        <v>511</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382</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368</v>
      </c>
      <c r="H2" s="594"/>
      <c r="I2" s="594"/>
      <c r="J2" s="594"/>
      <c r="K2" s="594"/>
      <c r="L2" s="594"/>
      <c r="M2" s="594"/>
      <c r="N2" s="594"/>
      <c r="O2" s="594"/>
      <c r="P2" s="594"/>
      <c r="Q2" s="594"/>
      <c r="R2" s="594"/>
      <c r="S2" s="594"/>
      <c r="T2" s="594"/>
      <c r="U2" s="594"/>
      <c r="V2" s="594"/>
      <c r="W2" s="594"/>
      <c r="X2" s="594"/>
      <c r="Y2" s="594"/>
      <c r="Z2" s="594"/>
      <c r="AA2" s="594"/>
      <c r="AB2" s="595"/>
      <c r="AC2" s="593" t="s">
        <v>370</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会計課予算班　伊藤 輝(itou-akira01)</cp:lastModifiedBy>
  <cp:lastPrinted>2021-07-02T04:39:51Z</cp:lastPrinted>
  <dcterms:created xsi:type="dcterms:W3CDTF">2012-03-13T00:50:25Z</dcterms:created>
  <dcterms:modified xsi:type="dcterms:W3CDTF">2021-09-01T05:48:32Z</dcterms:modified>
</cp:coreProperties>
</file>