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提出用030824\"/>
    </mc:Choice>
  </mc:AlternateContent>
  <xr:revisionPtr revIDLastSave="0" documentId="8_{27BF24F8-6303-4A6F-BC13-1EE829D4DC3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606" i="3"/>
  <c r="AY615"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<sst xmlns="http://schemas.openxmlformats.org/spreadsheetml/2006/main" count="3071" uniqueCount="780">
  <si>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</si>
  <si>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</si>
  <si>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</si>
  <si>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</si>
  <si>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</si>
  <si>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</si>
  <si>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</si>
  <si>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</si>
  <si>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</si>
  <si>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</si>
  <si>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</si>
  <si>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</si>
  <si>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</si>
  <si>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</si>
  <si>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</si>
  <si>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</si>
  <si>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</si>
  <si>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</si>
  <si>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</si>
  <si>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</si>
  <si>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</si>
  <si>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</si>
  <si>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</si>
  <si>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</si>
  <si>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</si>
  <si>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</si>
  <si>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</si>
  <si>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</si>
  <si>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</si>
  <si>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</si>
  <si>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</si>
  <si>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</si>
  <si>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</si>
  <si>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</si>
  <si>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</si>
  <si>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</si>
  <si>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</si>
  <si>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</si>
  <si>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</si>
  <si>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</si>
  <si>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</si>
  <si>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</si>
  <si>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</si>
  <si>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</si>
  <si>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</si>
  <si>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</si>
  <si>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</si>
  <si>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</si>
  <si>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</si>
  <si>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</si>
  <si>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</si>
  <si>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</si>
  <si>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</si>
  <si>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</si>
  <si>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</si>
  <si>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</si>
  <si>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</si>
  <si>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</si>
  <si>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</si>
  <si>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</si>
  <si>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</si>
  <si>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</si>
  <si>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</si>
  <si>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</si>
  <si>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</si>
  <si>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</si>
  <si>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</si>
  <si>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</si>
  <si>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</si>
  <si>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</si>
  <si>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</si>
  <si>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</si>
  <si>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</si>
  <si>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</si>
  <si>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</si>
  <si>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</si>
  <si>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</si>
  <si>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</si>
  <si>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</si>
  <si>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</si>
  <si>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</si>
  <si>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</si>
  <si>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</si>
  <si>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</si>
  <si>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</si>
  <si>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</si>
  <si>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</si>
  <si>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</si>
  <si>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</si>
  <si>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</si>
  <si>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</si>
  <si>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</si>
  <si>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</si>
  <si>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</si>
  <si>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</si>
  <si>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</si>
  <si>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</si>
  <si>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</si>
  <si>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</si>
  <si>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</si>
  <si>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</si>
  <si>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</si>
  <si>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</si>
  <si>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</si>
  <si>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</si>
  <si>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</si>
  <si>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</si>
  <si>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</si>
  <si>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</si>
  <si>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</si>
  <si>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</si>
  <si>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</si>
  <si>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</si>
  <si>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</si>
  <si>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</si>
  <si>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</si>
  <si>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</si>
  <si>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</si>
  <si>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</si>
  <si>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</si>
  <si>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</si>
  <si>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</si>
  <si>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</si>
  <si>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</si>
  <si>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</si>
  <si>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</si>
  <si>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</si>
  <si>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</si>
  <si>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</si>
  <si>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</si>
  <si>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</si>
  <si>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</si>
  <si>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</si>
  <si>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</si>
  <si>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</si>
  <si>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</si>
  <si>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</si>
  <si>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</si>
  <si>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</si>
  <si>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</si>
  <si>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</si>
  <si>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</si>
  <si>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</si>
  <si>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</si>
  <si>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</si>
  <si>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</si>
  <si>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</si>
  <si>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</si>
  <si>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</si>
  <si>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</si>
  <si>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</si>
  <si>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</si>
  <si>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</si>
  <si>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</si>
  <si>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</si>
  <si>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</si>
  <si>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</si>
  <si>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</si>
  <si>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</si>
  <si>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</si>
  <si>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</si>
  <si>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</si>
  <si>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</si>
  <si>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</si>
  <si>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</si>
  <si>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</si>
  <si>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</si>
  <si>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</si>
  <si>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</si>
  <si>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</si>
  <si>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</si>
  <si>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</si>
  <si>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</si>
  <si>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</si>
  <si>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</si>
  <si>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</si>
  <si>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</si>
  <si>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</si>
  <si>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</si>
  <si>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</si>
  <si>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</si>
  <si>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</si>
  <si>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</si>
  <si>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</si>
  <si>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</si>
  <si>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</si>
  <si>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</si>
  <si>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</si>
  <si>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</si>
  <si>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</si>
  <si>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</si>
  <si>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</si>
  <si>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</si>
  <si>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</si>
  <si>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</si>
  <si>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</si>
  <si>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</si>
  <si>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</si>
  <si>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</si>
  <si>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</si>
  <si>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</si>
  <si>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</si>
  <si>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</si>
  <si>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</si>
  <si>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</si>
  <si>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</si>
  <si>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</si>
  <si>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</si>
  <si>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</si>
  <si>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</si>
  <si>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</si>
  <si>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</si>
  <si>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</si>
  <si>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</si>
  <si>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</si>
  <si>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</si>
  <si>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</si>
  <si>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</si>
  <si>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</si>
  <si>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</si>
  <si>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</si>
  <si>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</si>
  <si>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</si>
  <si>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</si>
  <si>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</si>
  <si>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</si>
  <si>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</si>
  <si>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</si>
  <si>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</si>
  <si>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</si>
  <si>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</si>
  <si>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</si>
  <si>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</si>
  <si>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</si>
  <si>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</si>
  <si>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</si>
  <si>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</si>
  <si>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</si>
  <si>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</si>
  <si>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</si>
  <si>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</si>
  <si>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</si>
  <si>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</si>
  <si>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</si>
  <si>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</si>
  <si>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</si>
  <si>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</si>
  <si>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</si>
  <si>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</si>
  <si>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</si>
  <si>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</si>
  <si>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</si>
  <si>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</si>
  <si>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</si>
  <si>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</si>
  <si>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</si>
  <si>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</si>
  <si>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</si>
  <si>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</si>
  <si>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</si>
  <si>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</si>
  <si>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</si>
  <si>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</si>
  <si>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</si>
  <si>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</si>
  <si>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</si>
  <si>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</si>
  <si>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</si>
  <si>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</si>
  <si>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</si>
  <si>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</si>
  <si>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</si>
  <si>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</si>
  <si>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</si>
  <si>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</si>
  <si>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</si>
  <si>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</si>
  <si>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</si>
  <si>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</si>
  <si>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</si>
  <si>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</si>
  <si>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</si>
  <si>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</si>
  <si>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</si>
  <si>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</si>
  <si>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</si>
  <si>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</si>
  <si>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</si>
  <si>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</si>
  <si>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</si>
  <si>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</si>
  <si>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</si>
  <si>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</si>
  <si>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</si>
  <si>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</si>
  <si>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</si>
  <si>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</si>
  <si>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</si>
  <si>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</si>
  <si>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</si>
  <si>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</si>
  <si>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</si>
  <si>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</si>
  <si>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</si>
  <si>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</si>
  <si>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</si>
  <si>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</si>
  <si>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</si>
  <si>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</si>
  <si>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</si>
  <si>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</si>
  <si>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</si>
  <si>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</si>
  <si>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</si>
  <si>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</si>
  <si>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</si>
  <si>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</si>
  <si>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</si>
  <si>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</si>
  <si>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</si>
  <si>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</si>
  <si>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</si>
  <si>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</si>
  <si>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</si>
  <si>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</si>
  <si>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</si>
  <si>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</si>
  <si>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</si>
  <si>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</si>
  <si>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</si>
  <si>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</si>
  <si>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</si>
  <si>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</si>
  <si>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</si>
  <si>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</si>
  <si>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</si>
  <si>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</si>
  <si>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</si>
  <si>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</si>
  <si>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</si>
  <si>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</si>
  <si>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</si>
  <si>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</si>
  <si>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</si>
  <si>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</si>
  <si>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</si>
  <si>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</si>
  <si>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</si>
  <si>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</si>
  <si>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</si>
  <si>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</si>
  <si>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</si>
  <si>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</si>
  <si>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</si>
  <si>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</si>
  <si>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</si>
  <si>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</si>
  <si>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</si>
  <si>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</si>
  <si>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</si>
  <si>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</si>
  <si>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</si>
  <si>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</si>
  <si>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</si>
  <si>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</si>
  <si>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</si>
  <si>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</si>
  <si>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</si>
  <si>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</si>
  <si>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</si>
  <si>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</si>
  <si>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</si>
  <si>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</si>
  <si>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</si>
  <si>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</si>
  <si>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</si>
  <si>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</si>
  <si>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</si>
  <si>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</si>
  <si>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</si>
  <si>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</si>
  <si>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</si>
  <si>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</si>
  <si>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</si>
  <si>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</si>
  <si>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</si>
  <si>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</si>
  <si>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</si>
  <si>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</si>
  <si>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</si>
  <si>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</si>
  <si>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</si>
  <si>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</si>
  <si>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</si>
  <si>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</si>
  <si>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</si>
  <si>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</si>
  <si>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</si>
  <si>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</si>
  <si>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</si>
  <si>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</si>
  <si>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</si>
  <si>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</si>
  <si>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</si>
  <si>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</si>
  <si>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</si>
  <si>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</si>
  <si>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</si>
  <si>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</si>
  <si>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</si>
  <si>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</si>
  <si>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</si>
  <si>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</si>
  <si>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</si>
  <si>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</si>
  <si>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</si>
  <si>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</si>
  <si>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</si>
  <si>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</si>
  <si>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</si>
  <si>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</si>
  <si>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</si>
  <si>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</si>
  <si>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</si>
  <si>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</si>
  <si>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</si>
  <si>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</si>
  <si>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</si>
  <si>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</si>
  <si>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</si>
  <si>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</si>
  <si>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</si>
  <si>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</si>
  <si>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</si>
  <si>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</si>
  <si>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</si>
  <si>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</si>
  <si>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</si>
  <si>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</si>
  <si>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</si>
  <si>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</si>
  <si>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</si>
  <si>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</si>
  <si>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</si>
  <si>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</si>
  <si>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</si>
  <si>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</si>
  <si>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</si>
  <si>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</si>
  <si>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</si>
  <si>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</si>
  <si>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</si>
  <si>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</si>
  <si>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</si>
  <si>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</si>
  <si>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</si>
  <si>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</si>
  <si>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</si>
  <si>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</si>
  <si>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</si>
  <si>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</si>
  <si>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</si>
  <si>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</si>
  <si>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</si>
  <si>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</si>
  <si>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</si>
  <si>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</si>
  <si>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</si>
  <si>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</si>
  <si>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</si>
  <si>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</si>
  <si>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</si>
  <si>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</si>
  <si>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</si>
  <si>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</si>
  <si>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</si>
  <si>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</si>
  <si>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</si>
  <si>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</si>
  <si>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</si>
  <si>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</si>
  <si>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</si>
  <si>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</si>
  <si>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</si>
  <si>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</si>
  <si>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</si>
  <si>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</si>
  <si>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</si>
  <si>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</si>
  <si>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</si>
  <si>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</si>
  <si>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</si>
  <si>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</si>
  <si>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</si>
  <si>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</si>
  <si>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</si>
  <si>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</si>
  <si>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</si>
  <si>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</si>
  <si>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</si>
  <si>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</si>
  <si>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</si>
  <si>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</si>
  <si>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</si>
  <si>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</si>
  <si>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</si>
  <si>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</si>
  <si>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</si>
  <si>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</si>
  <si>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</si>
  <si>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</si>
  <si>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</si>
  <si>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</si>
  <si>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</si>
  <si>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</si>
  <si>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</si>
  <si>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</si>
  <si>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</si>
  <si>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</si>
  <si>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</si>
  <si>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</si>
  <si>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</si>
  <si>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</si>
  <si>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</si>
  <si>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</si>
  <si>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</si>
  <si>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</si>
  <si>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</si>
  <si>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</si>
  <si>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</si>
  <si>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</si>
  <si>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</si>
  <si>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</si>
  <si>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</si>
  <si>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</si>
  <si>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</si>
  <si>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</si>
  <si>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</si>
  <si>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</si>
  <si>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</si>
  <si>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</si>
  <si>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</si>
  <si>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</si>
  <si>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</si>
  <si>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</si>
  <si>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</si>
  <si>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</si>
  <si>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</si>
  <si>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</si>
  <si>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</si>
  <si>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</si>
  <si>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</si>
  <si>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</si>
  <si>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</si>
  <si>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</si>
  <si>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</si>
  <si>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</si>
  <si>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</si>
  <si>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</si>
  <si>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</si>
  <si>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</si>
  <si>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</si>
  <si>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</si>
  <si>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</si>
  <si>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</si>
  <si>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</si>
  <si>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</si>
  <si>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</si>
  <si>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</si>
  <si>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</si>
  <si>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</si>
  <si>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</si>
  <si>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</si>
  <si>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</si>
  <si>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</si>
  <si>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</si>
  <si>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</si>
  <si>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</si>
  <si>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</si>
  <si>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</si>
  <si>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</si>
  <si>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</si>
  <si>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</si>
  <si>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</si>
  <si>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</si>
  <si>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</si>
  <si>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</si>
  <si>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</si>
  <si>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</si>
  <si>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</si>
  <si>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</si>
  <si>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</si>
  <si>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</si>
  <si>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</si>
  <si>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</si>
  <si>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</si>
  <si>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</si>
  <si>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</si>
  <si>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</si>
  <si>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</si>
  <si>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</si>
  <si>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</si>
  <si>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</si>
  <si>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</si>
  <si>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</si>
  <si>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</si>
  <si>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</si>
  <si>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</si>
  <si>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</si>
  <si>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</si>
  <si>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</si>
  <si>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</si>
  <si>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</si>
  <si>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</si>
  <si>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</si>
  <si>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</si>
  <si>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</si>
  <si>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</si>
  <si>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</si>
  <si>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</si>
  <si>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</si>
  <si>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</si>
  <si>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</si>
  <si>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</si>
  <si>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</si>
  <si>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</si>
  <si>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</si>
  <si>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</si>
  <si>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</si>
  <si>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</si>
  <si>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</si>
  <si>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</si>
  <si>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</si>
  <si>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</si>
  <si>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</si>
  <si>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</si>
  <si>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</si>
  <si>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</si>
  <si>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</si>
  <si>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</si>
  <si>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</si>
  <si>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</si>
  <si>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</si>
  <si>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</si>
  <si>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</si>
  <si>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</si>
  <si>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</si>
  <si>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</si>
  <si>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</si>
  <si>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</si>
  <si>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</si>
  <si>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</si>
  <si>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</si>
  <si>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</si>
  <si>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</si>
  <si>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</si>
  <si>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</si>
  <si>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</si>
  <si>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</si>
  <si>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</si>
  <si>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</si>
  <si>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</si>
  <si>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</si>
  <si>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</si>
  <si>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</si>
  <si>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</si>
  <si>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</si>
  <si>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</si>
  <si>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</si>
  <si>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</si>
  <si>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</si>
  <si>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</si>
  <si>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</si>
  <si>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</si>
  <si>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</si>
  <si>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</si>
  <si>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</si>
  <si>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</si>
  <si>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</si>
  <si>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</si>
  <si>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</si>
  <si>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</si>
  <si>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</si>
  <si>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</si>
  <si>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</si>
  <si>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</si>
  <si>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</si>
  <si>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</si>
  <si>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</si>
  <si>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</si>
  <si>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</si>
  <si>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</si>
  <si>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</si>
  <si>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</si>
  <si>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</si>
  <si>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</si>
  <si>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</si>
  <si>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</si>
  <si>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</si>
  <si>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</si>
  <si>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</si>
  <si>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</si>
  <si>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</si>
  <si>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</si>
  <si>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</si>
  <si>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</si>
  <si>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</si>
  <si>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</si>
  <si>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</si>
  <si>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</si>
  <si>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</si>
  <si>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</si>
  <si>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ロタウイルスワクチン検定及び品質管理に関する基礎研究</t>
  </si>
  <si>
    <t>国立感染症研究所</t>
  </si>
  <si>
    <t>平成23年度</t>
  </si>
  <si>
    <t>終了予定なし</t>
  </si>
  <si>
    <t>総務部会計課</t>
  </si>
  <si>
    <t>-</t>
  </si>
  <si>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</si>
  <si>
    <t>試験研究費</t>
  </si>
  <si>
    <t>ロタワクチンの国家検定に係る時間的・工程的な高効率化</t>
  </si>
  <si>
    <t>ロタワクチンの国家検定における検定機関での作業時間効率化の実施件数
（新規に１件機器を導入したことにより、作業を効率化した）</t>
  </si>
  <si>
    <t>件</t>
  </si>
  <si>
    <t>ロタワクチンの国家検定に係る作業手順書</t>
  </si>
  <si>
    <t>精度管理のための試験実施・トレンド解析・行政検査</t>
  </si>
  <si>
    <t>Ｘ／Ｙ
Ｘ：執行額
Ｙ：行政対応へつながった件数</t>
    <phoneticPr fontId="5"/>
  </si>
  <si>
    <t>円</t>
  </si>
  <si>
    <t>X/Y</t>
    <phoneticPr fontId="5"/>
  </si>
  <si>
    <t>3百万円/14件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</si>
  <si>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</si>
  <si>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</si>
  <si>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</si>
  <si>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</si>
  <si>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血液製剤の品質管理業務向上のためのプロトコールレビュー導入に向けた体制構築に係る事業費</t>
  </si>
  <si>
    <t>888</t>
  </si>
  <si>
    <t>898</t>
  </si>
  <si>
    <t>906</t>
  </si>
  <si>
    <t>873</t>
  </si>
  <si>
    <t>876</t>
  </si>
  <si>
    <t>○</t>
  </si>
  <si>
    <t>厚労</t>
  </si>
  <si>
    <t>藤谷　正</t>
    <rPh sb="0" eb="2">
      <t>フジタニ</t>
    </rPh>
    <rPh sb="3" eb="4">
      <t>タダ</t>
    </rPh>
    <phoneticPr fontId="5"/>
  </si>
  <si>
    <t>-</t>
    <phoneticPr fontId="5"/>
  </si>
  <si>
    <t>ウイルスの病原性、免疫誘導などに関する基礎的研究、流行の疫学研究を行うことで、生ワクチンの品質と安全性を確保する検定・検査方法の確立に資するもの。</t>
    <phoneticPr fontId="5"/>
  </si>
  <si>
    <t>無</t>
  </si>
  <si>
    <t>‐</t>
  </si>
  <si>
    <t>ワクチンの品質が、副反応発生、接種後感染事例に与える影響を調べるものであり、広く国民のニーズがあり、国費を投入しなければ事業目的が達成できない。</t>
    <phoneticPr fontId="5"/>
  </si>
  <si>
    <t>ワクチンは国家検定により品質管理、副反応調査がなされるべきであり、国が実施すべき事業である。</t>
    <phoneticPr fontId="5"/>
  </si>
  <si>
    <t>ワクチンの効果、安全性に直結する課題であり、安全なワクチンによる感染症制御という政策目的達成に向けて、優先度の高い事業である。</t>
    <phoneticPr fontId="5"/>
  </si>
  <si>
    <t>少額の随意契約であっても複数社から見積書を徴収し、最も安価な業者を選定する等、会計法に基づき適切に契約を行っている。</t>
    <phoneticPr fontId="5"/>
  </si>
  <si>
    <t>昨年度に比べ減少したが、引き続きコスト削減に努める。</t>
    <phoneticPr fontId="5"/>
  </si>
  <si>
    <t>事業の適切な遂行について、必要な経費に限定されている。</t>
    <phoneticPr fontId="5"/>
  </si>
  <si>
    <t>成果実績が成果目標に達しているので見合っている。</t>
    <phoneticPr fontId="5"/>
  </si>
  <si>
    <t>より低コストな他の手段を模索するとともに、一般競争入札等によりコスト削減に努めているところ。</t>
    <phoneticPr fontId="5"/>
  </si>
  <si>
    <t>活動実績は活動見込みに見合ったものとなっている。</t>
    <phoneticPr fontId="5"/>
  </si>
  <si>
    <t>国家検定手法の自動化により、業務効率、検定精度向上に成功した。導入機器の活用無くして成り立たない成果である。</t>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</si>
  <si>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血液製剤のプロトコールレビューの実施体制の構築と生物学的製剤の国家検定試験法の改良・改善に係る事業であるため、役割が異なる。</t>
    <phoneticPr fontId="5"/>
  </si>
  <si>
    <t>ポリオウイルス病原体管理強化に伴う検定検査研究業務に係る事業費</t>
    <phoneticPr fontId="5"/>
  </si>
  <si>
    <t>令和2年10月にロタウイルスワクチン定期接種化が開始されるのに伴い、ロタウイルスワクチンの出検数の増加が見込まれる。検定試験は迅速かつ高精度に実施する必要があることから、試験手順の全般的な精査を行い、更なる作業効率向上、精度向上に努めている。特に、検定試験に用いる顕微鏡の切り替えによって精度を維持しつつ、判定時間の短縮を達成した。また、行政検査に迅速に対応するため、次世代シーケンサーによる全分節RNAの塩基配列決定法に関しても、精度管理を適宜行っている。</t>
    <phoneticPr fontId="5"/>
  </si>
  <si>
    <t>適切に予算を執行し、事業の目標が達成できており、このまま継続して事業を実施する。ロタウイルスワクチンの定期接種化により、ワクチンの副反応事例、ワクチン接種後のロタウイルス感染症発症例に対してこれまで以上に注視する必要がある。また、定期接種化によりこれまでの2倍以上のロットの検定試験を実施することが考えられ、更なる検査手法の簡素化、高効率化が求められ、予算措置が必要となる。さらに、行政検査として実施する次世代シーケンス法の技術維持、精度管理に対しての予算も必要である。</t>
    <phoneticPr fontId="5"/>
  </si>
  <si>
    <t>3百万円/20件</t>
    <phoneticPr fontId="5"/>
  </si>
  <si>
    <t>株式会社チヨダサイエンス</t>
    <phoneticPr fontId="5"/>
  </si>
  <si>
    <t>備品購入</t>
    <rPh sb="0" eb="2">
      <t>ビヒン</t>
    </rPh>
    <rPh sb="2" eb="4">
      <t>コウニュウ</t>
    </rPh>
    <phoneticPr fontId="5"/>
  </si>
  <si>
    <t>（株）池田理化</t>
    <phoneticPr fontId="5"/>
  </si>
  <si>
    <t>消耗品購入</t>
    <rPh sb="0" eb="2">
      <t>ショウモウ</t>
    </rPh>
    <rPh sb="2" eb="3">
      <t>ヒン</t>
    </rPh>
    <rPh sb="3" eb="5">
      <t>コウニュウ</t>
    </rPh>
    <phoneticPr fontId="5"/>
  </si>
  <si>
    <t>岩井化学薬品株式会社</t>
    <phoneticPr fontId="5"/>
  </si>
  <si>
    <t>機器修繕</t>
    <rPh sb="0" eb="2">
      <t>キキ</t>
    </rPh>
    <rPh sb="2" eb="4">
      <t>シュウゼン</t>
    </rPh>
    <phoneticPr fontId="5"/>
  </si>
  <si>
    <t>3百万円/18件</t>
    <phoneticPr fontId="5"/>
  </si>
  <si>
    <t>3百万円/30件</t>
    <phoneticPr fontId="5"/>
  </si>
  <si>
    <t>-</t>
    <phoneticPr fontId="5"/>
  </si>
  <si>
    <t>A.（株）チヨダサイエンス</t>
    <phoneticPr fontId="5"/>
  </si>
  <si>
    <t>備品購入</t>
    <phoneticPr fontId="5"/>
  </si>
  <si>
    <t>備品費</t>
    <rPh sb="0" eb="3">
      <t>ビヒンヒ</t>
    </rPh>
    <phoneticPr fontId="5"/>
  </si>
  <si>
    <t>雑役務費</t>
    <rPh sb="0" eb="1">
      <t>ザツ</t>
    </rPh>
    <rPh sb="1" eb="4">
      <t>エキムヒ</t>
    </rPh>
    <phoneticPr fontId="5"/>
  </si>
  <si>
    <t>引き続き適正な事業執行に努めること。（横田　響子）</t>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</si>
  <si>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phoneticPr fontId="5"/>
  </si>
  <si>
    <t>ロタウイルスワクチンの品質管理及びワクチン由来ロタウイルス感染症の出現の予防に必要な事業であり、引き続き必要な予算の確保と適正な執行に努めること。</t>
    <rPh sb="15" eb="16">
      <t>オヨ</t>
    </rPh>
    <rPh sb="39" eb="41">
      <t>ヒツヨウ</t>
    </rPh>
    <rPh sb="42" eb="44">
      <t>ジギョウ</t>
    </rPh>
    <rPh sb="48" eb="49">
      <t>ヒ</t>
    </rPh>
    <rPh sb="50" eb="51">
      <t>ツヅ</t>
    </rPh>
    <rPh sb="52" eb="54">
      <t>ヒツヨウ</t>
    </rPh>
    <rPh sb="55" eb="57">
      <t>ヨサン</t>
    </rPh>
    <rPh sb="58" eb="60">
      <t>カクホ</t>
    </rPh>
    <rPh sb="61" eb="63">
      <t>テキセイ</t>
    </rPh>
    <rPh sb="64" eb="66">
      <t>シッコウ</t>
    </rPh>
    <rPh sb="67" eb="68">
      <t>ツト</t>
    </rPh>
    <phoneticPr fontId="5"/>
  </si>
  <si>
    <t>引き続き必要な予算を確保し、適正な執行に努める。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</si>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</sst>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135361</xdr:colOff>
      <xdr:row>752</xdr:row>
      <xdr:rowOff>319907</xdr:rowOff>
    </xdr:to>
    <xdr:sp macro="" textlink="">
      <xdr:nvSpPr>
        <xdr:cNvPr id="2" name="正方形/長方形 1">
          <a:extLst>
            <a:ext uri="{FF2B5EF4-FFF2-40B4-BE49-F238E27FC236}">
              <a16:creationId xmlns:a16="http://schemas.microsoft.com/office/drawing/2014/main" id="{FB5E72ED-B3F9-4A1B-BB82-423A727C3AAB}"/>
            </a:ext>
          </a:extLst>
        </xdr:cNvPr>
        <xdr:cNvSpPr/>
      </xdr:nvSpPr>
      <xdr:spPr>
        <a:xfrm>
          <a:off x="3878036" y="42427071"/>
          <a:ext cx="2992861" cy="13812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9548</xdr:colOff>
      <xdr:row>753</xdr:row>
      <xdr:rowOff>0</xdr:rowOff>
    </xdr:from>
    <xdr:to>
      <xdr:col>26</xdr:col>
      <xdr:colOff>13607</xdr:colOff>
      <xdr:row>756</xdr:row>
      <xdr:rowOff>0</xdr:rowOff>
    </xdr:to>
    <xdr:cxnSp macro="">
      <xdr:nvCxnSpPr>
        <xdr:cNvPr id="3" name="直線コネクタ 2">
          <a:extLst>
            <a:ext uri="{FF2B5EF4-FFF2-40B4-BE49-F238E27FC236}">
              <a16:creationId xmlns:a16="http://schemas.microsoft.com/office/drawing/2014/main" id="{70F88BED-F45C-46D3-8727-3DEF34F6DDF2}"/>
            </a:ext>
          </a:extLst>
        </xdr:cNvPr>
        <xdr:cNvCxnSpPr/>
      </xdr:nvCxnSpPr>
      <xdr:spPr>
        <a:xfrm>
          <a:off x="5316334" y="43842214"/>
          <a:ext cx="4059" cy="10613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136072</xdr:colOff>
      <xdr:row>755</xdr:row>
      <xdr:rowOff>312963</xdr:rowOff>
    </xdr:from>
    <xdr:to>
      <xdr:col>31</xdr:col>
      <xdr:colOff>97281</xdr:colOff>
      <xdr:row>759</xdr:row>
      <xdr:rowOff>162657</xdr:rowOff>
    </xdr:to>
    <xdr:sp macro="" textlink="">
      <xdr:nvSpPr>
        <xdr:cNvPr id="5" name="正方形/長方形 4">
          <a:extLst>
            <a:ext uri="{FF2B5EF4-FFF2-40B4-BE49-F238E27FC236}">
              <a16:creationId xmlns:a16="http://schemas.microsoft.com/office/drawing/2014/main" id="{E9889FD6-1E9D-4803-A247-E1C0DE6D8683}"/>
            </a:ext>
          </a:extLst>
        </xdr:cNvPr>
        <xdr:cNvSpPr/>
      </xdr:nvSpPr>
      <xdr:spPr>
        <a:xfrm>
          <a:off x="4218215" y="44862749"/>
          <a:ext cx="2206387" cy="12648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13607</xdr:colOff>
      <xdr:row>754</xdr:row>
      <xdr:rowOff>95250</xdr:rowOff>
    </xdr:from>
    <xdr:to>
      <xdr:col>32</xdr:col>
      <xdr:colOff>6741</xdr:colOff>
      <xdr:row>755</xdr:row>
      <xdr:rowOff>18021</xdr:rowOff>
    </xdr:to>
    <xdr:sp macro="" textlink="">
      <xdr:nvSpPr>
        <xdr:cNvPr id="7" name="テキスト ボックス 6">
          <a:extLst>
            <a:ext uri="{FF2B5EF4-FFF2-40B4-BE49-F238E27FC236}">
              <a16:creationId xmlns:a16="http://schemas.microsoft.com/office/drawing/2014/main" id="{C6A93064-98AF-41D8-8898-9D779E1CF089}"/>
            </a:ext>
          </a:extLst>
        </xdr:cNvPr>
        <xdr:cNvSpPr txBox="1"/>
      </xdr:nvSpPr>
      <xdr:spPr>
        <a:xfrm rot="10800000" flipV="1">
          <a:off x="4095750" y="44291250"/>
          <a:ext cx="2442420" cy="276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483" zoomScale="75" zoomScaleNormal="75" zoomScaleSheetLayoutView="75" zoomScalePageLayoutView="85" workbookViewId="0">
      <selection activeCell="C714" sqref="C714:AC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407</v>
      </c>
      <c r="AJ2" s="951" t="s">
        <v>740</v>
      </c>
      <c r="AK2" s="951"/>
      <c r="AL2" s="951"/>
      <c r="AM2" s="951"/>
      <c r="AN2" s="98" t="s">
        <v>407</v>
      </c>
      <c r="AO2" s="951">
        <v>20</v>
      </c>
      <c r="AP2" s="951"/>
      <c r="AQ2" s="951"/>
      <c r="AR2" s="99" t="s">
        <v>710</v>
      </c>
      <c r="AS2" s="957">
        <v>990</v>
      </c>
      <c r="AT2" s="957"/>
      <c r="AU2" s="957"/>
      <c r="AV2" s="98" t="str">
        <f>IF(AW2="","","-")</f>
        <v/>
      </c>
      <c r="AW2" s="917"/>
      <c r="AX2" s="917"/>
    </row>
    <row r="3" spans="1:50" ht="21" customHeight="1" thickBot="1" x14ac:dyDescent="0.2">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711</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714</v>
      </c>
      <c r="H5" s="842"/>
      <c r="I5" s="842"/>
      <c r="J5" s="842"/>
      <c r="K5" s="842"/>
      <c r="L5" s="842"/>
      <c r="M5" s="843" t="s">
        <v>66</v>
      </c>
      <c r="N5" s="844"/>
      <c r="O5" s="844"/>
      <c r="P5" s="844"/>
      <c r="Q5" s="844"/>
      <c r="R5" s="845"/>
      <c r="S5" s="846" t="s">
        <v>715</v>
      </c>
      <c r="T5" s="842"/>
      <c r="U5" s="842"/>
      <c r="V5" s="842"/>
      <c r="W5" s="842"/>
      <c r="X5" s="847"/>
      <c r="Y5" s="697" t="s">
        <v>3</v>
      </c>
      <c r="Z5" s="543"/>
      <c r="AA5" s="543"/>
      <c r="AB5" s="543"/>
      <c r="AC5" s="543"/>
      <c r="AD5" s="544"/>
      <c r="AE5" s="698" t="s">
        <v>716</v>
      </c>
      <c r="AF5" s="698"/>
      <c r="AG5" s="698"/>
      <c r="AH5" s="698"/>
      <c r="AI5" s="698"/>
      <c r="AJ5" s="698"/>
      <c r="AK5" s="698"/>
      <c r="AL5" s="698"/>
      <c r="AM5" s="698"/>
      <c r="AN5" s="698"/>
      <c r="AO5" s="698"/>
      <c r="AP5" s="699"/>
      <c r="AQ5" s="700" t="s">
        <v>741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9" t="s">
        <v>390</v>
      </c>
      <c r="Z7" s="440"/>
      <c r="AA7" s="440"/>
      <c r="AB7" s="440"/>
      <c r="AC7" s="440"/>
      <c r="AD7" s="930"/>
      <c r="AE7" s="918" t="s">
        <v>717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256</v>
      </c>
      <c r="B8" s="496"/>
      <c r="C8" s="496"/>
      <c r="D8" s="496"/>
      <c r="E8" s="496"/>
      <c r="F8" s="497"/>
      <c r="G8" s="95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3"/>
      <c r="Y8" s="848" t="s">
        <v>257</v>
      </c>
      <c r="Z8" s="849"/>
      <c r="AA8" s="849"/>
      <c r="AB8" s="849"/>
      <c r="AC8" s="849"/>
      <c r="AD8" s="850"/>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718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775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0" t="s">
        <v>24</v>
      </c>
      <c r="B12" s="971"/>
      <c r="C12" s="971"/>
      <c r="D12" s="971"/>
      <c r="E12" s="971"/>
      <c r="F12" s="97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v>
      </c>
      <c r="Q13" s="657"/>
      <c r="R13" s="657"/>
      <c r="S13" s="657"/>
      <c r="T13" s="657"/>
      <c r="U13" s="657"/>
      <c r="V13" s="658"/>
      <c r="W13" s="656">
        <v>3</v>
      </c>
      <c r="X13" s="657"/>
      <c r="Y13" s="657"/>
      <c r="Z13" s="657"/>
      <c r="AA13" s="657"/>
      <c r="AB13" s="657"/>
      <c r="AC13" s="658"/>
      <c r="AD13" s="656">
        <v>3</v>
      </c>
      <c r="AE13" s="657"/>
      <c r="AF13" s="657"/>
      <c r="AG13" s="657"/>
      <c r="AH13" s="657"/>
      <c r="AI13" s="657"/>
      <c r="AJ13" s="658"/>
      <c r="AK13" s="656">
        <v>3</v>
      </c>
      <c r="AL13" s="657"/>
      <c r="AM13" s="657"/>
      <c r="AN13" s="657"/>
      <c r="AO13" s="657"/>
      <c r="AP13" s="657"/>
      <c r="AQ13" s="658"/>
      <c r="AR13" s="926">
        <v>3</v>
      </c>
      <c r="AS13" s="927"/>
      <c r="AT13" s="927"/>
      <c r="AU13" s="927"/>
      <c r="AV13" s="927"/>
      <c r="AW13" s="927"/>
      <c r="AX13" s="928"/>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742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742</v>
      </c>
      <c r="AL15" s="657"/>
      <c r="AM15" s="657"/>
      <c r="AN15" s="657"/>
      <c r="AO15" s="657"/>
      <c r="AP15" s="657"/>
      <c r="AQ15" s="658"/>
      <c r="AR15" s="656" t="s">
        <v>779</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742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742</v>
      </c>
      <c r="AL17" s="657"/>
      <c r="AM17" s="657"/>
      <c r="AN17" s="657"/>
      <c r="AO17" s="657"/>
      <c r="AP17" s="657"/>
      <c r="AQ17" s="658"/>
      <c r="AR17" s="924"/>
      <c r="AS17" s="924"/>
      <c r="AT17" s="924"/>
      <c r="AU17" s="924"/>
      <c r="AV17" s="924"/>
      <c r="AW17" s="924"/>
      <c r="AX17" s="925"/>
    </row>
    <row r="18" spans="1:50" ht="24.75" customHeight="1" x14ac:dyDescent="0.15">
      <c r="A18" s="613"/>
      <c r="B18" s="614"/>
      <c r="C18" s="614"/>
      <c r="D18" s="614"/>
      <c r="E18" s="614"/>
      <c r="F18" s="615"/>
      <c r="G18" s="726"/>
      <c r="H18" s="727"/>
      <c r="I18" s="715" t="s">
        <v>20</v>
      </c>
      <c r="J18" s="716"/>
      <c r="K18" s="716"/>
      <c r="L18" s="716"/>
      <c r="M18" s="716"/>
      <c r="N18" s="716"/>
      <c r="O18" s="717"/>
      <c r="P18" s="880">
        <f>SUM(P13:V17)</f>
        <v>3</v>
      </c>
      <c r="Q18" s="881"/>
      <c r="R18" s="881"/>
      <c r="S18" s="881"/>
      <c r="T18" s="881"/>
      <c r="U18" s="881"/>
      <c r="V18" s="882"/>
      <c r="W18" s="880">
        <f>SUM(W13:AC17)</f>
        <v>3</v>
      </c>
      <c r="X18" s="881"/>
      <c r="Y18" s="881"/>
      <c r="Z18" s="881"/>
      <c r="AA18" s="881"/>
      <c r="AB18" s="881"/>
      <c r="AC18" s="882"/>
      <c r="AD18" s="880">
        <f>SUM(AD13:AJ17)</f>
        <v>3</v>
      </c>
      <c r="AE18" s="881"/>
      <c r="AF18" s="881"/>
      <c r="AG18" s="881"/>
      <c r="AH18" s="881"/>
      <c r="AI18" s="881"/>
      <c r="AJ18" s="882"/>
      <c r="AK18" s="880">
        <f>SUM(AK13:AQ17)</f>
        <v>3</v>
      </c>
      <c r="AL18" s="881"/>
      <c r="AM18" s="881"/>
      <c r="AN18" s="881"/>
      <c r="AO18" s="881"/>
      <c r="AP18" s="881"/>
      <c r="AQ18" s="882"/>
      <c r="AR18" s="880">
        <f>SUM(AR13:AX17)</f>
        <v>3</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3</v>
      </c>
      <c r="Q19" s="657"/>
      <c r="R19" s="657"/>
      <c r="S19" s="657"/>
      <c r="T19" s="657"/>
      <c r="U19" s="657"/>
      <c r="V19" s="658"/>
      <c r="W19" s="656">
        <v>3</v>
      </c>
      <c r="X19" s="657"/>
      <c r="Y19" s="657"/>
      <c r="Z19" s="657"/>
      <c r="AA19" s="657"/>
      <c r="AB19" s="657"/>
      <c r="AC19" s="658"/>
      <c r="AD19" s="656">
        <v>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7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708</v>
      </c>
      <c r="B22" s="980"/>
      <c r="C22" s="980"/>
      <c r="D22" s="980"/>
      <c r="E22" s="980"/>
      <c r="F22" s="981"/>
      <c r="G22" s="975" t="s">
        <v>333</v>
      </c>
      <c r="H22" s="222"/>
      <c r="I22" s="222"/>
      <c r="J22" s="222"/>
      <c r="K22" s="222"/>
      <c r="L22" s="222"/>
      <c r="M22" s="222"/>
      <c r="N22" s="222"/>
      <c r="O22" s="223"/>
      <c r="P22" s="940" t="s">
        <v>706</v>
      </c>
      <c r="Q22" s="222"/>
      <c r="R22" s="222"/>
      <c r="S22" s="222"/>
      <c r="T22" s="222"/>
      <c r="U22" s="222"/>
      <c r="V22" s="223"/>
      <c r="W22" s="940" t="s">
        <v>707</v>
      </c>
      <c r="X22" s="222"/>
      <c r="Y22" s="222"/>
      <c r="Z22" s="222"/>
      <c r="AA22" s="222"/>
      <c r="AB22" s="222"/>
      <c r="AC22" s="223"/>
      <c r="AD22" s="940"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719</v>
      </c>
      <c r="H23" s="977"/>
      <c r="I23" s="977"/>
      <c r="J23" s="977"/>
      <c r="K23" s="977"/>
      <c r="L23" s="977"/>
      <c r="M23" s="977"/>
      <c r="N23" s="977"/>
      <c r="O23" s="978"/>
      <c r="P23" s="926">
        <v>3</v>
      </c>
      <c r="Q23" s="927"/>
      <c r="R23" s="927"/>
      <c r="S23" s="927"/>
      <c r="T23" s="927"/>
      <c r="U23" s="927"/>
      <c r="V23" s="941"/>
      <c r="W23" s="926">
        <v>3</v>
      </c>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42"/>
      <c r="H24" s="943"/>
      <c r="I24" s="943"/>
      <c r="J24" s="943"/>
      <c r="K24" s="943"/>
      <c r="L24" s="943"/>
      <c r="M24" s="943"/>
      <c r="N24" s="943"/>
      <c r="O24" s="944"/>
      <c r="P24" s="656"/>
      <c r="Q24" s="657"/>
      <c r="R24" s="657"/>
      <c r="S24" s="657"/>
      <c r="T24" s="657"/>
      <c r="U24" s="657"/>
      <c r="V24" s="658"/>
      <c r="W24" s="656"/>
      <c r="X24" s="657"/>
      <c r="Y24" s="657"/>
      <c r="Z24" s="657"/>
      <c r="AA24" s="657"/>
      <c r="AB24" s="657"/>
      <c r="AC24" s="65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2"/>
      <c r="H25" s="943"/>
      <c r="I25" s="943"/>
      <c r="J25" s="943"/>
      <c r="K25" s="943"/>
      <c r="L25" s="943"/>
      <c r="M25" s="943"/>
      <c r="N25" s="943"/>
      <c r="O25" s="944"/>
      <c r="P25" s="656"/>
      <c r="Q25" s="657"/>
      <c r="R25" s="657"/>
      <c r="S25" s="657"/>
      <c r="T25" s="657"/>
      <c r="U25" s="657"/>
      <c r="V25" s="658"/>
      <c r="W25" s="656"/>
      <c r="X25" s="657"/>
      <c r="Y25" s="657"/>
      <c r="Z25" s="657"/>
      <c r="AA25" s="657"/>
      <c r="AB25" s="657"/>
      <c r="AC25" s="65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2"/>
      <c r="H26" s="943"/>
      <c r="I26" s="943"/>
      <c r="J26" s="943"/>
      <c r="K26" s="943"/>
      <c r="L26" s="943"/>
      <c r="M26" s="943"/>
      <c r="N26" s="943"/>
      <c r="O26" s="944"/>
      <c r="P26" s="656"/>
      <c r="Q26" s="657"/>
      <c r="R26" s="657"/>
      <c r="S26" s="657"/>
      <c r="T26" s="657"/>
      <c r="U26" s="657"/>
      <c r="V26" s="658"/>
      <c r="W26" s="656"/>
      <c r="X26" s="657"/>
      <c r="Y26" s="657"/>
      <c r="Z26" s="657"/>
      <c r="AA26" s="657"/>
      <c r="AB26" s="657"/>
      <c r="AC26" s="65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2"/>
      <c r="H27" s="943"/>
      <c r="I27" s="943"/>
      <c r="J27" s="943"/>
      <c r="K27" s="943"/>
      <c r="L27" s="943"/>
      <c r="M27" s="943"/>
      <c r="N27" s="943"/>
      <c r="O27" s="944"/>
      <c r="P27" s="656"/>
      <c r="Q27" s="657"/>
      <c r="R27" s="657"/>
      <c r="S27" s="657"/>
      <c r="T27" s="657"/>
      <c r="U27" s="657"/>
      <c r="V27" s="658"/>
      <c r="W27" s="656"/>
      <c r="X27" s="657"/>
      <c r="Y27" s="657"/>
      <c r="Z27" s="657"/>
      <c r="AA27" s="657"/>
      <c r="AB27" s="657"/>
      <c r="AC27" s="65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80">
        <f>P29-SUM(P23:P27)</f>
        <v>0</v>
      </c>
      <c r="Q28" s="881"/>
      <c r="R28" s="881"/>
      <c r="S28" s="881"/>
      <c r="T28" s="881"/>
      <c r="U28" s="881"/>
      <c r="V28" s="882"/>
      <c r="W28" s="880">
        <f>W29-SUM(W23:W27)</f>
        <v>0</v>
      </c>
      <c r="X28" s="881"/>
      <c r="Y28" s="881"/>
      <c r="Z28" s="881"/>
      <c r="AA28" s="881"/>
      <c r="AB28" s="881"/>
      <c r="AC28" s="88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56">
        <f>AK13</f>
        <v>3</v>
      </c>
      <c r="Q29" s="657"/>
      <c r="R29" s="657"/>
      <c r="S29" s="657"/>
      <c r="T29" s="657"/>
      <c r="U29" s="657"/>
      <c r="V29" s="658"/>
      <c r="W29" s="958">
        <f>AR13</f>
        <v>3</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3" t="s">
        <v>349</v>
      </c>
      <c r="B30" s="864"/>
      <c r="C30" s="864"/>
      <c r="D30" s="864"/>
      <c r="E30" s="864"/>
      <c r="F30" s="865"/>
      <c r="G30" s="772" t="s">
        <v>146</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391</v>
      </c>
      <c r="AF30" s="861"/>
      <c r="AG30" s="861"/>
      <c r="AH30" s="862"/>
      <c r="AI30" s="921" t="s">
        <v>413</v>
      </c>
      <c r="AJ30" s="921"/>
      <c r="AK30" s="921"/>
      <c r="AL30" s="860"/>
      <c r="AM30" s="921" t="s">
        <v>510</v>
      </c>
      <c r="AN30" s="921"/>
      <c r="AO30" s="921"/>
      <c r="AP30" s="860"/>
      <c r="AQ30" s="766" t="s">
        <v>232</v>
      </c>
      <c r="AR30" s="767"/>
      <c r="AS30" s="767"/>
      <c r="AT30" s="768"/>
      <c r="AU30" s="773" t="s">
        <v>134</v>
      </c>
      <c r="AV30" s="773"/>
      <c r="AW30" s="773"/>
      <c r="AX30" s="92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22"/>
      <c r="AJ31" s="922"/>
      <c r="AK31" s="922"/>
      <c r="AL31" s="408"/>
      <c r="AM31" s="922"/>
      <c r="AN31" s="922"/>
      <c r="AO31" s="922"/>
      <c r="AP31" s="408"/>
      <c r="AQ31" s="250" t="s">
        <v>717</v>
      </c>
      <c r="AR31" s="201"/>
      <c r="AS31" s="136" t="s">
        <v>233</v>
      </c>
      <c r="AT31" s="137"/>
      <c r="AU31" s="200">
        <v>3</v>
      </c>
      <c r="AV31" s="200"/>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8" t="s">
        <v>721</v>
      </c>
      <c r="Q32" s="108"/>
      <c r="R32" s="108"/>
      <c r="S32" s="108"/>
      <c r="T32" s="108"/>
      <c r="U32" s="108"/>
      <c r="V32" s="108"/>
      <c r="W32" s="108"/>
      <c r="X32" s="109"/>
      <c r="Y32" s="471" t="s">
        <v>12</v>
      </c>
      <c r="Z32" s="531"/>
      <c r="AA32" s="532"/>
      <c r="AB32" s="461" t="s">
        <v>722</v>
      </c>
      <c r="AC32" s="461"/>
      <c r="AD32" s="461"/>
      <c r="AE32" s="218">
        <v>1</v>
      </c>
      <c r="AF32" s="219"/>
      <c r="AG32" s="219"/>
      <c r="AH32" s="219"/>
      <c r="AI32" s="218">
        <v>1</v>
      </c>
      <c r="AJ32" s="219"/>
      <c r="AK32" s="219"/>
      <c r="AL32" s="219"/>
      <c r="AM32" s="218">
        <v>1</v>
      </c>
      <c r="AN32" s="219"/>
      <c r="AO32" s="219"/>
      <c r="AP32" s="219"/>
      <c r="AQ32" s="336" t="s">
        <v>717</v>
      </c>
      <c r="AR32" s="208"/>
      <c r="AS32" s="208"/>
      <c r="AT32" s="337"/>
      <c r="AU32" s="219" t="s">
        <v>717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722</v>
      </c>
      <c r="AC33" s="523"/>
      <c r="AD33" s="523"/>
      <c r="AE33" s="218">
        <v>1</v>
      </c>
      <c r="AF33" s="219"/>
      <c r="AG33" s="219"/>
      <c r="AH33" s="219"/>
      <c r="AI33" s="218">
        <v>1</v>
      </c>
      <c r="AJ33" s="219"/>
      <c r="AK33" s="219"/>
      <c r="AL33" s="219"/>
      <c r="AM33" s="218">
        <v>1</v>
      </c>
      <c r="AN33" s="219"/>
      <c r="AO33" s="219"/>
      <c r="AP33" s="219"/>
      <c r="AQ33" s="336" t="s">
        <v>717</v>
      </c>
      <c r="AR33" s="208"/>
      <c r="AS33" s="208"/>
      <c r="AT33" s="337"/>
      <c r="AU33" s="219">
        <v>1</v>
      </c>
      <c r="AV33" s="219"/>
      <c r="AW33" s="219"/>
      <c r="AX33" s="221"/>
    </row>
    <row r="34" spans="1:51" ht="50.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1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1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31" t="s">
        <v>134</v>
      </c>
      <c r="AV51" s="931"/>
      <c r="AW51" s="931"/>
      <c r="AX51" s="93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31" t="s">
        <v>134</v>
      </c>
      <c r="AV58" s="931"/>
      <c r="AW58" s="931"/>
      <c r="AX58" s="93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4"/>
      <c r="AY79">
        <f>COUNTIF($AR$79,"☑")</f>
        <v>0</v>
      </c>
    </row>
    <row r="80" spans="1:51" ht="18.75" hidden="1" customHeight="1" x14ac:dyDescent="0.15">
      <c r="A80" s="866"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7"/>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7"/>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c r="AY82">
        <f t="shared" ref="AY82:AY89" si="10">$AY$80</f>
        <v>0</v>
      </c>
    </row>
    <row r="83" spans="1:60" ht="22.5" hidden="1" customHeight="1" x14ac:dyDescent="0.15">
      <c r="A83" s="867"/>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c r="AY83">
        <f t="shared" si="10"/>
        <v>0</v>
      </c>
    </row>
    <row r="84" spans="1:60" ht="19.5" hidden="1" customHeight="1" x14ac:dyDescent="0.15">
      <c r="A84" s="867"/>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1"/>
      <c r="AY84">
        <f t="shared" si="10"/>
        <v>0</v>
      </c>
    </row>
    <row r="85" spans="1:60" ht="18.75" hidden="1" customHeight="1" x14ac:dyDescent="0.15">
      <c r="A85" s="867"/>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7"/>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7"/>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7"/>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7"/>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7"/>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7"/>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7"/>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724</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722</v>
      </c>
      <c r="AC101" s="461"/>
      <c r="AD101" s="461"/>
      <c r="AE101" s="282">
        <v>14</v>
      </c>
      <c r="AF101" s="282"/>
      <c r="AG101" s="282"/>
      <c r="AH101" s="282"/>
      <c r="AI101" s="282">
        <v>20</v>
      </c>
      <c r="AJ101" s="282"/>
      <c r="AK101" s="282"/>
      <c r="AL101" s="282"/>
      <c r="AM101" s="282">
        <v>18</v>
      </c>
      <c r="AN101" s="282"/>
      <c r="AO101" s="282"/>
      <c r="AP101" s="282"/>
      <c r="AQ101" s="282" t="s">
        <v>742</v>
      </c>
      <c r="AR101" s="282"/>
      <c r="AS101" s="282"/>
      <c r="AT101" s="282"/>
      <c r="AU101" s="218" t="s">
        <v>778</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722</v>
      </c>
      <c r="AC102" s="461"/>
      <c r="AD102" s="461"/>
      <c r="AE102" s="282">
        <v>14</v>
      </c>
      <c r="AF102" s="282"/>
      <c r="AG102" s="282"/>
      <c r="AH102" s="282"/>
      <c r="AI102" s="282">
        <v>14</v>
      </c>
      <c r="AJ102" s="282"/>
      <c r="AK102" s="282"/>
      <c r="AL102" s="282"/>
      <c r="AM102" s="282">
        <v>30</v>
      </c>
      <c r="AN102" s="282"/>
      <c r="AO102" s="282"/>
      <c r="AP102" s="282"/>
      <c r="AQ102" s="282">
        <v>30</v>
      </c>
      <c r="AR102" s="282"/>
      <c r="AS102" s="282"/>
      <c r="AT102" s="282"/>
      <c r="AU102" s="225">
        <v>30</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2">
        <v>214286</v>
      </c>
      <c r="AF116" s="282"/>
      <c r="AG116" s="282"/>
      <c r="AH116" s="282"/>
      <c r="AI116" s="282">
        <v>150000</v>
      </c>
      <c r="AJ116" s="282"/>
      <c r="AK116" s="282"/>
      <c r="AL116" s="282"/>
      <c r="AM116" s="282">
        <v>166666</v>
      </c>
      <c r="AN116" s="282"/>
      <c r="AO116" s="282"/>
      <c r="AP116" s="282"/>
      <c r="AQ116" s="218">
        <v>100000</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728</v>
      </c>
      <c r="AF117" s="551"/>
      <c r="AG117" s="551"/>
      <c r="AH117" s="551"/>
      <c r="AI117" s="551" t="s">
        <v>760</v>
      </c>
      <c r="AJ117" s="551"/>
      <c r="AK117" s="551"/>
      <c r="AL117" s="551"/>
      <c r="AM117" s="551" t="s">
        <v>767</v>
      </c>
      <c r="AN117" s="551"/>
      <c r="AO117" s="551"/>
      <c r="AP117" s="551"/>
      <c r="AQ117" s="551" t="s">
        <v>768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36"/>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33"/>
      <c r="Z127" s="934"/>
      <c r="AA127" s="935"/>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8"/>
      <c r="E430" s="175" t="s">
        <v>400</v>
      </c>
      <c r="F430" s="900"/>
      <c r="G430" s="901" t="s">
        <v>252</v>
      </c>
      <c r="H430" s="126"/>
      <c r="I430" s="126"/>
      <c r="J430" s="902" t="s">
        <v>769</v>
      </c>
      <c r="K430" s="903"/>
      <c r="L430" s="903"/>
      <c r="M430" s="903"/>
      <c r="N430" s="903"/>
      <c r="O430" s="903"/>
      <c r="P430" s="903"/>
      <c r="Q430" s="903"/>
      <c r="R430" s="903"/>
      <c r="S430" s="903"/>
      <c r="T430" s="904"/>
      <c r="U430" s="588" t="s">
        <v>769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742</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742</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717</v>
      </c>
      <c r="AF435" s="208"/>
      <c r="AG435" s="208"/>
      <c r="AH435" s="337"/>
      <c r="AI435" s="336" t="s">
        <v>717</v>
      </c>
      <c r="AJ435" s="208"/>
      <c r="AK435" s="208"/>
      <c r="AL435" s="208"/>
      <c r="AM435" s="336" t="s">
        <v>742</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6.5" customHeight="1" x14ac:dyDescent="0.15">
      <c r="A702" s="872" t="s">
        <v>140</v>
      </c>
      <c r="B702" s="87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739</v>
      </c>
      <c r="AE702" s="342"/>
      <c r="AF702" s="342"/>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36.75" customHeight="1" x14ac:dyDescent="0.15">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739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76"/>
      <c r="B704" s="877"/>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739</v>
      </c>
      <c r="AE705" s="714"/>
      <c r="AF705" s="714"/>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745</v>
      </c>
      <c r="AE708" s="604"/>
      <c r="AF708" s="604"/>
      <c r="AG708" s="741" t="s">
        <v>717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739</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745</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739</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745</v>
      </c>
      <c r="AE712" s="782"/>
      <c r="AF712" s="782"/>
      <c r="AG712" s="806" t="s">
        <v>717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745</v>
      </c>
      <c r="AE713" s="323"/>
      <c r="AF713" s="662"/>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745</v>
      </c>
      <c r="AE714" s="804"/>
      <c r="AF714" s="805"/>
      <c r="AG714" s="735" t="s">
        <v>742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752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739</v>
      </c>
      <c r="AE716" s="626"/>
      <c r="AF716" s="626"/>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739</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739</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739</v>
      </c>
      <c r="AE719" s="604"/>
      <c r="AF719" s="604"/>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v>20</v>
      </c>
      <c r="H721" s="285"/>
      <c r="I721" s="77" t="str">
        <f>IF(OR(G721="　", G721=""), "", "-")</f>
        <v>-</v>
      </c>
      <c r="J721" s="288">
        <v>995</v>
      </c>
      <c r="K721" s="288"/>
      <c r="L721" s="77" t="str">
        <f>IF(M721="","","-")</f>
        <v/>
      </c>
      <c r="M721" s="78"/>
      <c r="N721" s="301" t="s">
        <v>757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711</v>
      </c>
      <c r="D722" s="294"/>
      <c r="E722" s="294"/>
      <c r="F722" s="295"/>
      <c r="G722" s="284">
        <v>20</v>
      </c>
      <c r="H722" s="285"/>
      <c r="I722" s="77" t="str">
        <f t="shared" ref="I722:I725" si="113">IF(OR(G722="　", G722=""), "", "-")</f>
        <v>-</v>
      </c>
      <c r="J722" s="288">
        <v>996</v>
      </c>
      <c r="K722" s="288"/>
      <c r="L722" s="77" t="str">
        <f t="shared" ref="L722:L725" si="114">IF(M722="","","-")</f>
        <v/>
      </c>
      <c r="M722" s="78"/>
      <c r="N722" s="301" t="s">
        <v>733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777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7" t="s">
        <v>673</v>
      </c>
      <c r="B737" s="211"/>
      <c r="C737" s="211"/>
      <c r="D737" s="212"/>
      <c r="E737" s="961" t="s">
        <v>717</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1" t="s">
        <v>398</v>
      </c>
      <c r="B738" s="361"/>
      <c r="C738" s="361"/>
      <c r="D738" s="361"/>
      <c r="E738" s="961"/>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1" t="s">
        <v>397</v>
      </c>
      <c r="B739" s="361"/>
      <c r="C739" s="361"/>
      <c r="D739" s="361"/>
      <c r="E739" s="961" t="s">
        <v>734</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1" t="s">
        <v>396</v>
      </c>
      <c r="B740" s="361"/>
      <c r="C740" s="361"/>
      <c r="D740" s="361"/>
      <c r="E740" s="961" t="s">
        <v>735</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1" t="s">
        <v>395</v>
      </c>
      <c r="B741" s="361"/>
      <c r="C741" s="361"/>
      <c r="D741" s="361"/>
      <c r="E741" s="961" t="s">
        <v>735</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1" t="s">
        <v>394</v>
      </c>
      <c r="B742" s="361"/>
      <c r="C742" s="361"/>
      <c r="D742" s="361"/>
      <c r="E742" s="961" t="s">
        <v>736</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1" t="s">
        <v>393</v>
      </c>
      <c r="B743" s="361"/>
      <c r="C743" s="361"/>
      <c r="D743" s="361"/>
      <c r="E743" s="961" t="s">
        <v>737</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1" t="s">
        <v>392</v>
      </c>
      <c r="B744" s="361"/>
      <c r="C744" s="361"/>
      <c r="D744" s="361"/>
      <c r="E744" s="961" t="s">
        <v>738</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1" t="s">
        <v>391</v>
      </c>
      <c r="B745" s="361"/>
      <c r="C745" s="361"/>
      <c r="D745" s="361"/>
      <c r="E745" s="998" t="s">
        <v>737</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1" t="s">
        <v>546</v>
      </c>
      <c r="B746" s="361"/>
      <c r="C746" s="361"/>
      <c r="D746" s="361"/>
      <c r="E746" s="967" t="s">
        <v>711</v>
      </c>
      <c r="F746" s="965"/>
      <c r="G746" s="965"/>
      <c r="H746" s="100" t="str">
        <f>IF(E746="","","-")</f>
        <v>-</v>
      </c>
      <c r="I746" s="965"/>
      <c r="J746" s="965"/>
      <c r="K746" s="100" t="str">
        <f>IF(I746="","","-")</f>
        <v/>
      </c>
      <c r="L746" s="966">
        <v>884</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510</v>
      </c>
      <c r="B747" s="361"/>
      <c r="C747" s="361"/>
      <c r="D747" s="361"/>
      <c r="E747" s="967" t="s">
        <v>711</v>
      </c>
      <c r="F747" s="965"/>
      <c r="G747" s="965"/>
      <c r="H747" s="100" t="str">
        <f>IF(E747="","","-")</f>
        <v>-</v>
      </c>
      <c r="I747" s="965"/>
      <c r="J747" s="965"/>
      <c r="K747" s="100" t="str">
        <f>IF(I747="","","-")</f>
        <v/>
      </c>
      <c r="L747" s="966">
        <v>905</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770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772</v>
      </c>
      <c r="H789" s="670"/>
      <c r="I789" s="670"/>
      <c r="J789" s="670"/>
      <c r="K789" s="671"/>
      <c r="L789" s="663" t="s">
        <v>771</v>
      </c>
      <c r="M789" s="664"/>
      <c r="N789" s="664"/>
      <c r="O789" s="664"/>
      <c r="P789" s="664"/>
      <c r="Q789" s="664"/>
      <c r="R789" s="664"/>
      <c r="S789" s="664"/>
      <c r="T789" s="664"/>
      <c r="U789" s="664"/>
      <c r="V789" s="664"/>
      <c r="W789" s="664"/>
      <c r="X789" s="665"/>
      <c r="Y789" s="383">
        <v>1.4</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t="s">
        <v>773</v>
      </c>
      <c r="H790" s="606"/>
      <c r="I790" s="606"/>
      <c r="J790" s="606"/>
      <c r="K790" s="607"/>
      <c r="L790" s="597" t="s">
        <v>766</v>
      </c>
      <c r="M790" s="598"/>
      <c r="N790" s="598"/>
      <c r="O790" s="598"/>
      <c r="P790" s="598"/>
      <c r="Q790" s="598"/>
      <c r="R790" s="598"/>
      <c r="S790" s="598"/>
      <c r="T790" s="598"/>
      <c r="U790" s="598"/>
      <c r="V790" s="598"/>
      <c r="W790" s="598"/>
      <c r="X790" s="599"/>
      <c r="Y790" s="600">
        <v>0.4</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30.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1.7999999999999998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761</v>
      </c>
      <c r="D845" s="343"/>
      <c r="E845" s="343"/>
      <c r="F845" s="343"/>
      <c r="G845" s="343"/>
      <c r="H845" s="343"/>
      <c r="I845" s="343"/>
      <c r="J845" s="906">
        <v>7010001023050</v>
      </c>
      <c r="K845" s="345"/>
      <c r="L845" s="345"/>
      <c r="M845" s="345"/>
      <c r="N845" s="345"/>
      <c r="O845" s="345"/>
      <c r="P845" s="911" t="s">
        <v>762</v>
      </c>
      <c r="Q845" s="912"/>
      <c r="R845" s="912"/>
      <c r="S845" s="912"/>
      <c r="T845" s="912"/>
      <c r="U845" s="912"/>
      <c r="V845" s="912"/>
      <c r="W845" s="912"/>
      <c r="X845" s="912"/>
      <c r="Y845" s="347">
        <v>1.4</v>
      </c>
      <c r="Z845" s="348"/>
      <c r="AA845" s="348"/>
      <c r="AB845" s="349"/>
      <c r="AC845" s="840" t="s">
        <v>373</v>
      </c>
      <c r="AD845" s="907"/>
      <c r="AE845" s="907"/>
      <c r="AF845" s="907"/>
      <c r="AG845" s="907"/>
      <c r="AH845" s="835">
        <v>2</v>
      </c>
      <c r="AI845" s="836"/>
      <c r="AJ845" s="836"/>
      <c r="AK845" s="836"/>
      <c r="AL845" s="837">
        <v>98.78</v>
      </c>
      <c r="AM845" s="838"/>
      <c r="AN845" s="838"/>
      <c r="AO845" s="839"/>
      <c r="AP845" s="357" t="s">
        <v>407</v>
      </c>
      <c r="AQ845" s="357"/>
      <c r="AR845" s="357"/>
      <c r="AS845" s="357"/>
      <c r="AT845" s="357"/>
      <c r="AU845" s="357"/>
      <c r="AV845" s="357"/>
      <c r="AW845" s="357"/>
      <c r="AX845" s="357"/>
    </row>
    <row r="846" spans="1:51" ht="30" customHeight="1" x14ac:dyDescent="0.15">
      <c r="A846" s="370">
        <v>2</v>
      </c>
      <c r="B846" s="370">
        <v>1</v>
      </c>
      <c r="C846" s="371" t="s">
        <v>761</v>
      </c>
      <c r="D846" s="343"/>
      <c r="E846" s="343"/>
      <c r="F846" s="343"/>
      <c r="G846" s="343"/>
      <c r="H846" s="343"/>
      <c r="I846" s="343"/>
      <c r="J846" s="906">
        <v>7010001023050</v>
      </c>
      <c r="K846" s="345"/>
      <c r="L846" s="345"/>
      <c r="M846" s="345"/>
      <c r="N846" s="345"/>
      <c r="O846" s="345"/>
      <c r="P846" s="911" t="s">
        <v>766</v>
      </c>
      <c r="Q846" s="912"/>
      <c r="R846" s="912"/>
      <c r="S846" s="912"/>
      <c r="T846" s="912"/>
      <c r="U846" s="912"/>
      <c r="V846" s="912"/>
      <c r="W846" s="912"/>
      <c r="X846" s="912"/>
      <c r="Y846" s="347">
        <v>0.3</v>
      </c>
      <c r="Z846" s="348"/>
      <c r="AA846" s="348"/>
      <c r="AB846" s="349"/>
      <c r="AC846" s="840" t="s">
        <v>379</v>
      </c>
      <c r="AD846" s="840"/>
      <c r="AE846" s="840"/>
      <c r="AF846" s="840"/>
      <c r="AG846" s="840"/>
      <c r="AH846" s="835" t="s">
        <v>407</v>
      </c>
      <c r="AI846" s="836"/>
      <c r="AJ846" s="836"/>
      <c r="AK846" s="836"/>
      <c r="AL846" s="837">
        <v>100</v>
      </c>
      <c r="AM846" s="838"/>
      <c r="AN846" s="838"/>
      <c r="AO846" s="839"/>
      <c r="AP846" s="357" t="s">
        <v>407</v>
      </c>
      <c r="AQ846" s="357"/>
      <c r="AR846" s="357"/>
      <c r="AS846" s="357"/>
      <c r="AT846" s="357"/>
      <c r="AU846" s="357"/>
      <c r="AV846" s="357"/>
      <c r="AW846" s="357"/>
      <c r="AX846" s="357"/>
      <c r="AY846">
        <f>COUNTA($C$846)</f>
        <v>1</v>
      </c>
    </row>
    <row r="847" spans="1:51" ht="30" customHeight="1" x14ac:dyDescent="0.15">
      <c r="A847" s="370">
        <v>3</v>
      </c>
      <c r="B847" s="370">
        <v>1</v>
      </c>
      <c r="C847" s="371" t="s">
        <v>761</v>
      </c>
      <c r="D847" s="343"/>
      <c r="E847" s="343"/>
      <c r="F847" s="343"/>
      <c r="G847" s="343"/>
      <c r="H847" s="343"/>
      <c r="I847" s="343"/>
      <c r="J847" s="906">
        <v>7010001023050</v>
      </c>
      <c r="K847" s="345"/>
      <c r="L847" s="345"/>
      <c r="M847" s="345"/>
      <c r="N847" s="345"/>
      <c r="O847" s="345"/>
      <c r="P847" s="911" t="s">
        <v>766</v>
      </c>
      <c r="Q847" s="912"/>
      <c r="R847" s="912"/>
      <c r="S847" s="912"/>
      <c r="T847" s="912"/>
      <c r="U847" s="912"/>
      <c r="V847" s="912"/>
      <c r="W847" s="912"/>
      <c r="X847" s="912"/>
      <c r="Y847" s="347">
        <v>0.1</v>
      </c>
      <c r="Z847" s="348"/>
      <c r="AA847" s="348"/>
      <c r="AB847" s="349"/>
      <c r="AC847" s="840" t="s">
        <v>379</v>
      </c>
      <c r="AD847" s="840"/>
      <c r="AE847" s="840"/>
      <c r="AF847" s="840"/>
      <c r="AG847" s="840"/>
      <c r="AH847" s="835" t="s">
        <v>407</v>
      </c>
      <c r="AI847" s="836"/>
      <c r="AJ847" s="836"/>
      <c r="AK847" s="836"/>
      <c r="AL847" s="837">
        <v>100</v>
      </c>
      <c r="AM847" s="838"/>
      <c r="AN847" s="838"/>
      <c r="AO847" s="839"/>
      <c r="AP847" s="357" t="s">
        <v>407</v>
      </c>
      <c r="AQ847" s="357"/>
      <c r="AR847" s="357"/>
      <c r="AS847" s="357"/>
      <c r="AT847" s="357"/>
      <c r="AU847" s="357"/>
      <c r="AV847" s="357"/>
      <c r="AW847" s="357"/>
      <c r="AX847" s="357"/>
      <c r="AY847">
        <f>COUNTA($C$847)</f>
        <v>1</v>
      </c>
    </row>
    <row r="848" spans="1:51" ht="30" customHeight="1" x14ac:dyDescent="0.15">
      <c r="A848" s="370">
        <v>4</v>
      </c>
      <c r="B848" s="370">
        <v>1</v>
      </c>
      <c r="C848" s="371" t="s">
        <v>763</v>
      </c>
      <c r="D848" s="343"/>
      <c r="E848" s="343"/>
      <c r="F848" s="343"/>
      <c r="G848" s="343"/>
      <c r="H848" s="343"/>
      <c r="I848" s="343"/>
      <c r="J848" s="906">
        <v>3010001010696</v>
      </c>
      <c r="K848" s="345"/>
      <c r="L848" s="345"/>
      <c r="M848" s="345"/>
      <c r="N848" s="345"/>
      <c r="O848" s="345"/>
      <c r="P848" s="911" t="s">
        <v>764</v>
      </c>
      <c r="Q848" s="912"/>
      <c r="R848" s="912"/>
      <c r="S848" s="912"/>
      <c r="T848" s="912"/>
      <c r="U848" s="912"/>
      <c r="V848" s="912"/>
      <c r="W848" s="912"/>
      <c r="X848" s="912"/>
      <c r="Y848" s="347">
        <v>0.3</v>
      </c>
      <c r="Z848" s="348"/>
      <c r="AA848" s="348"/>
      <c r="AB848" s="349"/>
      <c r="AC848" s="840" t="s">
        <v>379</v>
      </c>
      <c r="AD848" s="840"/>
      <c r="AE848" s="840"/>
      <c r="AF848" s="840"/>
      <c r="AG848" s="840"/>
      <c r="AH848" s="835" t="s">
        <v>407</v>
      </c>
      <c r="AI848" s="836"/>
      <c r="AJ848" s="836"/>
      <c r="AK848" s="836"/>
      <c r="AL848" s="837">
        <v>100</v>
      </c>
      <c r="AM848" s="838"/>
      <c r="AN848" s="838"/>
      <c r="AO848" s="839"/>
      <c r="AP848" s="357" t="s">
        <v>407</v>
      </c>
      <c r="AQ848" s="357"/>
      <c r="AR848" s="357"/>
      <c r="AS848" s="357"/>
      <c r="AT848" s="357"/>
      <c r="AU848" s="357"/>
      <c r="AV848" s="357"/>
      <c r="AW848" s="357"/>
      <c r="AX848" s="357"/>
      <c r="AY848">
        <f>COUNTA($C$848)</f>
        <v>1</v>
      </c>
    </row>
    <row r="849" spans="1:51" ht="30" customHeight="1" x14ac:dyDescent="0.15">
      <c r="A849" s="370">
        <v>5</v>
      </c>
      <c r="B849" s="370">
        <v>1</v>
      </c>
      <c r="C849" s="371" t="s">
        <v>763</v>
      </c>
      <c r="D849" s="343"/>
      <c r="E849" s="343"/>
      <c r="F849" s="343"/>
      <c r="G849" s="343"/>
      <c r="H849" s="343"/>
      <c r="I849" s="343"/>
      <c r="J849" s="906">
        <v>3010001010696</v>
      </c>
      <c r="K849" s="345"/>
      <c r="L849" s="345"/>
      <c r="M849" s="345"/>
      <c r="N849" s="345"/>
      <c r="O849" s="345"/>
      <c r="P849" s="911" t="s">
        <v>764</v>
      </c>
      <c r="Q849" s="912"/>
      <c r="R849" s="912"/>
      <c r="S849" s="912"/>
      <c r="T849" s="912"/>
      <c r="U849" s="912"/>
      <c r="V849" s="912"/>
      <c r="W849" s="912"/>
      <c r="X849" s="912"/>
      <c r="Y849" s="347">
        <v>0.2</v>
      </c>
      <c r="Z849" s="348"/>
      <c r="AA849" s="348"/>
      <c r="AB849" s="349"/>
      <c r="AC849" s="840" t="s">
        <v>379</v>
      </c>
      <c r="AD849" s="840"/>
      <c r="AE849" s="840"/>
      <c r="AF849" s="840"/>
      <c r="AG849" s="840"/>
      <c r="AH849" s="835" t="s">
        <v>407</v>
      </c>
      <c r="AI849" s="836"/>
      <c r="AJ849" s="836"/>
      <c r="AK849" s="836"/>
      <c r="AL849" s="837">
        <v>100</v>
      </c>
      <c r="AM849" s="838"/>
      <c r="AN849" s="838"/>
      <c r="AO849" s="839"/>
      <c r="AP849" s="357" t="s">
        <v>407</v>
      </c>
      <c r="AQ849" s="357"/>
      <c r="AR849" s="357"/>
      <c r="AS849" s="357"/>
      <c r="AT849" s="357"/>
      <c r="AU849" s="357"/>
      <c r="AV849" s="357"/>
      <c r="AW849" s="357"/>
      <c r="AX849" s="357"/>
      <c r="AY849">
        <f>COUNTA($C$849)</f>
        <v>1</v>
      </c>
    </row>
    <row r="850" spans="1:51" ht="30" customHeight="1" x14ac:dyDescent="0.15">
      <c r="A850" s="370">
        <v>6</v>
      </c>
      <c r="B850" s="370">
        <v>1</v>
      </c>
      <c r="C850" s="371" t="s">
        <v>763</v>
      </c>
      <c r="D850" s="343"/>
      <c r="E850" s="343"/>
      <c r="F850" s="343"/>
      <c r="G850" s="343"/>
      <c r="H850" s="343"/>
      <c r="I850" s="343"/>
      <c r="J850" s="906">
        <v>3010001010696</v>
      </c>
      <c r="K850" s="345"/>
      <c r="L850" s="345"/>
      <c r="M850" s="345"/>
      <c r="N850" s="345"/>
      <c r="O850" s="345"/>
      <c r="P850" s="911" t="s">
        <v>764</v>
      </c>
      <c r="Q850" s="912"/>
      <c r="R850" s="912"/>
      <c r="S850" s="912"/>
      <c r="T850" s="912"/>
      <c r="U850" s="912"/>
      <c r="V850" s="912"/>
      <c r="W850" s="912"/>
      <c r="X850" s="912"/>
      <c r="Y850" s="347">
        <v>0.1</v>
      </c>
      <c r="Z850" s="348"/>
      <c r="AA850" s="348"/>
      <c r="AB850" s="349"/>
      <c r="AC850" s="840" t="s">
        <v>379</v>
      </c>
      <c r="AD850" s="840"/>
      <c r="AE850" s="840"/>
      <c r="AF850" s="840"/>
      <c r="AG850" s="840"/>
      <c r="AH850" s="835" t="s">
        <v>407</v>
      </c>
      <c r="AI850" s="836"/>
      <c r="AJ850" s="836"/>
      <c r="AK850" s="836"/>
      <c r="AL850" s="837">
        <v>100</v>
      </c>
      <c r="AM850" s="838"/>
      <c r="AN850" s="838"/>
      <c r="AO850" s="839"/>
      <c r="AP850" s="357" t="s">
        <v>407</v>
      </c>
      <c r="AQ850" s="357"/>
      <c r="AR850" s="357"/>
      <c r="AS850" s="357"/>
      <c r="AT850" s="357"/>
      <c r="AU850" s="357"/>
      <c r="AV850" s="357"/>
      <c r="AW850" s="357"/>
      <c r="AX850" s="357"/>
      <c r="AY850">
        <f>COUNTA($C$850)</f>
        <v>1</v>
      </c>
    </row>
    <row r="851" spans="1:51" ht="30" customHeight="1" x14ac:dyDescent="0.15">
      <c r="A851" s="370">
        <v>7</v>
      </c>
      <c r="B851" s="370">
        <v>1</v>
      </c>
      <c r="C851" s="371" t="s">
        <v>763</v>
      </c>
      <c r="D851" s="343"/>
      <c r="E851" s="343"/>
      <c r="F851" s="343"/>
      <c r="G851" s="343"/>
      <c r="H851" s="343"/>
      <c r="I851" s="343"/>
      <c r="J851" s="906">
        <v>3010001010696</v>
      </c>
      <c r="K851" s="345"/>
      <c r="L851" s="345"/>
      <c r="M851" s="345"/>
      <c r="N851" s="345"/>
      <c r="O851" s="345"/>
      <c r="P851" s="911" t="s">
        <v>766</v>
      </c>
      <c r="Q851" s="912"/>
      <c r="R851" s="912"/>
      <c r="S851" s="912"/>
      <c r="T851" s="912"/>
      <c r="U851" s="912"/>
      <c r="V851" s="912"/>
      <c r="W851" s="912"/>
      <c r="X851" s="912"/>
      <c r="Y851" s="347">
        <v>0.1</v>
      </c>
      <c r="Z851" s="348"/>
      <c r="AA851" s="348"/>
      <c r="AB851" s="349"/>
      <c r="AC851" s="840" t="s">
        <v>379</v>
      </c>
      <c r="AD851" s="840"/>
      <c r="AE851" s="840"/>
      <c r="AF851" s="840"/>
      <c r="AG851" s="840"/>
      <c r="AH851" s="835" t="s">
        <v>407</v>
      </c>
      <c r="AI851" s="836"/>
      <c r="AJ851" s="836"/>
      <c r="AK851" s="836"/>
      <c r="AL851" s="837">
        <v>100</v>
      </c>
      <c r="AM851" s="838"/>
      <c r="AN851" s="838"/>
      <c r="AO851" s="839"/>
      <c r="AP851" s="357" t="s">
        <v>407</v>
      </c>
      <c r="AQ851" s="357"/>
      <c r="AR851" s="357"/>
      <c r="AS851" s="357"/>
      <c r="AT851" s="357"/>
      <c r="AU851" s="357"/>
      <c r="AV851" s="357"/>
      <c r="AW851" s="357"/>
      <c r="AX851" s="357"/>
      <c r="AY851">
        <f>COUNTA($C$851)</f>
        <v>1</v>
      </c>
    </row>
    <row r="852" spans="1:51" ht="30" customHeight="1" x14ac:dyDescent="0.15">
      <c r="A852" s="370">
        <v>8</v>
      </c>
      <c r="B852" s="370">
        <v>1</v>
      </c>
      <c r="C852" s="371" t="s">
        <v>763</v>
      </c>
      <c r="D852" s="343"/>
      <c r="E852" s="343"/>
      <c r="F852" s="343"/>
      <c r="G852" s="343"/>
      <c r="H852" s="343"/>
      <c r="I852" s="343"/>
      <c r="J852" s="906">
        <v>3010001010696</v>
      </c>
      <c r="K852" s="345"/>
      <c r="L852" s="345"/>
      <c r="M852" s="345"/>
      <c r="N852" s="345"/>
      <c r="O852" s="345"/>
      <c r="P852" s="911" t="s">
        <v>764</v>
      </c>
      <c r="Q852" s="912"/>
      <c r="R852" s="912"/>
      <c r="S852" s="912"/>
      <c r="T852" s="912"/>
      <c r="U852" s="912"/>
      <c r="V852" s="912"/>
      <c r="W852" s="912"/>
      <c r="X852" s="912"/>
      <c r="Y852" s="347">
        <v>0.1</v>
      </c>
      <c r="Z852" s="348"/>
      <c r="AA852" s="348"/>
      <c r="AB852" s="349"/>
      <c r="AC852" s="840" t="s">
        <v>379</v>
      </c>
      <c r="AD852" s="840"/>
      <c r="AE852" s="840"/>
      <c r="AF852" s="840"/>
      <c r="AG852" s="840"/>
      <c r="AH852" s="835" t="s">
        <v>407</v>
      </c>
      <c r="AI852" s="836"/>
      <c r="AJ852" s="836"/>
      <c r="AK852" s="836"/>
      <c r="AL852" s="837">
        <v>100</v>
      </c>
      <c r="AM852" s="838"/>
      <c r="AN852" s="838"/>
      <c r="AO852" s="839"/>
      <c r="AP852" s="357" t="s">
        <v>407</v>
      </c>
      <c r="AQ852" s="357"/>
      <c r="AR852" s="357"/>
      <c r="AS852" s="357"/>
      <c r="AT852" s="357"/>
      <c r="AU852" s="357"/>
      <c r="AV852" s="357"/>
      <c r="AW852" s="357"/>
      <c r="AX852" s="357"/>
      <c r="AY852">
        <f>COUNTA($C$852)</f>
        <v>1</v>
      </c>
    </row>
    <row r="853" spans="1:51" ht="30" customHeight="1" x14ac:dyDescent="0.15">
      <c r="A853" s="370">
        <v>9</v>
      </c>
      <c r="B853" s="370">
        <v>1</v>
      </c>
      <c r="C853" s="371" t="s">
        <v>765</v>
      </c>
      <c r="D853" s="343"/>
      <c r="E853" s="343"/>
      <c r="F853" s="343"/>
      <c r="G853" s="343"/>
      <c r="H853" s="343"/>
      <c r="I853" s="343"/>
      <c r="J853" s="906">
        <v>8010001036745</v>
      </c>
      <c r="K853" s="345"/>
      <c r="L853" s="345"/>
      <c r="M853" s="345"/>
      <c r="N853" s="345"/>
      <c r="O853" s="345"/>
      <c r="P853" s="911" t="s">
        <v>764</v>
      </c>
      <c r="Q853" s="912"/>
      <c r="R853" s="912"/>
      <c r="S853" s="912"/>
      <c r="T853" s="912"/>
      <c r="U853" s="912"/>
      <c r="V853" s="912"/>
      <c r="W853" s="912"/>
      <c r="X853" s="912"/>
      <c r="Y853" s="347">
        <v>0.1</v>
      </c>
      <c r="Z853" s="348"/>
      <c r="AA853" s="348"/>
      <c r="AB853" s="349"/>
      <c r="AC853" s="840" t="s">
        <v>379</v>
      </c>
      <c r="AD853" s="840"/>
      <c r="AE853" s="840"/>
      <c r="AF853" s="840"/>
      <c r="AG853" s="840"/>
      <c r="AH853" s="835" t="s">
        <v>407</v>
      </c>
      <c r="AI853" s="836"/>
      <c r="AJ853" s="836"/>
      <c r="AK853" s="836"/>
      <c r="AL853" s="837">
        <v>100</v>
      </c>
      <c r="AM853" s="838"/>
      <c r="AN853" s="838"/>
      <c r="AO853" s="839"/>
      <c r="AP853" s="357" t="s">
        <v>407</v>
      </c>
      <c r="AQ853" s="357"/>
      <c r="AR853" s="357"/>
      <c r="AS853" s="357"/>
      <c r="AT853" s="357"/>
      <c r="AU853" s="357"/>
      <c r="AV853" s="357"/>
      <c r="AW853" s="357"/>
      <c r="AX853" s="357"/>
      <c r="AY853">
        <f>COUNTA($C$853)</f>
        <v>1</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39">
      <formula>IF(RIGHT(TEXT(P14,"0.#"),1)=".",FALSE,TRUE)</formula>
    </cfRule>
    <cfRule type="expression" dxfId="2828" priority="14040">
      <formula>IF(RIGHT(TEXT(P14,"0.#"),1)=".",TRUE,FALSE)</formula>
    </cfRule>
  </conditionalFormatting>
  <conditionalFormatting sqref="AE32">
    <cfRule type="expression" dxfId="2827" priority="14029">
      <formula>IF(RIGHT(TEXT(AE32,"0.#"),1)=".",FALSE,TRUE)</formula>
    </cfRule>
    <cfRule type="expression" dxfId="2826" priority="14030">
      <formula>IF(RIGHT(TEXT(AE32,"0.#"),1)=".",TRUE,FALSE)</formula>
    </cfRule>
  </conditionalFormatting>
  <conditionalFormatting sqref="P18:AX18">
    <cfRule type="expression" dxfId="2825" priority="13915">
      <formula>IF(RIGHT(TEXT(P18,"0.#"),1)=".",FALSE,TRUE)</formula>
    </cfRule>
    <cfRule type="expression" dxfId="2824" priority="13916">
      <formula>IF(RIGHT(TEXT(P18,"0.#"),1)=".",TRUE,FALSE)</formula>
    </cfRule>
  </conditionalFormatting>
  <conditionalFormatting sqref="Y790">
    <cfRule type="expression" dxfId="2823" priority="13911">
      <formula>IF(RIGHT(TEXT(Y790,"0.#"),1)=".",FALSE,TRUE)</formula>
    </cfRule>
    <cfRule type="expression" dxfId="2822" priority="13912">
      <formula>IF(RIGHT(TEXT(Y790,"0.#"),1)=".",TRUE,FALSE)</formula>
    </cfRule>
  </conditionalFormatting>
  <conditionalFormatting sqref="Y799">
    <cfRule type="expression" dxfId="2821" priority="13907">
      <formula>IF(RIGHT(TEXT(Y799,"0.#"),1)=".",FALSE,TRUE)</formula>
    </cfRule>
    <cfRule type="expression" dxfId="2820" priority="13908">
      <formula>IF(RIGHT(TEXT(Y799,"0.#"),1)=".",TRUE,FALSE)</formula>
    </cfRule>
  </conditionalFormatting>
  <conditionalFormatting sqref="Y830:Y837 Y828 Y817:Y824 Y815 Y804:Y811 Y802">
    <cfRule type="expression" dxfId="2819" priority="13689">
      <formula>IF(RIGHT(TEXT(Y802,"0.#"),1)=".",FALSE,TRUE)</formula>
    </cfRule>
    <cfRule type="expression" dxfId="2818" priority="13690">
      <formula>IF(RIGHT(TEXT(Y802,"0.#"),1)=".",TRUE,FALSE)</formula>
    </cfRule>
  </conditionalFormatting>
  <conditionalFormatting sqref="P16:AQ17 P15:AX15 P13:AX13">
    <cfRule type="expression" dxfId="2817" priority="13737">
      <formula>IF(RIGHT(TEXT(P13,"0.#"),1)=".",FALSE,TRUE)</formula>
    </cfRule>
    <cfRule type="expression" dxfId="2816" priority="13738">
      <formula>IF(RIGHT(TEXT(P13,"0.#"),1)=".",TRUE,FALSE)</formula>
    </cfRule>
  </conditionalFormatting>
  <conditionalFormatting sqref="P19:AJ19">
    <cfRule type="expression" dxfId="2815" priority="13735">
      <formula>IF(RIGHT(TEXT(P19,"0.#"),1)=".",FALSE,TRUE)</formula>
    </cfRule>
    <cfRule type="expression" dxfId="2814" priority="13736">
      <formula>IF(RIGHT(TEXT(P19,"0.#"),1)=".",TRUE,FALSE)</formula>
    </cfRule>
  </conditionalFormatting>
  <conditionalFormatting sqref="AE101 AQ101">
    <cfRule type="expression" dxfId="2813" priority="13727">
      <formula>IF(RIGHT(TEXT(AE101,"0.#"),1)=".",FALSE,TRUE)</formula>
    </cfRule>
    <cfRule type="expression" dxfId="2812" priority="13728">
      <formula>IF(RIGHT(TEXT(AE101,"0.#"),1)=".",TRUE,FALSE)</formula>
    </cfRule>
  </conditionalFormatting>
  <conditionalFormatting sqref="Y791:Y798 Y789">
    <cfRule type="expression" dxfId="2811" priority="13713">
      <formula>IF(RIGHT(TEXT(Y789,"0.#"),1)=".",FALSE,TRUE)</formula>
    </cfRule>
    <cfRule type="expression" dxfId="2810" priority="13714">
      <formula>IF(RIGHT(TEXT(Y789,"0.#"),1)=".",TRUE,FALSE)</formula>
    </cfRule>
  </conditionalFormatting>
  <conditionalFormatting sqref="AU790">
    <cfRule type="expression" dxfId="2809" priority="13711">
      <formula>IF(RIGHT(TEXT(AU790,"0.#"),1)=".",FALSE,TRUE)</formula>
    </cfRule>
    <cfRule type="expression" dxfId="2808" priority="13712">
      <formula>IF(RIGHT(TEXT(AU790,"0.#"),1)=".",TRUE,FALSE)</formula>
    </cfRule>
  </conditionalFormatting>
  <conditionalFormatting sqref="AU799">
    <cfRule type="expression" dxfId="2807" priority="13709">
      <formula>IF(RIGHT(TEXT(AU799,"0.#"),1)=".",FALSE,TRUE)</formula>
    </cfRule>
    <cfRule type="expression" dxfId="2806" priority="13710">
      <formula>IF(RIGHT(TEXT(AU799,"0.#"),1)=".",TRUE,FALSE)</formula>
    </cfRule>
  </conditionalFormatting>
  <conditionalFormatting sqref="AU791:AU798 AU789">
    <cfRule type="expression" dxfId="2805" priority="13707">
      <formula>IF(RIGHT(TEXT(AU789,"0.#"),1)=".",FALSE,TRUE)</formula>
    </cfRule>
    <cfRule type="expression" dxfId="2804" priority="13708">
      <formula>IF(RIGHT(TEXT(AU789,"0.#"),1)=".",TRUE,FALSE)</formula>
    </cfRule>
  </conditionalFormatting>
  <conditionalFormatting sqref="Y829 Y816 Y803">
    <cfRule type="expression" dxfId="2803" priority="13693">
      <formula>IF(RIGHT(TEXT(Y803,"0.#"),1)=".",FALSE,TRUE)</formula>
    </cfRule>
    <cfRule type="expression" dxfId="2802" priority="13694">
      <formula>IF(RIGHT(TEXT(Y803,"0.#"),1)=".",TRUE,FALSE)</formula>
    </cfRule>
  </conditionalFormatting>
  <conditionalFormatting sqref="Y838 Y825 Y812">
    <cfRule type="expression" dxfId="2801" priority="13691">
      <formula>IF(RIGHT(TEXT(Y812,"0.#"),1)=".",FALSE,TRUE)</formula>
    </cfRule>
    <cfRule type="expression" dxfId="2800" priority="13692">
      <formula>IF(RIGHT(TEXT(Y812,"0.#"),1)=".",TRUE,FALSE)</formula>
    </cfRule>
  </conditionalFormatting>
  <conditionalFormatting sqref="AU829 AU816 AU803">
    <cfRule type="expression" dxfId="2799" priority="13687">
      <formula>IF(RIGHT(TEXT(AU803,"0.#"),1)=".",FALSE,TRUE)</formula>
    </cfRule>
    <cfRule type="expression" dxfId="2798" priority="13688">
      <formula>IF(RIGHT(TEXT(AU803,"0.#"),1)=".",TRUE,FALSE)</formula>
    </cfRule>
  </conditionalFormatting>
  <conditionalFormatting sqref="AU838 AU825 AU812">
    <cfRule type="expression" dxfId="2797" priority="13685">
      <formula>IF(RIGHT(TEXT(AU812,"0.#"),1)=".",FALSE,TRUE)</formula>
    </cfRule>
    <cfRule type="expression" dxfId="2796" priority="13686">
      <formula>IF(RIGHT(TEXT(AU812,"0.#"),1)=".",TRUE,FALSE)</formula>
    </cfRule>
  </conditionalFormatting>
  <conditionalFormatting sqref="AU830:AU837 AU828 AU817:AU824 AU815 AU804:AU811 AU802">
    <cfRule type="expression" dxfId="2795" priority="13683">
      <formula>IF(RIGHT(TEXT(AU802,"0.#"),1)=".",FALSE,TRUE)</formula>
    </cfRule>
    <cfRule type="expression" dxfId="2794" priority="13684">
      <formula>IF(RIGHT(TEXT(AU802,"0.#"),1)=".",TRUE,FALSE)</formula>
    </cfRule>
  </conditionalFormatting>
  <conditionalFormatting sqref="AM87">
    <cfRule type="expression" dxfId="2793" priority="13337">
      <formula>IF(RIGHT(TEXT(AM87,"0.#"),1)=".",FALSE,TRUE)</formula>
    </cfRule>
    <cfRule type="expression" dxfId="2792" priority="13338">
      <formula>IF(RIGHT(TEXT(AM87,"0.#"),1)=".",TRUE,FALSE)</formula>
    </cfRule>
  </conditionalFormatting>
  <conditionalFormatting sqref="AE55">
    <cfRule type="expression" dxfId="2791" priority="13405">
      <formula>IF(RIGHT(TEXT(AE55,"0.#"),1)=".",FALSE,TRUE)</formula>
    </cfRule>
    <cfRule type="expression" dxfId="2790" priority="13406">
      <formula>IF(RIGHT(TEXT(AE55,"0.#"),1)=".",TRUE,FALSE)</formula>
    </cfRule>
  </conditionalFormatting>
  <conditionalFormatting sqref="AI55">
    <cfRule type="expression" dxfId="2789" priority="13403">
      <formula>IF(RIGHT(TEXT(AI55,"0.#"),1)=".",FALSE,TRUE)</formula>
    </cfRule>
    <cfRule type="expression" dxfId="2788" priority="13404">
      <formula>IF(RIGHT(TEXT(AI55,"0.#"),1)=".",TRUE,FALSE)</formula>
    </cfRule>
  </conditionalFormatting>
  <conditionalFormatting sqref="AM34">
    <cfRule type="expression" dxfId="2787" priority="13483">
      <formula>IF(RIGHT(TEXT(AM34,"0.#"),1)=".",FALSE,TRUE)</formula>
    </cfRule>
    <cfRule type="expression" dxfId="2786" priority="13484">
      <formula>IF(RIGHT(TEXT(AM34,"0.#"),1)=".",TRUE,FALSE)</formula>
    </cfRule>
  </conditionalFormatting>
  <conditionalFormatting sqref="AE33">
    <cfRule type="expression" dxfId="2785" priority="13497">
      <formula>IF(RIGHT(TEXT(AE33,"0.#"),1)=".",FALSE,TRUE)</formula>
    </cfRule>
    <cfRule type="expression" dxfId="2784" priority="13498">
      <formula>IF(RIGHT(TEXT(AE33,"0.#"),1)=".",TRUE,FALSE)</formula>
    </cfRule>
  </conditionalFormatting>
  <conditionalFormatting sqref="AE34">
    <cfRule type="expression" dxfId="2783" priority="13495">
      <formula>IF(RIGHT(TEXT(AE34,"0.#"),1)=".",FALSE,TRUE)</formula>
    </cfRule>
    <cfRule type="expression" dxfId="2782" priority="13496">
      <formula>IF(RIGHT(TEXT(AE34,"0.#"),1)=".",TRUE,FALSE)</formula>
    </cfRule>
  </conditionalFormatting>
  <conditionalFormatting sqref="AI34">
    <cfRule type="expression" dxfId="2781" priority="13493">
      <formula>IF(RIGHT(TEXT(AI34,"0.#"),1)=".",FALSE,TRUE)</formula>
    </cfRule>
    <cfRule type="expression" dxfId="2780" priority="13494">
      <formula>IF(RIGHT(TEXT(AI34,"0.#"),1)=".",TRUE,FALSE)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E116 AQ116">
    <cfRule type="expression" dxfId="2623" priority="13191">
      <formula>IF(RIGHT(TEXT(AE116,"0.#"),1)=".",FALSE,TRUE)</formula>
    </cfRule>
    <cfRule type="expression" dxfId="2622" priority="13192">
      <formula>IF(RIGHT(TEXT(AE116,"0.#"),1)=".",TRUE,FALSE)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E117 AM117">
    <cfRule type="expression" dxfId="2617" priority="13185">
      <formula>IF(RIGHT(TEXT(AE117,"0.#"),1)=".",FALSE,TRUE)</formula>
    </cfRule>
    <cfRule type="expression" dxfId="2616" priority="13186">
      <formula>IF(RIGHT(TEXT(AE117,"0.#"),1)=".",TRUE,FALSE)</formula>
    </cfRule>
  </conditionalFormatting>
  <conditionalFormatting sqref="AI117">
    <cfRule type="expression" dxfId="2615" priority="13183">
      <formula>IF(RIGHT(TEXT(AI117,"0.#"),1)=".",FALSE,TRUE)</formula>
    </cfRule>
    <cfRule type="expression" dxfId="2614" priority="13184">
      <formula>IF(RIGHT(TEXT(AI117,"0.#"),1)=".",TRUE,FALSE)</formula>
    </cfRule>
  </conditionalFormatting>
  <conditionalFormatting sqref="AQ117">
    <cfRule type="expression" dxfId="2613" priority="13179">
      <formula>IF(RIGHT(TEXT(AQ117,"0.#"),1)=".",FALSE,TRUE)</formula>
    </cfRule>
    <cfRule type="expression" dxfId="2612" priority="13180">
      <formula>IF(RIGHT(TEXT(AQ117,"0.#"),1)=".",TRUE,FALSE)</formula>
    </cfRule>
  </conditionalFormatting>
  <conditionalFormatting sqref="AE119 AQ119">
    <cfRule type="expression" dxfId="2611" priority="13177">
      <formula>IF(RIGHT(TEXT(AE119,"0.#"),1)=".",FALSE,TRUE)</formula>
    </cfRule>
    <cfRule type="expression" dxfId="2610" priority="13178">
      <formula>IF(RIGHT(TEXT(AE119,"0.#"),1)=".",TRUE,FALSE)</formula>
    </cfRule>
  </conditionalFormatting>
  <conditionalFormatting sqref="AI119">
    <cfRule type="expression" dxfId="2609" priority="13175">
      <formula>IF(RIGHT(TEXT(AI119,"0.#"),1)=".",FALSE,TRUE)</formula>
    </cfRule>
    <cfRule type="expression" dxfId="2608" priority="13176">
      <formula>IF(RIGHT(TEXT(AI119,"0.#"),1)=".",TRUE,FALSE)</formula>
    </cfRule>
  </conditionalFormatting>
  <conditionalFormatting sqref="AM119">
    <cfRule type="expression" dxfId="2607" priority="13173">
      <formula>IF(RIGHT(TEXT(AM119,"0.#"),1)=".",FALSE,TRUE)</formula>
    </cfRule>
    <cfRule type="expression" dxfId="2606" priority="13174">
      <formula>IF(RIGHT(TEXT(AM119,"0.#"),1)=".",TRUE,FALSE)</formula>
    </cfRule>
  </conditionalFormatting>
  <conditionalFormatting sqref="AQ120">
    <cfRule type="expression" dxfId="2605" priority="13165">
      <formula>IF(RIGHT(TEXT(AQ120,"0.#"),1)=".",FALSE,TRUE)</formula>
    </cfRule>
    <cfRule type="expression" dxfId="2604" priority="13166">
      <formula>IF(RIGHT(TEXT(AQ120,"0.#"),1)=".",TRUE,FALSE)</formula>
    </cfRule>
  </conditionalFormatting>
  <conditionalFormatting sqref="AE122 AQ122">
    <cfRule type="expression" dxfId="2603" priority="13163">
      <formula>IF(RIGHT(TEXT(AE122,"0.#"),1)=".",FALSE,TRUE)</formula>
    </cfRule>
    <cfRule type="expression" dxfId="2602" priority="13164">
      <formula>IF(RIGHT(TEXT(AE122,"0.#"),1)=".",TRUE,FALSE)</formula>
    </cfRule>
  </conditionalFormatting>
  <conditionalFormatting sqref="AI122">
    <cfRule type="expression" dxfId="2601" priority="13161">
      <formula>IF(RIGHT(TEXT(AI122,"0.#"),1)=".",FALSE,TRUE)</formula>
    </cfRule>
    <cfRule type="expression" dxfId="2600" priority="13162">
      <formula>IF(RIGHT(TEXT(AI122,"0.#"),1)=".",TRUE,FALSE)</formula>
    </cfRule>
  </conditionalFormatting>
  <conditionalFormatting sqref="AM122">
    <cfRule type="expression" dxfId="2599" priority="13159">
      <formula>IF(RIGHT(TEXT(AM122,"0.#"),1)=".",FALSE,TRUE)</formula>
    </cfRule>
    <cfRule type="expression" dxfId="2598" priority="13160">
      <formula>IF(RIGHT(TEXT(AM122,"0.#"),1)=".",TRUE,FALSE)</formula>
    </cfRule>
  </conditionalFormatting>
  <conditionalFormatting sqref="AQ123">
    <cfRule type="expression" dxfId="2597" priority="13151">
      <formula>IF(RIGHT(TEXT(AQ123,"0.#"),1)=".",FALSE,TRUE)</formula>
    </cfRule>
    <cfRule type="expression" dxfId="2596" priority="13152">
      <formula>IF(RIGHT(TEXT(AQ123,"0.#"),1)=".",TRUE,FALSE)</formula>
    </cfRule>
  </conditionalFormatting>
  <conditionalFormatting sqref="AE125 AQ125">
    <cfRule type="expression" dxfId="2595" priority="13149">
      <formula>IF(RIGHT(TEXT(AE125,"0.#"),1)=".",FALSE,TRUE)</formula>
    </cfRule>
    <cfRule type="expression" dxfId="2594" priority="13150">
      <formula>IF(RIGHT(TEXT(AE125,"0.#"),1)=".",TRUE,FALSE)</formula>
    </cfRule>
  </conditionalFormatting>
  <conditionalFormatting sqref="AI125">
    <cfRule type="expression" dxfId="2593" priority="13147">
      <formula>IF(RIGHT(TEXT(AI125,"0.#"),1)=".",FALSE,TRUE)</formula>
    </cfRule>
    <cfRule type="expression" dxfId="2592" priority="13148">
      <formula>IF(RIGHT(TEXT(AI125,"0.#"),1)=".",TRUE,FALSE)</formula>
    </cfRule>
  </conditionalFormatting>
  <conditionalFormatting sqref="AM125">
    <cfRule type="expression" dxfId="2591" priority="13145">
      <formula>IF(RIGHT(TEXT(AM125,"0.#"),1)=".",FALSE,TRUE)</formula>
    </cfRule>
    <cfRule type="expression" dxfId="2590" priority="13146">
      <formula>IF(RIGHT(TEXT(AM125,"0.#"),1)=".",TRUE,FALSE)</formula>
    </cfRule>
  </conditionalFormatting>
  <conditionalFormatting sqref="AQ126">
    <cfRule type="expression" dxfId="2589" priority="13137">
      <formula>IF(RIGHT(TEXT(AQ126,"0.#"),1)=".",FALSE,TRUE)</formula>
    </cfRule>
    <cfRule type="expression" dxfId="2588" priority="13138">
      <formula>IF(RIGHT(TEXT(AQ126,"0.#"),1)=".",TRUE,FALSE)</formula>
    </cfRule>
  </conditionalFormatting>
  <conditionalFormatting sqref="AE128 AQ128">
    <cfRule type="expression" dxfId="2587" priority="13135">
      <formula>IF(RIGHT(TEXT(AE128,"0.#"),1)=".",FALSE,TRUE)</formula>
    </cfRule>
    <cfRule type="expression" dxfId="2586" priority="13136">
      <formula>IF(RIGHT(TEXT(AE128,"0.#"),1)=".",TRUE,FALSE)</formula>
    </cfRule>
  </conditionalFormatting>
  <conditionalFormatting sqref="AI128">
    <cfRule type="expression" dxfId="2585" priority="13133">
      <formula>IF(RIGHT(TEXT(AI128,"0.#"),1)=".",FALSE,TRUE)</formula>
    </cfRule>
    <cfRule type="expression" dxfId="2584" priority="13134">
      <formula>IF(RIGHT(TEXT(AI128,"0.#"),1)=".",TRUE,FALSE)</formula>
    </cfRule>
  </conditionalFormatting>
  <conditionalFormatting sqref="AM128">
    <cfRule type="expression" dxfId="2583" priority="13131">
      <formula>IF(RIGHT(TEXT(AM128,"0.#"),1)=".",FALSE,TRUE)</formula>
    </cfRule>
    <cfRule type="expression" dxfId="2582" priority="13132">
      <formula>IF(RIGHT(TEXT(AM128,"0.#"),1)=".",TRUE,FALSE)</formula>
    </cfRule>
  </conditionalFormatting>
  <conditionalFormatting sqref="AQ129">
    <cfRule type="expression" dxfId="2581" priority="13123">
      <formula>IF(RIGHT(TEXT(AQ129,"0.#"),1)=".",FALSE,TRUE)</formula>
    </cfRule>
    <cfRule type="expression" dxfId="2580" priority="13124">
      <formula>IF(RIGHT(TEXT(AQ129,"0.#"),1)=".",TRUE,FALSE)</formula>
    </cfRule>
  </conditionalFormatting>
  <conditionalFormatting sqref="AE75">
    <cfRule type="expression" dxfId="2579" priority="13121">
      <formula>IF(RIGHT(TEXT(AE75,"0.#"),1)=".",FALSE,TRUE)</formula>
    </cfRule>
    <cfRule type="expression" dxfId="2578" priority="13122">
      <formula>IF(RIGHT(TEXT(AE75,"0.#"),1)=".",TRUE,FALSE)</formula>
    </cfRule>
  </conditionalFormatting>
  <conditionalFormatting sqref="AE76">
    <cfRule type="expression" dxfId="2577" priority="13119">
      <formula>IF(RIGHT(TEXT(AE76,"0.#"),1)=".",FALSE,TRUE)</formula>
    </cfRule>
    <cfRule type="expression" dxfId="2576" priority="13120">
      <formula>IF(RIGHT(TEXT(AE76,"0.#"),1)=".",TRUE,FALSE)</formula>
    </cfRule>
  </conditionalFormatting>
  <conditionalFormatting sqref="AE77">
    <cfRule type="expression" dxfId="2575" priority="13117">
      <formula>IF(RIGHT(TEXT(AE77,"0.#"),1)=".",FALSE,TRUE)</formula>
    </cfRule>
    <cfRule type="expression" dxfId="2574" priority="13118">
      <formula>IF(RIGHT(TEXT(AE77,"0.#"),1)=".",TRUE,FALSE)</formula>
    </cfRule>
  </conditionalFormatting>
  <conditionalFormatting sqref="AI77">
    <cfRule type="expression" dxfId="2573" priority="13115">
      <formula>IF(RIGHT(TEXT(AI77,"0.#"),1)=".",FALSE,TRUE)</formula>
    </cfRule>
    <cfRule type="expression" dxfId="2572" priority="13116">
      <formula>IF(RIGHT(TEXT(AI77,"0.#"),1)=".",TRUE,FALSE)</formula>
    </cfRule>
  </conditionalFormatting>
  <conditionalFormatting sqref="AI76">
    <cfRule type="expression" dxfId="2571" priority="13113">
      <formula>IF(RIGHT(TEXT(AI76,"0.#"),1)=".",FALSE,TRUE)</formula>
    </cfRule>
    <cfRule type="expression" dxfId="2570" priority="13114">
      <formula>IF(RIGHT(TEXT(AI76,"0.#"),1)=".",TRUE,FALSE)</formula>
    </cfRule>
  </conditionalFormatting>
  <conditionalFormatting sqref="AI75">
    <cfRule type="expression" dxfId="2569" priority="13111">
      <formula>IF(RIGHT(TEXT(AI75,"0.#"),1)=".",FALSE,TRUE)</formula>
    </cfRule>
    <cfRule type="expression" dxfId="2568" priority="13112">
      <formula>IF(RIGHT(TEXT(AI75,"0.#"),1)=".",TRUE,FALSE)</formula>
    </cfRule>
  </conditionalFormatting>
  <conditionalFormatting sqref="AM75">
    <cfRule type="expression" dxfId="2567" priority="13109">
      <formula>IF(RIGHT(TEXT(AM75,"0.#"),1)=".",FALSE,TRUE)</formula>
    </cfRule>
    <cfRule type="expression" dxfId="2566" priority="13110">
      <formula>IF(RIGHT(TEXT(AM75,"0.#"),1)=".",TRUE,FALSE)</formula>
    </cfRule>
  </conditionalFormatting>
  <conditionalFormatting sqref="AM76">
    <cfRule type="expression" dxfId="2565" priority="13107">
      <formula>IF(RIGHT(TEXT(AM76,"0.#"),1)=".",FALSE,TRUE)</formula>
    </cfRule>
    <cfRule type="expression" dxfId="2564" priority="13108">
      <formula>IF(RIGHT(TEXT(AM76,"0.#"),1)=".",TRUE,FALSE)</formula>
    </cfRule>
  </conditionalFormatting>
  <conditionalFormatting sqref="AM77">
    <cfRule type="expression" dxfId="2563" priority="13105">
      <formula>IF(RIGHT(TEXT(AM77,"0.#"),1)=".",FALSE,TRUE)</formula>
    </cfRule>
    <cfRule type="expression" dxfId="2562" priority="13106">
      <formula>IF(RIGHT(TEXT(AM77,"0.#"),1)=".",TRUE,FALSE)</formula>
    </cfRule>
  </conditionalFormatting>
  <conditionalFormatting sqref="AE134:AE135 AI134:AI135 AM134:AM135 AQ134:AQ135 AU134:AU135">
    <cfRule type="expression" dxfId="2561" priority="13091">
      <formula>IF(RIGHT(TEXT(AE134,"0.#"),1)=".",FALSE,TRUE)</formula>
    </cfRule>
    <cfRule type="expression" dxfId="2560" priority="13092">
      <formula>IF(RIGHT(TEXT(AE134,"0.#"),1)=".",TRUE,FALSE)</formula>
    </cfRule>
  </conditionalFormatting>
  <conditionalFormatting sqref="AE433">
    <cfRule type="expression" dxfId="2559" priority="13061">
      <formula>IF(RIGHT(TEXT(AE433,"0.#"),1)=".",FALSE,TRUE)</formula>
    </cfRule>
    <cfRule type="expression" dxfId="2558" priority="13062">
      <formula>IF(RIGHT(TEXT(AE433,"0.#"),1)=".",TRUE,FALSE)</formula>
    </cfRule>
  </conditionalFormatting>
  <conditionalFormatting sqref="AM435">
    <cfRule type="expression" dxfId="2557" priority="13045">
      <formula>IF(RIGHT(TEXT(AM435,"0.#"),1)=".",FALSE,TRUE)</formula>
    </cfRule>
    <cfRule type="expression" dxfId="2556" priority="13046">
      <formula>IF(RIGHT(TEXT(AM435,"0.#"),1)=".",TRUE,FALSE)</formula>
    </cfRule>
  </conditionalFormatting>
  <conditionalFormatting sqref="AE434">
    <cfRule type="expression" dxfId="2555" priority="13059">
      <formula>IF(RIGHT(TEXT(AE434,"0.#"),1)=".",FALSE,TRUE)</formula>
    </cfRule>
    <cfRule type="expression" dxfId="2554" priority="13060">
      <formula>IF(RIGHT(TEXT(AE434,"0.#"),1)=".",TRUE,FALSE)</formula>
    </cfRule>
  </conditionalFormatting>
  <conditionalFormatting sqref="AE435">
    <cfRule type="expression" dxfId="2553" priority="13057">
      <formula>IF(RIGHT(TEXT(AE435,"0.#"),1)=".",FALSE,TRUE)</formula>
    </cfRule>
    <cfRule type="expression" dxfId="2552" priority="13058">
      <formula>IF(RIGHT(TEXT(AE435,"0.#"),1)=".",TRUE,FALSE)</formula>
    </cfRule>
  </conditionalFormatting>
  <conditionalFormatting sqref="AM433">
    <cfRule type="expression" dxfId="2551" priority="13049">
      <formula>IF(RIGHT(TEXT(AM433,"0.#"),1)=".",FALSE,TRUE)</formula>
    </cfRule>
    <cfRule type="expression" dxfId="2550" priority="13050">
      <formula>IF(RIGHT(TEXT(AM433,"0.#"),1)=".",TRUE,FALSE)</formula>
    </cfRule>
  </conditionalFormatting>
  <conditionalFormatting sqref="AM434">
    <cfRule type="expression" dxfId="2549" priority="13047">
      <formula>IF(RIGHT(TEXT(AM434,"0.#"),1)=".",FALSE,TRUE)</formula>
    </cfRule>
    <cfRule type="expression" dxfId="2548" priority="13048">
      <formula>IF(RIGHT(TEXT(AM434,"0.#"),1)=".",TRUE,FALSE)</formula>
    </cfRule>
  </conditionalFormatting>
  <conditionalFormatting sqref="AU433">
    <cfRule type="expression" dxfId="2547" priority="13037">
      <formula>IF(RIGHT(TEXT(AU433,"0.#"),1)=".",FALSE,TRUE)</formula>
    </cfRule>
    <cfRule type="expression" dxfId="2546" priority="13038">
      <formula>IF(RIGHT(TEXT(AU433,"0.#"),1)=".",TRUE,FALSE)</formula>
    </cfRule>
  </conditionalFormatting>
  <conditionalFormatting sqref="AU434">
    <cfRule type="expression" dxfId="2545" priority="13035">
      <formula>IF(RIGHT(TEXT(AU434,"0.#"),1)=".",FALSE,TRUE)</formula>
    </cfRule>
    <cfRule type="expression" dxfId="2544" priority="13036">
      <formula>IF(RIGHT(TEXT(AU434,"0.#"),1)=".",TRUE,FALSE)</formula>
    </cfRule>
  </conditionalFormatting>
  <conditionalFormatting sqref="AU435">
    <cfRule type="expression" dxfId="2543" priority="13033">
      <formula>IF(RIGHT(TEXT(AU435,"0.#"),1)=".",FALSE,TRUE)</formula>
    </cfRule>
    <cfRule type="expression" dxfId="2542" priority="13034">
      <formula>IF(RIGHT(TEXT(AU435,"0.#"),1)=".",TRUE,FALSE)</formula>
    </cfRule>
  </conditionalFormatting>
  <conditionalFormatting sqref="AI435">
    <cfRule type="expression" dxfId="2541" priority="12967">
      <formula>IF(RIGHT(TEXT(AI435,"0.#"),1)=".",FALSE,TRUE)</formula>
    </cfRule>
    <cfRule type="expression" dxfId="2540" priority="12968">
      <formula>IF(RIGHT(TEXT(AI435,"0.#"),1)=".",TRUE,FALSE)</formula>
    </cfRule>
  </conditionalFormatting>
  <conditionalFormatting sqref="AI433">
    <cfRule type="expression" dxfId="2539" priority="12971">
      <formula>IF(RIGHT(TEXT(AI433,"0.#"),1)=".",FALSE,TRUE)</formula>
    </cfRule>
    <cfRule type="expression" dxfId="2538" priority="12972">
      <formula>IF(RIGHT(TEXT(AI433,"0.#"),1)=".",TRUE,FALSE)</formula>
    </cfRule>
  </conditionalFormatting>
  <conditionalFormatting sqref="AI434">
    <cfRule type="expression" dxfId="2537" priority="12969">
      <formula>IF(RIGHT(TEXT(AI434,"0.#"),1)=".",FALSE,TRUE)</formula>
    </cfRule>
    <cfRule type="expression" dxfId="2536" priority="12970">
      <formula>IF(RIGHT(TEXT(AI434,"0.#"),1)=".",TRUE,FALSE)</formula>
    </cfRule>
  </conditionalFormatting>
  <conditionalFormatting sqref="AQ434">
    <cfRule type="expression" dxfId="2535" priority="12953">
      <formula>IF(RIGHT(TEXT(AQ434,"0.#"),1)=".",FALSE,TRUE)</formula>
    </cfRule>
    <cfRule type="expression" dxfId="2534" priority="12954">
      <formula>IF(RIGHT(TEXT(AQ434,"0.#"),1)=".",TRUE,FALSE)</formula>
    </cfRule>
  </conditionalFormatting>
  <conditionalFormatting sqref="AQ435">
    <cfRule type="expression" dxfId="2533" priority="12939">
      <formula>IF(RIGHT(TEXT(AQ435,"0.#"),1)=".",FALSE,TRUE)</formula>
    </cfRule>
    <cfRule type="expression" dxfId="2532" priority="12940">
      <formula>IF(RIGHT(TEXT(AQ435,"0.#"),1)=".",TRUE,FALSE)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54:AO874">
    <cfRule type="expression" dxfId="2529" priority="6661">
      <formula>IF(AND(AL854&gt;=0, RIGHT(TEXT(AL854,"0.#"),1)&lt;&gt;"."),TRUE,FALSE)</formula>
    </cfRule>
    <cfRule type="expression" dxfId="2528" priority="6662">
      <formula>IF(AND(AL854&gt;=0, RIGHT(TEXT(AL854,"0.#"),1)="."),TRUE,FALSE)</formula>
    </cfRule>
    <cfRule type="expression" dxfId="2527" priority="6663">
      <formula>IF(AND(AL854&lt;0, RIGHT(TEXT(AL854,"0.#"),1)&lt;&gt;"."),TRUE,FALSE)</formula>
    </cfRule>
    <cfRule type="expression" dxfId="2526" priority="6664">
      <formula>IF(AND(AL854&lt;0, RIGHT(TEXT(AL854,"0.#"),1)="."),TRUE,FALSE)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0:AO1139">
    <cfRule type="expression" dxfId="2425" priority="2895">
      <formula>IF(AND(AL1110&gt;=0, RIGHT(TEXT(AL1110,"0.#"),1)&lt;&gt;"."),TRUE,FALSE)</formula>
    </cfRule>
    <cfRule type="expression" dxfId="2424" priority="2896">
      <formula>IF(AND(AL1110&gt;=0, RIGHT(TEXT(AL1110,"0.#"),1)="."),TRUE,FALSE)</formula>
    </cfRule>
    <cfRule type="expression" dxfId="2423" priority="2897">
      <formula>IF(AND(AL1110&lt;0, RIGHT(TEXT(AL1110,"0.#"),1)&lt;&gt;"."),TRUE,FALSE)</formula>
    </cfRule>
    <cfRule type="expression" dxfId="2422" priority="2898">
      <formula>IF(AND(AL1110&lt;0, RIGHT(TEXT(AL1110,"0.#"),1)="."),TRUE,FALSE)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739</v>
      </c>
      <c r="C2" s="13" t="str">
        <f>IF(B2="","",A2)</f>
        <v>医療分野の研究開発関連</v>
      </c>
      <c r="D2" s="13" t="str">
        <f>IF(C2="","",IF(D1&lt;&gt;"",CONCATENATE(D1,"、",C2),C2))</f>
        <v>医療分野の研究開発関連</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7"/>
      <c r="Z2" s="825"/>
      <c r="AA2" s="826"/>
      <c r="AB2" s="1031" t="s">
        <v>11</v>
      </c>
      <c r="AC2" s="1032"/>
      <c r="AD2" s="1033"/>
      <c r="AE2" s="1037" t="s">
        <v>391</v>
      </c>
      <c r="AF2" s="1037"/>
      <c r="AG2" s="1037"/>
      <c r="AH2" s="1037"/>
      <c r="AI2" s="1037" t="s">
        <v>413</v>
      </c>
      <c r="AJ2" s="1037"/>
      <c r="AK2" s="1037"/>
      <c r="AL2" s="557"/>
      <c r="AM2" s="1037" t="s">
        <v>510</v>
      </c>
      <c r="AN2" s="1037"/>
      <c r="AO2" s="1037"/>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8"/>
      <c r="Z3" s="1029"/>
      <c r="AA3" s="1030"/>
      <c r="AB3" s="1034"/>
      <c r="AC3" s="1035"/>
      <c r="AD3" s="1036"/>
      <c r="AE3" s="922"/>
      <c r="AF3" s="922"/>
      <c r="AG3" s="922"/>
      <c r="AH3" s="922"/>
      <c r="AI3" s="922"/>
      <c r="AJ3" s="922"/>
      <c r="AK3" s="922"/>
      <c r="AL3" s="408"/>
      <c r="AM3" s="922"/>
      <c r="AN3" s="922"/>
      <c r="AO3" s="922"/>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04"/>
      <c r="I4" s="1004"/>
      <c r="J4" s="1004"/>
      <c r="K4" s="1004"/>
      <c r="L4" s="1004"/>
      <c r="M4" s="1004"/>
      <c r="N4" s="1004"/>
      <c r="O4" s="1005"/>
      <c r="P4" s="108"/>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6"/>
      <c r="H5" s="1007"/>
      <c r="I5" s="1007"/>
      <c r="J5" s="1007"/>
      <c r="K5" s="1007"/>
      <c r="L5" s="1007"/>
      <c r="M5" s="1007"/>
      <c r="N5" s="1007"/>
      <c r="O5" s="1008"/>
      <c r="P5" s="1014"/>
      <c r="Q5" s="1014"/>
      <c r="R5" s="1014"/>
      <c r="S5" s="1014"/>
      <c r="T5" s="1014"/>
      <c r="U5" s="1014"/>
      <c r="V5" s="1014"/>
      <c r="W5" s="1014"/>
      <c r="X5" s="1015"/>
      <c r="Y5" s="447" t="s">
        <v>54</v>
      </c>
      <c r="Z5" s="1019"/>
      <c r="AA5" s="1020"/>
      <c r="AB5" s="523"/>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7"/>
      <c r="Z9" s="825"/>
      <c r="AA9" s="826"/>
      <c r="AB9" s="1031" t="s">
        <v>11</v>
      </c>
      <c r="AC9" s="1032"/>
      <c r="AD9" s="1033"/>
      <c r="AE9" s="1037" t="s">
        <v>391</v>
      </c>
      <c r="AF9" s="1037"/>
      <c r="AG9" s="1037"/>
      <c r="AH9" s="1037"/>
      <c r="AI9" s="1037" t="s">
        <v>413</v>
      </c>
      <c r="AJ9" s="1037"/>
      <c r="AK9" s="1037"/>
      <c r="AL9" s="557"/>
      <c r="AM9" s="1037" t="s">
        <v>510</v>
      </c>
      <c r="AN9" s="1037"/>
      <c r="AO9" s="1037"/>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8"/>
      <c r="Z10" s="1029"/>
      <c r="AA10" s="1030"/>
      <c r="AB10" s="1034"/>
      <c r="AC10" s="1035"/>
      <c r="AD10" s="1036"/>
      <c r="AE10" s="922"/>
      <c r="AF10" s="922"/>
      <c r="AG10" s="922"/>
      <c r="AH10" s="922"/>
      <c r="AI10" s="922"/>
      <c r="AJ10" s="922"/>
      <c r="AK10" s="922"/>
      <c r="AL10" s="408"/>
      <c r="AM10" s="922"/>
      <c r="AN10" s="922"/>
      <c r="AO10" s="922"/>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6"/>
      <c r="H12" s="1007"/>
      <c r="I12" s="1007"/>
      <c r="J12" s="1007"/>
      <c r="K12" s="1007"/>
      <c r="L12" s="1007"/>
      <c r="M12" s="1007"/>
      <c r="N12" s="1007"/>
      <c r="O12" s="1008"/>
      <c r="P12" s="1014"/>
      <c r="Q12" s="1014"/>
      <c r="R12" s="1014"/>
      <c r="S12" s="1014"/>
      <c r="T12" s="1014"/>
      <c r="U12" s="1014"/>
      <c r="V12" s="1014"/>
      <c r="W12" s="1014"/>
      <c r="X12" s="1015"/>
      <c r="Y12" s="447" t="s">
        <v>54</v>
      </c>
      <c r="Z12" s="1019"/>
      <c r="AA12" s="1020"/>
      <c r="AB12" s="523"/>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7"/>
      <c r="Z16" s="825"/>
      <c r="AA16" s="826"/>
      <c r="AB16" s="1031" t="s">
        <v>11</v>
      </c>
      <c r="AC16" s="1032"/>
      <c r="AD16" s="1033"/>
      <c r="AE16" s="1037" t="s">
        <v>391</v>
      </c>
      <c r="AF16" s="1037"/>
      <c r="AG16" s="1037"/>
      <c r="AH16" s="1037"/>
      <c r="AI16" s="1037" t="s">
        <v>413</v>
      </c>
      <c r="AJ16" s="1037"/>
      <c r="AK16" s="1037"/>
      <c r="AL16" s="557"/>
      <c r="AM16" s="1037" t="s">
        <v>510</v>
      </c>
      <c r="AN16" s="1037"/>
      <c r="AO16" s="1037"/>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8"/>
      <c r="Z17" s="1029"/>
      <c r="AA17" s="1030"/>
      <c r="AB17" s="1034"/>
      <c r="AC17" s="1035"/>
      <c r="AD17" s="1036"/>
      <c r="AE17" s="922"/>
      <c r="AF17" s="922"/>
      <c r="AG17" s="922"/>
      <c r="AH17" s="922"/>
      <c r="AI17" s="922"/>
      <c r="AJ17" s="922"/>
      <c r="AK17" s="922"/>
      <c r="AL17" s="408"/>
      <c r="AM17" s="922"/>
      <c r="AN17" s="922"/>
      <c r="AO17" s="922"/>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6"/>
      <c r="H19" s="1007"/>
      <c r="I19" s="1007"/>
      <c r="J19" s="1007"/>
      <c r="K19" s="1007"/>
      <c r="L19" s="1007"/>
      <c r="M19" s="1007"/>
      <c r="N19" s="1007"/>
      <c r="O19" s="1008"/>
      <c r="P19" s="1014"/>
      <c r="Q19" s="1014"/>
      <c r="R19" s="1014"/>
      <c r="S19" s="1014"/>
      <c r="T19" s="1014"/>
      <c r="U19" s="1014"/>
      <c r="V19" s="1014"/>
      <c r="W19" s="1014"/>
      <c r="X19" s="1015"/>
      <c r="Y19" s="447" t="s">
        <v>54</v>
      </c>
      <c r="Z19" s="1019"/>
      <c r="AA19" s="1020"/>
      <c r="AB19" s="523"/>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7"/>
      <c r="Z23" s="825"/>
      <c r="AA23" s="826"/>
      <c r="AB23" s="1031" t="s">
        <v>11</v>
      </c>
      <c r="AC23" s="1032"/>
      <c r="AD23" s="1033"/>
      <c r="AE23" s="1037" t="s">
        <v>391</v>
      </c>
      <c r="AF23" s="1037"/>
      <c r="AG23" s="1037"/>
      <c r="AH23" s="1037"/>
      <c r="AI23" s="1037" t="s">
        <v>413</v>
      </c>
      <c r="AJ23" s="1037"/>
      <c r="AK23" s="1037"/>
      <c r="AL23" s="557"/>
      <c r="AM23" s="1037" t="s">
        <v>510</v>
      </c>
      <c r="AN23" s="1037"/>
      <c r="AO23" s="1037"/>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8"/>
      <c r="Z24" s="1029"/>
      <c r="AA24" s="1030"/>
      <c r="AB24" s="1034"/>
      <c r="AC24" s="1035"/>
      <c r="AD24" s="1036"/>
      <c r="AE24" s="922"/>
      <c r="AF24" s="922"/>
      <c r="AG24" s="922"/>
      <c r="AH24" s="922"/>
      <c r="AI24" s="922"/>
      <c r="AJ24" s="922"/>
      <c r="AK24" s="922"/>
      <c r="AL24" s="408"/>
      <c r="AM24" s="922"/>
      <c r="AN24" s="922"/>
      <c r="AO24" s="922"/>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6"/>
      <c r="H26" s="1007"/>
      <c r="I26" s="1007"/>
      <c r="J26" s="1007"/>
      <c r="K26" s="1007"/>
      <c r="L26" s="1007"/>
      <c r="M26" s="1007"/>
      <c r="N26" s="1007"/>
      <c r="O26" s="1008"/>
      <c r="P26" s="1014"/>
      <c r="Q26" s="1014"/>
      <c r="R26" s="1014"/>
      <c r="S26" s="1014"/>
      <c r="T26" s="1014"/>
      <c r="U26" s="1014"/>
      <c r="V26" s="1014"/>
      <c r="W26" s="1014"/>
      <c r="X26" s="1015"/>
      <c r="Y26" s="447" t="s">
        <v>54</v>
      </c>
      <c r="Z26" s="1019"/>
      <c r="AA26" s="1020"/>
      <c r="AB26" s="523"/>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7"/>
      <c r="Z30" s="825"/>
      <c r="AA30" s="826"/>
      <c r="AB30" s="1031" t="s">
        <v>11</v>
      </c>
      <c r="AC30" s="1032"/>
      <c r="AD30" s="1033"/>
      <c r="AE30" s="1037" t="s">
        <v>391</v>
      </c>
      <c r="AF30" s="1037"/>
      <c r="AG30" s="1037"/>
      <c r="AH30" s="1037"/>
      <c r="AI30" s="1037" t="s">
        <v>413</v>
      </c>
      <c r="AJ30" s="1037"/>
      <c r="AK30" s="1037"/>
      <c r="AL30" s="557"/>
      <c r="AM30" s="1037" t="s">
        <v>510</v>
      </c>
      <c r="AN30" s="1037"/>
      <c r="AO30" s="1037"/>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8"/>
      <c r="Z31" s="1029"/>
      <c r="AA31" s="1030"/>
      <c r="AB31" s="1034"/>
      <c r="AC31" s="1035"/>
      <c r="AD31" s="1036"/>
      <c r="AE31" s="922"/>
      <c r="AF31" s="922"/>
      <c r="AG31" s="922"/>
      <c r="AH31" s="922"/>
      <c r="AI31" s="922"/>
      <c r="AJ31" s="922"/>
      <c r="AK31" s="922"/>
      <c r="AL31" s="408"/>
      <c r="AM31" s="922"/>
      <c r="AN31" s="922"/>
      <c r="AO31" s="922"/>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6"/>
      <c r="H33" s="1007"/>
      <c r="I33" s="1007"/>
      <c r="J33" s="1007"/>
      <c r="K33" s="1007"/>
      <c r="L33" s="1007"/>
      <c r="M33" s="1007"/>
      <c r="N33" s="1007"/>
      <c r="O33" s="1008"/>
      <c r="P33" s="1014"/>
      <c r="Q33" s="1014"/>
      <c r="R33" s="1014"/>
      <c r="S33" s="1014"/>
      <c r="T33" s="1014"/>
      <c r="U33" s="1014"/>
      <c r="V33" s="1014"/>
      <c r="W33" s="1014"/>
      <c r="X33" s="1015"/>
      <c r="Y33" s="447" t="s">
        <v>54</v>
      </c>
      <c r="Z33" s="1019"/>
      <c r="AA33" s="1020"/>
      <c r="AB33" s="523"/>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7"/>
      <c r="Z37" s="825"/>
      <c r="AA37" s="826"/>
      <c r="AB37" s="1031" t="s">
        <v>11</v>
      </c>
      <c r="AC37" s="1032"/>
      <c r="AD37" s="1033"/>
      <c r="AE37" s="1037" t="s">
        <v>391</v>
      </c>
      <c r="AF37" s="1037"/>
      <c r="AG37" s="1037"/>
      <c r="AH37" s="1037"/>
      <c r="AI37" s="1037" t="s">
        <v>413</v>
      </c>
      <c r="AJ37" s="1037"/>
      <c r="AK37" s="1037"/>
      <c r="AL37" s="557"/>
      <c r="AM37" s="1037" t="s">
        <v>510</v>
      </c>
      <c r="AN37" s="1037"/>
      <c r="AO37" s="1037"/>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8"/>
      <c r="Z38" s="1029"/>
      <c r="AA38" s="1030"/>
      <c r="AB38" s="1034"/>
      <c r="AC38" s="1035"/>
      <c r="AD38" s="1036"/>
      <c r="AE38" s="922"/>
      <c r="AF38" s="922"/>
      <c r="AG38" s="922"/>
      <c r="AH38" s="922"/>
      <c r="AI38" s="922"/>
      <c r="AJ38" s="922"/>
      <c r="AK38" s="922"/>
      <c r="AL38" s="408"/>
      <c r="AM38" s="922"/>
      <c r="AN38" s="922"/>
      <c r="AO38" s="922"/>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6"/>
      <c r="H40" s="1007"/>
      <c r="I40" s="1007"/>
      <c r="J40" s="1007"/>
      <c r="K40" s="1007"/>
      <c r="L40" s="1007"/>
      <c r="M40" s="1007"/>
      <c r="N40" s="1007"/>
      <c r="O40" s="1008"/>
      <c r="P40" s="1014"/>
      <c r="Q40" s="1014"/>
      <c r="R40" s="1014"/>
      <c r="S40" s="1014"/>
      <c r="T40" s="1014"/>
      <c r="U40" s="1014"/>
      <c r="V40" s="1014"/>
      <c r="W40" s="1014"/>
      <c r="X40" s="1015"/>
      <c r="Y40" s="447" t="s">
        <v>54</v>
      </c>
      <c r="Z40" s="1019"/>
      <c r="AA40" s="1020"/>
      <c r="AB40" s="523"/>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7"/>
      <c r="Z44" s="825"/>
      <c r="AA44" s="826"/>
      <c r="AB44" s="1031" t="s">
        <v>11</v>
      </c>
      <c r="AC44" s="1032"/>
      <c r="AD44" s="1033"/>
      <c r="AE44" s="1037" t="s">
        <v>391</v>
      </c>
      <c r="AF44" s="1037"/>
      <c r="AG44" s="1037"/>
      <c r="AH44" s="1037"/>
      <c r="AI44" s="1037" t="s">
        <v>413</v>
      </c>
      <c r="AJ44" s="1037"/>
      <c r="AK44" s="1037"/>
      <c r="AL44" s="557"/>
      <c r="AM44" s="1037" t="s">
        <v>510</v>
      </c>
      <c r="AN44" s="1037"/>
      <c r="AO44" s="1037"/>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8"/>
      <c r="Z45" s="1029"/>
      <c r="AA45" s="1030"/>
      <c r="AB45" s="1034"/>
      <c r="AC45" s="1035"/>
      <c r="AD45" s="1036"/>
      <c r="AE45" s="922"/>
      <c r="AF45" s="922"/>
      <c r="AG45" s="922"/>
      <c r="AH45" s="922"/>
      <c r="AI45" s="922"/>
      <c r="AJ45" s="922"/>
      <c r="AK45" s="922"/>
      <c r="AL45" s="408"/>
      <c r="AM45" s="922"/>
      <c r="AN45" s="922"/>
      <c r="AO45" s="922"/>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6"/>
      <c r="H47" s="1007"/>
      <c r="I47" s="1007"/>
      <c r="J47" s="1007"/>
      <c r="K47" s="1007"/>
      <c r="L47" s="1007"/>
      <c r="M47" s="1007"/>
      <c r="N47" s="1007"/>
      <c r="O47" s="1008"/>
      <c r="P47" s="1014"/>
      <c r="Q47" s="1014"/>
      <c r="R47" s="1014"/>
      <c r="S47" s="1014"/>
      <c r="T47" s="1014"/>
      <c r="U47" s="1014"/>
      <c r="V47" s="1014"/>
      <c r="W47" s="1014"/>
      <c r="X47" s="1015"/>
      <c r="Y47" s="447" t="s">
        <v>54</v>
      </c>
      <c r="Z47" s="1019"/>
      <c r="AA47" s="1020"/>
      <c r="AB47" s="523"/>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7"/>
      <c r="Z51" s="825"/>
      <c r="AA51" s="826"/>
      <c r="AB51" s="557" t="s">
        <v>11</v>
      </c>
      <c r="AC51" s="1032"/>
      <c r="AD51" s="1033"/>
      <c r="AE51" s="1037" t="s">
        <v>391</v>
      </c>
      <c r="AF51" s="1037"/>
      <c r="AG51" s="1037"/>
      <c r="AH51" s="1037"/>
      <c r="AI51" s="1037" t="s">
        <v>413</v>
      </c>
      <c r="AJ51" s="1037"/>
      <c r="AK51" s="1037"/>
      <c r="AL51" s="557"/>
      <c r="AM51" s="1037" t="s">
        <v>510</v>
      </c>
      <c r="AN51" s="1037"/>
      <c r="AO51" s="1037"/>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8"/>
      <c r="Z52" s="1029"/>
      <c r="AA52" s="1030"/>
      <c r="AB52" s="1034"/>
      <c r="AC52" s="1035"/>
      <c r="AD52" s="1036"/>
      <c r="AE52" s="922"/>
      <c r="AF52" s="922"/>
      <c r="AG52" s="922"/>
      <c r="AH52" s="922"/>
      <c r="AI52" s="922"/>
      <c r="AJ52" s="922"/>
      <c r="AK52" s="922"/>
      <c r="AL52" s="408"/>
      <c r="AM52" s="922"/>
      <c r="AN52" s="922"/>
      <c r="AO52" s="922"/>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6"/>
      <c r="H54" s="1007"/>
      <c r="I54" s="1007"/>
      <c r="J54" s="1007"/>
      <c r="K54" s="1007"/>
      <c r="L54" s="1007"/>
      <c r="M54" s="1007"/>
      <c r="N54" s="1007"/>
      <c r="O54" s="1008"/>
      <c r="P54" s="1014"/>
      <c r="Q54" s="1014"/>
      <c r="R54" s="1014"/>
      <c r="S54" s="1014"/>
      <c r="T54" s="1014"/>
      <c r="U54" s="1014"/>
      <c r="V54" s="1014"/>
      <c r="W54" s="1014"/>
      <c r="X54" s="1015"/>
      <c r="Y54" s="447" t="s">
        <v>54</v>
      </c>
      <c r="Z54" s="1019"/>
      <c r="AA54" s="1020"/>
      <c r="AB54" s="523"/>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7"/>
      <c r="Z58" s="825"/>
      <c r="AA58" s="826"/>
      <c r="AB58" s="1031" t="s">
        <v>11</v>
      </c>
      <c r="AC58" s="1032"/>
      <c r="AD58" s="1033"/>
      <c r="AE58" s="1037" t="s">
        <v>391</v>
      </c>
      <c r="AF58" s="1037"/>
      <c r="AG58" s="1037"/>
      <c r="AH58" s="1037"/>
      <c r="AI58" s="1037" t="s">
        <v>413</v>
      </c>
      <c r="AJ58" s="1037"/>
      <c r="AK58" s="1037"/>
      <c r="AL58" s="557"/>
      <c r="AM58" s="1037" t="s">
        <v>510</v>
      </c>
      <c r="AN58" s="1037"/>
      <c r="AO58" s="1037"/>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8"/>
      <c r="Z59" s="1029"/>
      <c r="AA59" s="1030"/>
      <c r="AB59" s="1034"/>
      <c r="AC59" s="1035"/>
      <c r="AD59" s="1036"/>
      <c r="AE59" s="922"/>
      <c r="AF59" s="922"/>
      <c r="AG59" s="922"/>
      <c r="AH59" s="922"/>
      <c r="AI59" s="922"/>
      <c r="AJ59" s="922"/>
      <c r="AK59" s="922"/>
      <c r="AL59" s="408"/>
      <c r="AM59" s="922"/>
      <c r="AN59" s="922"/>
      <c r="AO59" s="922"/>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6"/>
      <c r="H61" s="1007"/>
      <c r="I61" s="1007"/>
      <c r="J61" s="1007"/>
      <c r="K61" s="1007"/>
      <c r="L61" s="1007"/>
      <c r="M61" s="1007"/>
      <c r="N61" s="1007"/>
      <c r="O61" s="1008"/>
      <c r="P61" s="1014"/>
      <c r="Q61" s="1014"/>
      <c r="R61" s="1014"/>
      <c r="S61" s="1014"/>
      <c r="T61" s="1014"/>
      <c r="U61" s="1014"/>
      <c r="V61" s="1014"/>
      <c r="W61" s="1014"/>
      <c r="X61" s="1015"/>
      <c r="Y61" s="447" t="s">
        <v>54</v>
      </c>
      <c r="Z61" s="1019"/>
      <c r="AA61" s="1020"/>
      <c r="AB61" s="523"/>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7"/>
      <c r="Z65" s="825"/>
      <c r="AA65" s="826"/>
      <c r="AB65" s="1031" t="s">
        <v>11</v>
      </c>
      <c r="AC65" s="1032"/>
      <c r="AD65" s="1033"/>
      <c r="AE65" s="1037" t="s">
        <v>391</v>
      </c>
      <c r="AF65" s="1037"/>
      <c r="AG65" s="1037"/>
      <c r="AH65" s="1037"/>
      <c r="AI65" s="1037" t="s">
        <v>413</v>
      </c>
      <c r="AJ65" s="1037"/>
      <c r="AK65" s="1037"/>
      <c r="AL65" s="557"/>
      <c r="AM65" s="1037" t="s">
        <v>510</v>
      </c>
      <c r="AN65" s="1037"/>
      <c r="AO65" s="1037"/>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8"/>
      <c r="Z66" s="1029"/>
      <c r="AA66" s="1030"/>
      <c r="AB66" s="1034"/>
      <c r="AC66" s="1035"/>
      <c r="AD66" s="1036"/>
      <c r="AE66" s="922"/>
      <c r="AF66" s="922"/>
      <c r="AG66" s="922"/>
      <c r="AH66" s="922"/>
      <c r="AI66" s="922"/>
      <c r="AJ66" s="922"/>
      <c r="AK66" s="922"/>
      <c r="AL66" s="408"/>
      <c r="AM66" s="922"/>
      <c r="AN66" s="922"/>
      <c r="AO66" s="922"/>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6"/>
      <c r="H68" s="1007"/>
      <c r="I68" s="1007"/>
      <c r="J68" s="1007"/>
      <c r="K68" s="1007"/>
      <c r="L68" s="1007"/>
      <c r="M68" s="1007"/>
      <c r="N68" s="1007"/>
      <c r="O68" s="1008"/>
      <c r="P68" s="1014"/>
      <c r="Q68" s="1014"/>
      <c r="R68" s="1014"/>
      <c r="S68" s="1014"/>
      <c r="T68" s="1014"/>
      <c r="U68" s="1014"/>
      <c r="V68" s="1014"/>
      <c r="W68" s="1014"/>
      <c r="X68" s="1015"/>
      <c r="Y68" s="447" t="s">
        <v>54</v>
      </c>
      <c r="Z68" s="1019"/>
      <c r="AA68" s="1020"/>
      <c r="AB68" s="523"/>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9"/>
      <c r="H69" s="1010"/>
      <c r="I69" s="1010"/>
      <c r="J69" s="1010"/>
      <c r="K69" s="1010"/>
      <c r="L69" s="1010"/>
      <c r="M69" s="1010"/>
      <c r="N69" s="1010"/>
      <c r="O69" s="1011"/>
      <c r="P69" s="1016"/>
      <c r="Q69" s="1016"/>
      <c r="R69" s="1016"/>
      <c r="S69" s="1016"/>
      <c r="T69" s="1016"/>
      <c r="U69" s="1016"/>
      <c r="V69" s="1016"/>
      <c r="W69" s="1016"/>
      <c r="X69" s="1017"/>
      <c r="Y69" s="447" t="s">
        <v>13</v>
      </c>
      <c r="Z69" s="1019"/>
      <c r="AA69" s="1020"/>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0"/>
      <c r="B14" s="1051"/>
      <c r="C14" s="1051"/>
      <c r="D14" s="1051"/>
      <c r="E14" s="1051"/>
      <c r="F14" s="105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0"/>
      <c r="B15" s="1051"/>
      <c r="C15" s="1051"/>
      <c r="D15" s="1051"/>
      <c r="E15" s="1051"/>
      <c r="F15" s="105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0"/>
      <c r="B16" s="1051"/>
      <c r="C16" s="1051"/>
      <c r="D16" s="1051"/>
      <c r="E16" s="1051"/>
      <c r="F16" s="105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0"/>
      <c r="B27" s="1051"/>
      <c r="C27" s="1051"/>
      <c r="D27" s="1051"/>
      <c r="E27" s="1051"/>
      <c r="F27" s="105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0"/>
      <c r="B28" s="1051"/>
      <c r="C28" s="1051"/>
      <c r="D28" s="1051"/>
      <c r="E28" s="1051"/>
      <c r="F28" s="105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0"/>
      <c r="B29" s="1051"/>
      <c r="C29" s="1051"/>
      <c r="D29" s="1051"/>
      <c r="E29" s="1051"/>
      <c r="F29" s="105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0"/>
      <c r="B40" s="1051"/>
      <c r="C40" s="1051"/>
      <c r="D40" s="1051"/>
      <c r="E40" s="1051"/>
      <c r="F40" s="105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0"/>
      <c r="B41" s="1051"/>
      <c r="C41" s="1051"/>
      <c r="D41" s="1051"/>
      <c r="E41" s="1051"/>
      <c r="F41" s="105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0"/>
      <c r="B42" s="1051"/>
      <c r="C42" s="1051"/>
      <c r="D42" s="1051"/>
      <c r="E42" s="1051"/>
      <c r="F42" s="105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0"/>
      <c r="B56" s="1051"/>
      <c r="C56" s="1051"/>
      <c r="D56" s="1051"/>
      <c r="E56" s="1051"/>
      <c r="F56" s="105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0"/>
      <c r="B67" s="1051"/>
      <c r="C67" s="1051"/>
      <c r="D67" s="1051"/>
      <c r="E67" s="1051"/>
      <c r="F67" s="105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0"/>
      <c r="B68" s="1051"/>
      <c r="C68" s="1051"/>
      <c r="D68" s="1051"/>
      <c r="E68" s="1051"/>
      <c r="F68" s="105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0"/>
      <c r="B69" s="1051"/>
      <c r="C69" s="1051"/>
      <c r="D69" s="1051"/>
      <c r="E69" s="1051"/>
      <c r="F69" s="105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0"/>
      <c r="B80" s="1051"/>
      <c r="C80" s="1051"/>
      <c r="D80" s="1051"/>
      <c r="E80" s="1051"/>
      <c r="F80" s="105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0"/>
      <c r="B81" s="1051"/>
      <c r="C81" s="1051"/>
      <c r="D81" s="1051"/>
      <c r="E81" s="1051"/>
      <c r="F81" s="105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0"/>
      <c r="B82" s="1051"/>
      <c r="C82" s="1051"/>
      <c r="D82" s="1051"/>
      <c r="E82" s="1051"/>
      <c r="F82" s="105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0"/>
      <c r="B93" s="1051"/>
      <c r="C93" s="1051"/>
      <c r="D93" s="1051"/>
      <c r="E93" s="1051"/>
      <c r="F93" s="105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0"/>
      <c r="B94" s="1051"/>
      <c r="C94" s="1051"/>
      <c r="D94" s="1051"/>
      <c r="E94" s="1051"/>
      <c r="F94" s="105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0"/>
      <c r="B95" s="1051"/>
      <c r="C95" s="1051"/>
      <c r="D95" s="1051"/>
      <c r="E95" s="1051"/>
      <c r="F95" s="105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0"/>
      <c r="B109" s="1051"/>
      <c r="C109" s="1051"/>
      <c r="D109" s="1051"/>
      <c r="E109" s="1051"/>
      <c r="F109" s="105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0"/>
      <c r="B120" s="1051"/>
      <c r="C120" s="1051"/>
      <c r="D120" s="1051"/>
      <c r="E120" s="1051"/>
      <c r="F120" s="105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0"/>
      <c r="B121" s="1051"/>
      <c r="C121" s="1051"/>
      <c r="D121" s="1051"/>
      <c r="E121" s="1051"/>
      <c r="F121" s="105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0"/>
      <c r="B122" s="1051"/>
      <c r="C122" s="1051"/>
      <c r="D122" s="1051"/>
      <c r="E122" s="1051"/>
      <c r="F122" s="105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0"/>
      <c r="B133" s="1051"/>
      <c r="C133" s="1051"/>
      <c r="D133" s="1051"/>
      <c r="E133" s="1051"/>
      <c r="F133" s="105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0"/>
      <c r="B134" s="1051"/>
      <c r="C134" s="1051"/>
      <c r="D134" s="1051"/>
      <c r="E134" s="1051"/>
      <c r="F134" s="105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0"/>
      <c r="B135" s="1051"/>
      <c r="C135" s="1051"/>
      <c r="D135" s="1051"/>
      <c r="E135" s="1051"/>
      <c r="F135" s="105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0"/>
      <c r="B146" s="1051"/>
      <c r="C146" s="1051"/>
      <c r="D146" s="1051"/>
      <c r="E146" s="1051"/>
      <c r="F146" s="105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0"/>
      <c r="B147" s="1051"/>
      <c r="C147" s="1051"/>
      <c r="D147" s="1051"/>
      <c r="E147" s="1051"/>
      <c r="F147" s="105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0"/>
      <c r="B148" s="1051"/>
      <c r="C148" s="1051"/>
      <c r="D148" s="1051"/>
      <c r="E148" s="1051"/>
      <c r="F148" s="105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0"/>
      <c r="B162" s="1051"/>
      <c r="C162" s="1051"/>
      <c r="D162" s="1051"/>
      <c r="E162" s="1051"/>
      <c r="F162" s="105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0"/>
      <c r="B173" s="1051"/>
      <c r="C173" s="1051"/>
      <c r="D173" s="1051"/>
      <c r="E173" s="1051"/>
      <c r="F173" s="105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0"/>
      <c r="B174" s="1051"/>
      <c r="C174" s="1051"/>
      <c r="D174" s="1051"/>
      <c r="E174" s="1051"/>
      <c r="F174" s="105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0"/>
      <c r="B175" s="1051"/>
      <c r="C175" s="1051"/>
      <c r="D175" s="1051"/>
      <c r="E175" s="1051"/>
      <c r="F175" s="105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0"/>
      <c r="B186" s="1051"/>
      <c r="C186" s="1051"/>
      <c r="D186" s="1051"/>
      <c r="E186" s="1051"/>
      <c r="F186" s="105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0"/>
      <c r="B187" s="1051"/>
      <c r="C187" s="1051"/>
      <c r="D187" s="1051"/>
      <c r="E187" s="1051"/>
      <c r="F187" s="105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0"/>
      <c r="B188" s="1051"/>
      <c r="C188" s="1051"/>
      <c r="D188" s="1051"/>
      <c r="E188" s="1051"/>
      <c r="F188" s="105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0"/>
      <c r="B199" s="1051"/>
      <c r="C199" s="1051"/>
      <c r="D199" s="1051"/>
      <c r="E199" s="1051"/>
      <c r="F199" s="105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0"/>
      <c r="B200" s="1051"/>
      <c r="C200" s="1051"/>
      <c r="D200" s="1051"/>
      <c r="E200" s="1051"/>
      <c r="F200" s="105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0"/>
      <c r="B201" s="1051"/>
      <c r="C201" s="1051"/>
      <c r="D201" s="1051"/>
      <c r="E201" s="1051"/>
      <c r="F201" s="105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0"/>
      <c r="B215" s="1051"/>
      <c r="C215" s="1051"/>
      <c r="D215" s="1051"/>
      <c r="E215" s="1051"/>
      <c r="F215" s="105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0"/>
      <c r="B226" s="1051"/>
      <c r="C226" s="1051"/>
      <c r="D226" s="1051"/>
      <c r="E226" s="1051"/>
      <c r="F226" s="105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0"/>
      <c r="B227" s="1051"/>
      <c r="C227" s="1051"/>
      <c r="D227" s="1051"/>
      <c r="E227" s="1051"/>
      <c r="F227" s="105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0"/>
      <c r="B228" s="1051"/>
      <c r="C228" s="1051"/>
      <c r="D228" s="1051"/>
      <c r="E228" s="1051"/>
      <c r="F228" s="105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0"/>
      <c r="B239" s="1051"/>
      <c r="C239" s="1051"/>
      <c r="D239" s="1051"/>
      <c r="E239" s="1051"/>
      <c r="F239" s="105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0"/>
      <c r="B240" s="1051"/>
      <c r="C240" s="1051"/>
      <c r="D240" s="1051"/>
      <c r="E240" s="1051"/>
      <c r="F240" s="105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0"/>
      <c r="B241" s="1051"/>
      <c r="C241" s="1051"/>
      <c r="D241" s="1051"/>
      <c r="E241" s="1051"/>
      <c r="F241" s="105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0"/>
      <c r="B252" s="1051"/>
      <c r="C252" s="1051"/>
      <c r="D252" s="1051"/>
      <c r="E252" s="1051"/>
      <c r="F252" s="105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0"/>
      <c r="B253" s="1051"/>
      <c r="C253" s="1051"/>
      <c r="D253" s="1051"/>
      <c r="E253" s="1051"/>
      <c r="F253" s="105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0"/>
      <c r="B254" s="1051"/>
      <c r="C254" s="1051"/>
      <c r="D254" s="1051"/>
      <c r="E254" s="1051"/>
      <c r="F254" s="105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知久祐太</cp:lastModifiedBy>
  <cp:lastPrinted>2021-08-19T04:19:13Z</cp:lastPrinted>
  <dcterms:created xsi:type="dcterms:W3CDTF">2012-03-13T00:50:25Z</dcterms:created>
  <dcterms:modified xsi:type="dcterms:W3CDTF">2021-08-24T07:22:02Z</dcterms:modified>
</cp:coreProperties>
</file>