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10.1.21.14\会計課共有\03 予算係\前田PC入れ替え中\予算係データ\03 調査\R3\レビュー\科学院\済【作業依頼：8 18(水)17時〆済、8 24(火)17時〆】①行政事業レビューシート（最終公表版）、②概算要求反映状況調（事業単位整理表）\0824確認依頼\科学院（0824）\"/>
    </mc:Choice>
  </mc:AlternateContent>
  <xr:revisionPtr revIDLastSave="0" documentId="13_ncr:1_{4CC6574D-DEFD-4316-B9B8-5CEE23DEFC49}" xr6:coauthVersionLast="47" xr6:coauthVersionMax="47" xr10:uidLastSave="{00000000-0000-0000-0000-000000000000}"/>
  <bookViews>
    <workbookView xWindow="22830" yWindow="-2295" windowWidth="21600" windowHeight="11340"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616" i="3"/>
  <c r="AY645" i="3"/>
  <c r="AY417" i="3"/>
  <c r="AY50" i="3"/>
  <c r="AY213" i="3"/>
  <c r="AY235" i="3"/>
  <c r="AY369" i="3"/>
  <c r="AY255" i="3"/>
  <c r="AY134" i="3"/>
  <c r="AY271"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<sst xmlns="http://schemas.openxmlformats.org/spreadsheetml/2006/main" count="3158" uniqueCount="823">
  <si>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</si>
  <si>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</si>
  <si>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</si>
  <si>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</si>
  <si>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</si>
  <si>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</si>
  <si>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</si>
  <si>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</si>
  <si>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</si>
  <si>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</si>
  <si>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</si>
  <si>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</si>
  <si>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</si>
  <si>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</si>
  <si>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</si>
  <si>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</si>
  <si>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</si>
  <si>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</si>
  <si>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</si>
  <si>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</si>
  <si>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</si>
  <si>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</si>
  <si>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</si>
  <si>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</si>
  <si>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</si>
  <si>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</si>
  <si>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</si>
  <si>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</si>
  <si>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</si>
  <si>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</si>
  <si>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</si>
  <si>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</si>
  <si>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</si>
  <si>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</si>
  <si>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</si>
  <si>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</si>
  <si>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</si>
  <si>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</si>
  <si>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</si>
  <si>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</si>
  <si>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</si>
  <si>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</si>
  <si>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</si>
  <si>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</si>
  <si>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</si>
  <si>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</si>
  <si>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</si>
  <si>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</si>
  <si>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</si>
  <si>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</si>
  <si>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</si>
  <si>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</si>
  <si>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</si>
  <si>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</si>
  <si>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</si>
  <si>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</si>
  <si>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</si>
  <si>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</si>
  <si>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</si>
  <si>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</si>
  <si>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</si>
  <si>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</si>
  <si>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</si>
  <si>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</si>
  <si>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</si>
  <si>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</si>
  <si>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</si>
  <si>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</si>
  <si>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</si>
  <si>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</si>
  <si>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</si>
  <si>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</si>
  <si>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</si>
  <si>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</si>
  <si>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</si>
  <si>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</si>
  <si>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</si>
  <si>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</si>
  <si>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</si>
  <si>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</si>
  <si>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</si>
  <si>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</si>
  <si>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</si>
  <si>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</si>
  <si>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</si>
  <si>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</si>
  <si>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</si>
  <si>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</si>
  <si>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</si>
  <si>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</si>
  <si>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</si>
  <si>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</si>
  <si>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</si>
  <si>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</si>
  <si>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</si>
  <si>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</si>
  <si>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</si>
  <si>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</si>
  <si>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</si>
  <si>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</si>
  <si>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</si>
  <si>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</si>
  <si>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</si>
  <si>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</si>
  <si>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</si>
  <si>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</si>
  <si>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</si>
  <si>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</si>
  <si>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</si>
  <si>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</si>
  <si>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</si>
  <si>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</si>
  <si>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</si>
  <si>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</si>
  <si>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</si>
  <si>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</si>
  <si>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</si>
  <si>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</si>
  <si>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</si>
  <si>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</si>
  <si>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</si>
  <si>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</si>
  <si>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</si>
  <si>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</si>
  <si>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</si>
  <si>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</si>
  <si>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</si>
  <si>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</si>
  <si>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</si>
  <si>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</si>
  <si>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</si>
  <si>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</si>
  <si>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</si>
  <si>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</si>
  <si>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</si>
  <si>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</si>
  <si>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</si>
  <si>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</si>
  <si>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</si>
  <si>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</si>
  <si>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</si>
  <si>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</si>
  <si>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</si>
  <si>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</si>
  <si>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</si>
  <si>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</si>
  <si>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</si>
  <si>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</si>
  <si>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</si>
  <si>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</si>
  <si>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</si>
  <si>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</si>
  <si>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</si>
  <si>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</si>
  <si>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</si>
  <si>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</si>
  <si>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</si>
  <si>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</si>
  <si>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</si>
  <si>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</si>
  <si>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</si>
  <si>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</si>
  <si>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</si>
  <si>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</si>
  <si>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</si>
  <si>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</si>
  <si>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</si>
  <si>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</si>
  <si>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</si>
  <si>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</si>
  <si>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</si>
  <si>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</si>
  <si>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</si>
  <si>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</si>
  <si>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</si>
  <si>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</si>
  <si>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</si>
  <si>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</si>
  <si>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</si>
  <si>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</si>
  <si>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</si>
  <si>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</si>
  <si>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</si>
  <si>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</si>
  <si>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</si>
  <si>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</si>
  <si>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</si>
  <si>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</si>
  <si>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</si>
  <si>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</si>
  <si>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</si>
  <si>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</si>
  <si>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</si>
  <si>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</si>
  <si>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</si>
  <si>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</si>
  <si>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</si>
  <si>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</si>
  <si>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</si>
  <si>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</si>
  <si>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</si>
  <si>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</si>
  <si>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</si>
  <si>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</si>
  <si>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</si>
  <si>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</si>
  <si>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</si>
  <si>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</si>
  <si>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</si>
  <si>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</si>
  <si>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</si>
  <si>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</si>
  <si>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</si>
  <si>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</si>
  <si>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</si>
  <si>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</si>
  <si>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</si>
  <si>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</si>
  <si>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</si>
  <si>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</si>
  <si>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</si>
  <si>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</si>
  <si>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</si>
  <si>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</si>
  <si>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</si>
  <si>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</si>
  <si>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</si>
  <si>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</si>
  <si>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</si>
  <si>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</si>
  <si>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</si>
  <si>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</si>
  <si>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</si>
  <si>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</si>
  <si>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</si>
  <si>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</si>
  <si>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</si>
  <si>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</si>
  <si>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</si>
  <si>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</si>
  <si>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</si>
  <si>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</si>
  <si>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</si>
  <si>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</si>
  <si>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</si>
  <si>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</si>
  <si>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</si>
  <si>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</si>
  <si>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</si>
  <si>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</si>
  <si>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</si>
  <si>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</si>
  <si>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</si>
  <si>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</si>
  <si>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</si>
  <si>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</si>
  <si>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</si>
  <si>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</si>
  <si>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</si>
  <si>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</si>
  <si>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</si>
  <si>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</si>
  <si>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</si>
  <si>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</si>
  <si>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</si>
  <si>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</si>
  <si>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</si>
  <si>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</si>
  <si>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</si>
  <si>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</si>
  <si>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</si>
  <si>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</si>
  <si>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</si>
  <si>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</si>
  <si>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</si>
  <si>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</si>
  <si>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</si>
  <si>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</si>
  <si>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</si>
  <si>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</si>
  <si>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</si>
  <si>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</si>
  <si>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</si>
  <si>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</si>
  <si>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</si>
  <si>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</si>
  <si>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</si>
  <si>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</si>
  <si>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</si>
  <si>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</si>
  <si>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</si>
  <si>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</si>
  <si>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</si>
  <si>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</si>
  <si>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</si>
  <si>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</si>
  <si>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</si>
  <si>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</si>
  <si>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</si>
  <si>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</si>
  <si>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</si>
  <si>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</si>
  <si>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</si>
  <si>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</si>
  <si>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</si>
  <si>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</si>
  <si>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</si>
  <si>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</si>
  <si>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</si>
  <si>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</si>
  <si>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</si>
  <si>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</si>
  <si>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</si>
  <si>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</si>
  <si>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</si>
  <si>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</si>
  <si>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</si>
  <si>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</si>
  <si>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</si>
  <si>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</si>
  <si>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</si>
  <si>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</si>
  <si>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</si>
  <si>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</si>
  <si>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</si>
  <si>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</si>
  <si>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</si>
  <si>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</si>
  <si>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</si>
  <si>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</si>
  <si>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</si>
  <si>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</si>
  <si>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</si>
  <si>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</si>
  <si>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</si>
  <si>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</si>
  <si>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</si>
  <si>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</si>
  <si>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</si>
  <si>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</si>
  <si>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</si>
  <si>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</si>
  <si>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</si>
  <si>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</si>
  <si>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</si>
  <si>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</si>
  <si>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</si>
  <si>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</si>
  <si>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</si>
  <si>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</si>
  <si>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</si>
  <si>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</si>
  <si>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</si>
  <si>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</si>
  <si>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</si>
  <si>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</si>
  <si>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</si>
  <si>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</si>
  <si>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</si>
  <si>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</si>
  <si>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</si>
  <si>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</si>
  <si>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</si>
  <si>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</si>
  <si>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</si>
  <si>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</si>
  <si>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</si>
  <si>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</si>
  <si>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</si>
  <si>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</si>
  <si>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</si>
  <si>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</si>
  <si>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</si>
  <si>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</si>
  <si>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</si>
  <si>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</si>
  <si>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</si>
  <si>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</si>
  <si>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</si>
  <si>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</si>
  <si>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</si>
  <si>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</si>
  <si>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</si>
  <si>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</si>
  <si>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</si>
  <si>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</si>
  <si>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</si>
  <si>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</si>
  <si>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</si>
  <si>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</si>
  <si>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</si>
  <si>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</si>
  <si>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</si>
  <si>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</si>
  <si>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</si>
  <si>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</si>
  <si>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</si>
  <si>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</si>
  <si>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</si>
  <si>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</si>
  <si>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</si>
  <si>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</si>
  <si>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</si>
  <si>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</si>
  <si>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</si>
  <si>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</si>
  <si>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</si>
  <si>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</si>
  <si>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</si>
  <si>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</si>
  <si>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</si>
  <si>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</si>
  <si>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</si>
  <si>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</si>
  <si>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</si>
  <si>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</si>
  <si>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</si>
  <si>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</si>
  <si>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</si>
  <si>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</si>
  <si>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</si>
  <si>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</si>
  <si>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</si>
  <si>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</si>
  <si>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</si>
  <si>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</si>
  <si>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</si>
  <si>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</si>
  <si>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</si>
  <si>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</si>
  <si>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</si>
  <si>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</si>
  <si>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</si>
  <si>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</si>
  <si>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</si>
  <si>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</si>
  <si>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</si>
  <si>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</si>
  <si>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</si>
  <si>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</si>
  <si>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</si>
  <si>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</si>
  <si>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</si>
  <si>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</si>
  <si>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</si>
  <si>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</si>
  <si>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</si>
  <si>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</si>
  <si>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</si>
  <si>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</si>
  <si>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</si>
  <si>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</si>
  <si>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</si>
  <si>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</si>
  <si>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</si>
  <si>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</si>
  <si>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</si>
  <si>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</si>
  <si>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</si>
  <si>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</si>
  <si>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</si>
  <si>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</si>
  <si>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</si>
  <si>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</si>
  <si>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</si>
  <si>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</si>
  <si>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</si>
  <si>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</si>
  <si>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</si>
  <si>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</si>
  <si>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</si>
  <si>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</si>
  <si>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</si>
  <si>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</si>
  <si>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</si>
  <si>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</si>
  <si>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</si>
  <si>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</si>
  <si>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</si>
  <si>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</si>
  <si>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</si>
  <si>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</si>
  <si>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</si>
  <si>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</si>
  <si>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</si>
  <si>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</si>
  <si>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</si>
  <si>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</si>
  <si>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</si>
  <si>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</si>
  <si>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</si>
  <si>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</si>
  <si>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</si>
  <si>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</si>
  <si>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</si>
  <si>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</si>
  <si>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</si>
  <si>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</si>
  <si>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</si>
  <si>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</si>
  <si>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</si>
  <si>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</si>
  <si>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</si>
  <si>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</si>
  <si>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</si>
  <si>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</si>
  <si>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</si>
  <si>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</si>
  <si>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</si>
  <si>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</si>
  <si>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</si>
  <si>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</si>
  <si>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</si>
  <si>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</si>
  <si>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</si>
  <si>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</si>
  <si>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</si>
  <si>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</si>
  <si>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</si>
  <si>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</si>
  <si>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</si>
  <si>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</si>
  <si>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</si>
  <si>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</si>
  <si>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</si>
  <si>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</si>
  <si>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</si>
  <si>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</si>
  <si>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</si>
  <si>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</si>
  <si>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</si>
  <si>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</si>
  <si>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</si>
  <si>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</si>
  <si>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</si>
  <si>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</si>
  <si>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</si>
  <si>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</si>
  <si>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</si>
  <si>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</si>
  <si>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</si>
  <si>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</si>
  <si>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</si>
  <si>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</si>
  <si>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</si>
  <si>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</si>
  <si>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</si>
  <si>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</si>
  <si>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</si>
  <si>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</si>
  <si>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</si>
  <si>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</si>
  <si>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</si>
  <si>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</si>
  <si>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</si>
  <si>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</si>
  <si>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</si>
  <si>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</si>
  <si>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</si>
  <si>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</si>
  <si>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</si>
  <si>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</si>
  <si>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</si>
  <si>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</si>
  <si>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</si>
  <si>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</si>
  <si>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</si>
  <si>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</si>
  <si>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</si>
  <si>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</si>
  <si>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</si>
  <si>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</si>
  <si>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</si>
  <si>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</si>
  <si>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</si>
  <si>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</si>
  <si>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</si>
  <si>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</si>
  <si>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</si>
  <si>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</si>
  <si>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</si>
  <si>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</si>
  <si>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</si>
  <si>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</si>
  <si>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</si>
  <si>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</si>
  <si>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</si>
  <si>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</si>
  <si>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</si>
  <si>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</si>
  <si>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</si>
  <si>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</si>
  <si>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</si>
  <si>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</si>
  <si>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</si>
  <si>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</si>
  <si>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</si>
  <si>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</si>
  <si>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</si>
  <si>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</si>
  <si>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</si>
  <si>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</si>
  <si>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</si>
  <si>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</si>
  <si>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</si>
  <si>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</si>
  <si>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</si>
  <si>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</si>
  <si>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</si>
  <si>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</si>
  <si>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</si>
  <si>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</si>
  <si>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</si>
  <si>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</si>
  <si>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</si>
  <si>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</si>
  <si>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</si>
  <si>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</si>
  <si>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</si>
  <si>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</si>
  <si>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</si>
  <si>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</si>
  <si>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</si>
  <si>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</si>
  <si>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</si>
  <si>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</si>
  <si>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</si>
  <si>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</si>
  <si>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</si>
  <si>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</si>
  <si>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</si>
  <si>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</si>
  <si>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</si>
  <si>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</si>
  <si>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</si>
  <si>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</si>
  <si>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</si>
  <si>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</si>
  <si>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</si>
  <si>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</si>
  <si>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</si>
  <si>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</si>
  <si>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</si>
  <si>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</si>
  <si>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</si>
  <si>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</si>
  <si>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</si>
  <si>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</si>
  <si>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</si>
  <si>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</si>
  <si>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</si>
  <si>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</si>
  <si>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</si>
  <si>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</si>
  <si>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</si>
  <si>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</si>
  <si>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</si>
  <si>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</si>
  <si>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</si>
  <si>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</si>
  <si>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</si>
  <si>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</si>
  <si>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</si>
  <si>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</si>
  <si>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</si>
  <si>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</si>
  <si>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</si>
  <si>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</si>
  <si>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</si>
  <si>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</si>
  <si>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</si>
  <si>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</si>
  <si>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</si>
  <si>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</si>
  <si>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</si>
  <si>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</si>
  <si>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</si>
  <si>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</si>
  <si>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</si>
  <si>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</si>
  <si>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</si>
  <si>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</si>
  <si>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</si>
  <si>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</si>
  <si>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</si>
  <si>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</si>
  <si>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</si>
  <si>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</si>
  <si>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</si>
  <si>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</si>
  <si>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</si>
  <si>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</si>
  <si>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</si>
  <si>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</si>
  <si>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</si>
  <si>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</si>
  <si>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</si>
  <si>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</si>
  <si>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</si>
  <si>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</si>
  <si>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</si>
  <si>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</si>
  <si>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</si>
  <si>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</si>
  <si>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</si>
  <si>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</si>
  <si>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</si>
  <si>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</si>
  <si>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</si>
  <si>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</si>
  <si>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生活環境研究</t>
  </si>
  <si>
    <t>国立保健医療科学院</t>
  </si>
  <si>
    <t>新津　幸義</t>
  </si>
  <si>
    <t>平成18年度</t>
  </si>
  <si>
    <t>終了予定なし</t>
  </si>
  <si>
    <t>総務部会計課</t>
  </si>
  <si>
    <t>水道法第２条（水道事業体等への技術的支援等）
水道施設の技術的基準を定める省令第５条
（浄水施設に関する要件の確保）</t>
  </si>
  <si>
    <t>-</t>
  </si>
  <si>
    <t>試験研究費</t>
  </si>
  <si>
    <t>科学院が毎年行っている研究課題評価で3.5点以上を目標とする。</t>
  </si>
  <si>
    <t>生活環境研究に係る研究課題評価の点数</t>
  </si>
  <si>
    <t>点</t>
  </si>
  <si>
    <t>令和元年度　研究課題評価報告書</t>
  </si>
  <si>
    <t>１．持続可能な浄水処理技術評価研究事業
　（論文、学会発表、水道工学研修における特別研究課題、報告書の件数の合計）</t>
  </si>
  <si>
    <t>件</t>
  </si>
  <si>
    <t>２．水道水中の放射性物質の低減方策に関する調査研究及び教育訓練事業
（論文、学会発表、水道工学研修における講義、特別研究課題、報告書の件数の合計）</t>
  </si>
  <si>
    <t>３．水・衛生分野の国際協力手法に関する調査研究事業
　（会議、ワークショップ、研修の数の合計）</t>
  </si>
  <si>
    <t>１．持続可能な浄水処理技術評価研究事業
X：　執行額／Y：論文、学会発表、特別研究課題数、報告書数の合計　　　　　　　　　　　　　</t>
    <phoneticPr fontId="5"/>
  </si>
  <si>
    <t>円</t>
  </si>
  <si>
    <t>　　X/Y</t>
    <phoneticPr fontId="5"/>
  </si>
  <si>
    <t>5,225,913円/9件</t>
  </si>
  <si>
    <t>２．水道水中の放射性物質の低減方策に関する調査研究
X：　執行額／Y：論文、学会発表、特別研究課題数、報告書数の合計　　　　</t>
    <phoneticPr fontId="5"/>
  </si>
  <si>
    <t>3,283,971円/3件</t>
  </si>
  <si>
    <t>3,365,537円/2件</t>
  </si>
  <si>
    <t>３．水・衛生分野の国際協力手法に関する調査研究事業
X：　執行額／Y：会議、ワークショップ、研修の数の合計　　　　　　　　　　</t>
    <phoneticPr fontId="5"/>
  </si>
  <si>
    <t>503,966円
/3件</t>
  </si>
  <si>
    <t>472,188円
/5件</t>
  </si>
  <si>
    <t>施策大目標１　国立試験研究機関の適正かつ効果的な運営を確保すること</t>
  </si>
  <si>
    <t>ⅩⅢ－１－１　国立感染症研究所など国立試験研究機関の適正かつ効果的な運営を確保すること</t>
  </si>
  <si>
    <t>国立保健医療科学院における研究課題評価（毎年度実施）
※総合評点は5点満点で、3点で「良好」の評価</t>
  </si>
  <si>
    <t>平均3.5点以上</t>
  </si>
  <si>
    <t>短期研修経費</t>
  </si>
  <si>
    <t>専門・研究課程教育費</t>
  </si>
  <si>
    <t>603</t>
  </si>
  <si>
    <t>916</t>
  </si>
  <si>
    <t>786</t>
  </si>
  <si>
    <t>894</t>
  </si>
  <si>
    <t>904</t>
  </si>
  <si>
    <t>872</t>
  </si>
  <si>
    <t>875</t>
  </si>
  <si>
    <t>○</t>
  </si>
  <si>
    <t>水道行政における技術開発、浄水処理技術の性能向上を図るとともに、また水道水中の放射性物質の低減方策を提示し、さらに水・衛生分野における国際的な協力手法についての調査研究であり、広く国民のニーズがあり、国費を投入しなければ事業目的が達成できない。</t>
    <phoneticPr fontId="5"/>
  </si>
  <si>
    <t>各地の水道事業体との連携、国の基準の見直し、国際機関との情報交換等を含む事業であり、国が実施すべき事業である。</t>
    <phoneticPr fontId="5"/>
  </si>
  <si>
    <t>水道の安全性向上のため、国の試験研究機関として適正な成果を確保するという政策目的達成に向けて、優先度の高い事業である。</t>
    <phoneticPr fontId="5"/>
  </si>
  <si>
    <t>無</t>
  </si>
  <si>
    <t>有</t>
  </si>
  <si>
    <t>一般競争入札を実施して競争性の確保に努めた。
個々の契約が100万円未満のものについては、少額随意契約とした。
なお、一者応札となった案件に関しては、次回の調達の際に、応札条件の見直し等、競争性が確保されるよう検討したい。</t>
    <phoneticPr fontId="5"/>
  </si>
  <si>
    <t>‐</t>
  </si>
  <si>
    <t>-</t>
    <phoneticPr fontId="5"/>
  </si>
  <si>
    <t>概ね妥当である。</t>
    <phoneticPr fontId="5"/>
  </si>
  <si>
    <t>事業の適切な遂行に必要な経費に限定している。</t>
    <phoneticPr fontId="5"/>
  </si>
  <si>
    <t>両面コピーの活用やペーパーレス化の促進を行っている。</t>
    <phoneticPr fontId="5"/>
  </si>
  <si>
    <t>活動実績は概ね見込みに見合ったものとなっている。</t>
    <phoneticPr fontId="5"/>
  </si>
  <si>
    <t>国の水道に関する研究・研修施設は当院のみであり、実験・国内研修・JICA研修にも活用され、有効に利用されている。</t>
    <phoneticPr fontId="5"/>
  </si>
  <si>
    <t>本事業は、国立保健医療科学院において地方公共団体等職員に対して研修を行う上で必要となる調査手法等の研究を行うものであり、経費の配分においても、実際に研修を実施する事業と区別しており、適切な役割分担となっている。
   短期研修事業：保健医療等に係る業務に関する最新の知識、技術等の伝授
   専門・研究課程教育費：保健医療等に係る研究活動（研究課程）及び専門性を有する職業に必要な高度の能力の養成（専門課程）
   生活環境研究：国立保健医療科学院において行う研修に資する水・衛生分野の調査研究の実施</t>
    <phoneticPr fontId="5"/>
  </si>
  <si>
    <t>適切に予算を執行し、事業の目標が達成できており、このまま継続して事業を実施する。また、外部委員による研究課題評価の結果を受けて、研究内容の方向性等について更なる改善を図っている。研究の進行に高い評価を得ているが、研究課題の重点的な実施を図ると共に、学会発表や論文発表などに一層努める。</t>
    <phoneticPr fontId="5"/>
  </si>
  <si>
    <t>-</t>
    <phoneticPr fontId="5"/>
  </si>
  <si>
    <t>　　X/Y</t>
  </si>
  <si>
    <t>-</t>
    <phoneticPr fontId="5"/>
  </si>
  <si>
    <t>-</t>
    <phoneticPr fontId="5"/>
  </si>
  <si>
    <t>A.日立キャピタル株式会社</t>
    <phoneticPr fontId="5"/>
  </si>
  <si>
    <t>ガスクロマトグラフ質量分析装置一式賃貸借</t>
    <phoneticPr fontId="5"/>
  </si>
  <si>
    <t>賃貸借</t>
  </si>
  <si>
    <t>賃貸借</t>
    <phoneticPr fontId="5"/>
  </si>
  <si>
    <t>誘導結合プラズマ質量分析装置一式賃貸借</t>
    <phoneticPr fontId="5"/>
  </si>
  <si>
    <t>多機能超遠心機一式賃貸借</t>
    <phoneticPr fontId="5"/>
  </si>
  <si>
    <t>検査機器賃貸借</t>
    <phoneticPr fontId="5"/>
  </si>
  <si>
    <t>B.株式会社池田理化</t>
    <phoneticPr fontId="5"/>
  </si>
  <si>
    <t>備品費</t>
    <rPh sb="0" eb="3">
      <t>ビヒンヒ</t>
    </rPh>
    <phoneticPr fontId="5"/>
  </si>
  <si>
    <t>消耗品費</t>
    <rPh sb="0" eb="3">
      <t>ショウモウヒン</t>
    </rPh>
    <rPh sb="3" eb="4">
      <t>ヒ</t>
    </rPh>
    <phoneticPr fontId="5"/>
  </si>
  <si>
    <t>超純水製造装置等の購入</t>
    <rPh sb="7" eb="8">
      <t>トウ</t>
    </rPh>
    <phoneticPr fontId="5"/>
  </si>
  <si>
    <t>消耗品の購入</t>
    <rPh sb="0" eb="3">
      <t>ショウモウヒン</t>
    </rPh>
    <rPh sb="4" eb="6">
      <t>コウニュウ</t>
    </rPh>
    <phoneticPr fontId="5"/>
  </si>
  <si>
    <t>日立キャピタル株式会社</t>
    <phoneticPr fontId="5"/>
  </si>
  <si>
    <t>-</t>
    <phoneticPr fontId="5"/>
  </si>
  <si>
    <t>株式会社池田理化</t>
    <phoneticPr fontId="5"/>
  </si>
  <si>
    <t>超純水製造装置等の購入</t>
    <phoneticPr fontId="5"/>
  </si>
  <si>
    <t>消耗品の購入</t>
    <phoneticPr fontId="5"/>
  </si>
  <si>
    <t>-</t>
    <phoneticPr fontId="5"/>
  </si>
  <si>
    <t>株式会社イワサキ</t>
    <rPh sb="0" eb="4">
      <t>カブシキガイシャ</t>
    </rPh>
    <phoneticPr fontId="5"/>
  </si>
  <si>
    <t>小型膜ろ過実験制御盤一式の購入</t>
    <phoneticPr fontId="5"/>
  </si>
  <si>
    <t>株式会社薬研社</t>
    <phoneticPr fontId="5"/>
  </si>
  <si>
    <t>ドラフトチャンバー他定期点検・性能点検</t>
    <phoneticPr fontId="5"/>
  </si>
  <si>
    <t>ＧＣＭＳ―ＴＱ８０５０点検一式</t>
    <phoneticPr fontId="5"/>
  </si>
  <si>
    <t>島津サイエンス東日本株式会社</t>
    <phoneticPr fontId="5"/>
  </si>
  <si>
    <t>ダイオテック東京株式会社</t>
    <phoneticPr fontId="5"/>
  </si>
  <si>
    <t>コンセントレーターＰＬＵＳポンプ一式</t>
    <phoneticPr fontId="5"/>
  </si>
  <si>
    <t>株式会社高長</t>
    <phoneticPr fontId="5"/>
  </si>
  <si>
    <t>消耗品の購入</t>
    <rPh sb="0" eb="3">
      <t>ショウモウヒン</t>
    </rPh>
    <rPh sb="4" eb="6">
      <t>コウニュウ</t>
    </rPh>
    <phoneticPr fontId="5"/>
  </si>
  <si>
    <t>株式会社フォーサイト</t>
    <phoneticPr fontId="5"/>
  </si>
  <si>
    <t>有限会社友愛書房</t>
    <phoneticPr fontId="5"/>
  </si>
  <si>
    <t>株式会社アクアプラントテック</t>
    <phoneticPr fontId="5"/>
  </si>
  <si>
    <t>備品の購入</t>
    <rPh sb="0" eb="2">
      <t>ビヒン</t>
    </rPh>
    <rPh sb="3" eb="5">
      <t>コウニュウ</t>
    </rPh>
    <phoneticPr fontId="5"/>
  </si>
  <si>
    <t>株式会社紀伊国屋書店</t>
    <phoneticPr fontId="5"/>
  </si>
  <si>
    <t>厚労</t>
  </si>
  <si>
    <t>・平成30年12月12日水道法改正（水道事業の運営基盤強化の推進）
・令和2年3月30日「水質基準に関する省令の一部改正等について（施行通知）」による水質基準逐次改正等</t>
    <phoneticPr fontId="5"/>
  </si>
  <si>
    <t>水道行政における技術開発、浄水処理技術の性能向上を図るとともに、また水道原水、水道水中のウイルスや関連物質の挙動を把握し、さらに水・衛生分野における国際的な協力手法について調査研究を行う。これらの成果を水道事業体技術職員等を対象とした教育訓練及び研修に活用し、全国の水道関係技術者等の資質向上および技術的、人的支援を図る。</t>
    <phoneticPr fontId="5"/>
  </si>
  <si>
    <t>国立保健医療科学院で保有する浄水処理実験プラントおよび関連の実験装置等を活用し、水道原水の変動や原水汚染に対応する処理技術の評価及び、浄水施設の運転管理手法の最適化に関する研究、高度浄水処理の実用化及び既存の浄水処理技術の性能向上に関する研究を行う。これらの成果を原水水質に対応する処理システムとしてその性能、運転管理方法等について整理する。また、水道原水、水道水中のウイルスや関連物質の挙動を把握し、調査地域、対象項目、調査頻度等を検討し、モニタリング手法を検証する。さらに、水道、水の衛生分野における国際協力や、WHO（世界保健機関）研究協力センターとしての活動などに関連して、調査研究事業を実施し、水分野の国際協力の一層の推進を図る。</t>
    <phoneticPr fontId="5"/>
  </si>
  <si>
    <t>４．水道水源流域における新型コロナウイルスの存在実態に関する研究及び研修
（論文、学会発表、水道工学研修における講義、特別研究課題、報告書の件数の合計）</t>
    <phoneticPr fontId="5"/>
  </si>
  <si>
    <t>5,198,714円/8件</t>
    <phoneticPr fontId="5"/>
  </si>
  <si>
    <t>国立保健医療科学院で保有する浄水処理実験プラントおよび関連の実験装置等を活用し、水道原水の変動や原水汚染に対応する処理技術の評価及び、浄水施設の運転管理手法の最適化に関する研究、高度浄水処理の実用化及び既存の浄水処理技術の性能向上に関する研究を行う。これらの成果を原水水質に対応する処理システムとしてその性能、運転管理方法等について整理する。また、水道原水、水道水中のウイルスや関連物質の挙動を把握し、調査地域、対象項目、調査頻度等を検討し、モニタリング手法を検証する。さらに、水道、水の衛生分野における国際協力や、WHO（世界保健機関）研究協力センターとしての活動などに関連して、調査研究事業を実施し、水分野の国際協力の一層の推進を図る。
本事業により、生活環境分野に関連する調査研究を行い研修等に反映させることにより、国立保健医療科学院の目的の達成に資するもの。</t>
    <phoneticPr fontId="5"/>
  </si>
  <si>
    <t>成果実績は例年目標を十分達成している。</t>
    <phoneticPr fontId="5"/>
  </si>
  <si>
    <t>１．持続可能な浄水処理技術評価研究事業
原水水質の変動や老朽化を踏まえた技術的な知見を提供することは水道事業のレベル維持のために有益である。論文、学会発表、報告書に加え、水道工学研修における特別研究課題においても検討を行っており、有効に活用されている。平成30年には水道法が改正され、取組の目指すべき方向性として「水道の基盤強化」が示され、水道水質管理水準の向上や、小規模な事業体でも安全な水を確保することのできる技術の開発、基盤強化が必要となっている。今後もより重点的に実施することが必要と考えられる。
２．水道水中の放射性物質の低減方策に関する調査研究及び教育訓練事業　
依然として国民の環境水や水道水への不安があり、水中の放射性物質の低減方策、リスクコミュニケーションのあり方等を提示し、総説、学会発表に加え、相談員支援の資料等へも反映させてきた。
３．水・衛生分野の国際協力手法に関する調査研究事業　
本事業は、水と衛生に関する拡大パートナーシップ・イニシアティブ等に示された、国としての優先度の高い内容である。WHO総会においても水と衛生問題への関与を一層強めることが決議された重要議題であり、WHO本部や西太平洋地域事務局等と連携し、一層国際会議における情報提供や研修への研究成果反映を図り、推進すべき内容である。WHOへの情報提供により、WHOの報告書、Q&amp;A作成にも貢献している。
契約手続きについては、原則として一般競争入札を実施するとともに、少額の随意契約についても複数の者から見積書を取り寄せることにより競争性を確保し、予算の効率的な執行に努めている。</t>
    <phoneticPr fontId="5"/>
  </si>
  <si>
    <t>4,932,427円/8件</t>
    <rPh sb="9" eb="10">
      <t>エン</t>
    </rPh>
    <phoneticPr fontId="5"/>
  </si>
  <si>
    <t>3,251,523円/4件</t>
    <rPh sb="9" eb="10">
      <t>エン</t>
    </rPh>
    <phoneticPr fontId="5"/>
  </si>
  <si>
    <t>365,470円/4件</t>
    <rPh sb="7" eb="8">
      <t>エン</t>
    </rPh>
    <phoneticPr fontId="5"/>
  </si>
  <si>
    <t>3,348,000円 /3件</t>
    <rPh sb="9" eb="10">
      <t>エン</t>
    </rPh>
    <phoneticPr fontId="5"/>
  </si>
  <si>
    <t>514,000円/3件</t>
    <rPh sb="7" eb="8">
      <t>エン</t>
    </rPh>
    <phoneticPr fontId="5"/>
  </si>
  <si>
    <t>5,226,000円/5件</t>
    <rPh sb="9" eb="10">
      <t>エン</t>
    </rPh>
    <phoneticPr fontId="5"/>
  </si>
  <si>
    <t>４．水道水源流域における新型コロナウイルスの存在実態に関する研究及び研修
X：執行額／Y：論文、学会発表、水道工学研修における講義、特別研究課題、報告書の件数の合計　　　　　　　　　　　</t>
    <rPh sb="39" eb="41">
      <t>シッコウ</t>
    </rPh>
    <rPh sb="41" eb="42">
      <t>ガク</t>
    </rPh>
    <phoneticPr fontId="5"/>
  </si>
  <si>
    <t>時代変化・ニーズに応じた適正な研究課題の選定を行い、維持・継続する。(元吉　由紀子)</t>
    <phoneticPr fontId="5"/>
  </si>
  <si>
    <t>水道の安全性向上に必要な研究事業であり、引き続き、必要な予算の確保と適正な執行に努めること。</t>
    <rPh sb="0" eb="2">
      <t>スイドウ</t>
    </rPh>
    <rPh sb="3" eb="6">
      <t>アンゼンセイ</t>
    </rPh>
    <rPh sb="6" eb="8">
      <t>コウジョウ</t>
    </rPh>
    <rPh sb="9" eb="11">
      <t>ヒツヨウ</t>
    </rPh>
    <rPh sb="12" eb="14">
      <t>ケンキュウ</t>
    </rPh>
    <rPh sb="14" eb="16">
      <t>ジギョウ</t>
    </rPh>
    <rPh sb="20" eb="21">
      <t>ヒ</t>
    </rPh>
    <rPh sb="22" eb="23">
      <t>ツヅ</t>
    </rPh>
    <rPh sb="25" eb="27">
      <t>ヒツヨウ</t>
    </rPh>
    <rPh sb="28" eb="30">
      <t>ヨサン</t>
    </rPh>
    <rPh sb="31" eb="33">
      <t>カクホ</t>
    </rPh>
    <rPh sb="34" eb="36">
      <t>テキセイ</t>
    </rPh>
    <rPh sb="37" eb="39">
      <t>シッコウ</t>
    </rPh>
    <rPh sb="40" eb="41">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</si>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</sst>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83344</xdr:colOff>
      <xdr:row>748</xdr:row>
      <xdr:rowOff>238126</xdr:rowOff>
    </xdr:from>
    <xdr:to>
      <xdr:col>48</xdr:col>
      <xdr:colOff>189395</xdr:colOff>
      <xdr:row>764</xdr:row>
      <xdr:rowOff>6780</xdr:rowOff>
    </xdr:to>
    <xdr:grpSp>
      <xdr:nvGrpSpPr>
        <xdr:cNvPr id="2" name="グループ化 1">
          <a:extLst>
            <a:ext uri="{FF2B5EF4-FFF2-40B4-BE49-F238E27FC236}">
              <a16:creationId xmlns:a16="http://schemas.microsoft.com/office/drawing/2014/main" id="{30A3E7E7-240B-4E78-9CCC-0862CB6A858F}"/>
            </a:ext>
          </a:extLst>
        </xdr:cNvPr>
        <xdr:cNvGrpSpPr/>
      </xdr:nvGrpSpPr>
      <xdr:grpSpPr>
        <a:xfrm>
          <a:off x="1708944" y="47317026"/>
          <a:ext cx="8234051" cy="5458254"/>
          <a:chOff x="819775" y="655820"/>
          <a:chExt cx="8312138" cy="3826095"/>
        </a:xfrm>
      </xdr:grpSpPr>
      <xdr:sp macro="" textlink="">
        <xdr:nvSpPr>
          <xdr:cNvPr id="3" name="正方形/長方形 2">
            <a:extLst>
              <a:ext uri="{FF2B5EF4-FFF2-40B4-BE49-F238E27FC236}">
                <a16:creationId xmlns:a16="http://schemas.microsoft.com/office/drawing/2014/main" id="{557A5F67-451F-4F20-A36D-109B497CEDCB}"/>
              </a:ext>
            </a:extLst>
          </xdr:cNvPr>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9</a:t>
            </a:r>
            <a:r>
              <a:rPr lang="ja-JP" altLang="en-US" sz="1600">
                <a:solidFill>
                  <a:sysClr val="windowText" lastClr="000000"/>
                </a:solidFill>
                <a:latin typeface="+mn-ea"/>
              </a:rPr>
              <a:t>百万円</a:t>
            </a:r>
          </a:p>
        </xdr:txBody>
      </xdr:sp>
      <xdr:sp macro="" textlink="">
        <xdr:nvSpPr>
          <xdr:cNvPr id="4" name="大かっこ 3">
            <a:extLst>
              <a:ext uri="{FF2B5EF4-FFF2-40B4-BE49-F238E27FC236}">
                <a16:creationId xmlns:a16="http://schemas.microsoft.com/office/drawing/2014/main" id="{F92C39FC-16A1-439C-B21C-648655943752}"/>
              </a:ext>
            </a:extLst>
          </xdr:cNvPr>
          <xdr:cNvSpPr/>
        </xdr:nvSpPr>
        <xdr:spPr>
          <a:xfrm>
            <a:off x="3153000" y="1429555"/>
            <a:ext cx="360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生活環境研究</a:t>
            </a:r>
          </a:p>
        </xdr:txBody>
      </xdr:sp>
      <xdr:cxnSp macro="">
        <xdr:nvCxnSpPr>
          <xdr:cNvPr id="5" name="直線矢印コネクタ 4">
            <a:extLst>
              <a:ext uri="{FF2B5EF4-FFF2-40B4-BE49-F238E27FC236}">
                <a16:creationId xmlns:a16="http://schemas.microsoft.com/office/drawing/2014/main" id="{4EAC42A4-E2AF-4E1F-AA73-2B85BB0F5F38}"/>
              </a:ext>
            </a:extLst>
          </xdr:cNvPr>
          <xdr:cNvCxnSpPr/>
        </xdr:nvCxnSpPr>
        <xdr:spPr>
          <a:xfrm>
            <a:off x="2434109"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7">
            <a:extLst>
              <a:ext uri="{FF2B5EF4-FFF2-40B4-BE49-F238E27FC236}">
                <a16:creationId xmlns:a16="http://schemas.microsoft.com/office/drawing/2014/main" id="{E8969467-F868-4A61-819D-4C5D4CFFDEF8}"/>
              </a:ext>
            </a:extLst>
          </xdr:cNvPr>
          <xdr:cNvSpPr txBox="1"/>
        </xdr:nvSpPr>
        <xdr:spPr>
          <a:xfrm>
            <a:off x="1168739" y="2859109"/>
            <a:ext cx="2520000" cy="22212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随意契約（少額）</a:t>
            </a:r>
            <a:r>
              <a:rPr kumimoji="1" lang="en-US" altLang="ja-JP" sz="1400">
                <a:latin typeface="+mn-ea"/>
              </a:rPr>
              <a:t>】</a:t>
            </a:r>
            <a:endParaRPr kumimoji="1" lang="ja-JP" altLang="en-US" sz="1400">
              <a:latin typeface="+mn-ea"/>
            </a:endParaRPr>
          </a:p>
        </xdr:txBody>
      </xdr:sp>
      <xdr:sp macro="" textlink="">
        <xdr:nvSpPr>
          <xdr:cNvPr id="7" name="正方形/長方形 6">
            <a:extLst>
              <a:ext uri="{FF2B5EF4-FFF2-40B4-BE49-F238E27FC236}">
                <a16:creationId xmlns:a16="http://schemas.microsoft.com/office/drawing/2014/main" id="{A1CB183C-59CE-41A1-9B3B-04C0FD535F6A}"/>
              </a:ext>
            </a:extLst>
          </xdr:cNvPr>
          <xdr:cNvSpPr/>
        </xdr:nvSpPr>
        <xdr:spPr>
          <a:xfrm>
            <a:off x="820078" y="3216568"/>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民間企業</a:t>
            </a:r>
            <a:r>
              <a:rPr lang="en-US" altLang="ja-JP" sz="1600">
                <a:solidFill>
                  <a:sysClr val="windowText" lastClr="000000"/>
                </a:solidFill>
                <a:latin typeface="+mn-ea"/>
              </a:rPr>
              <a:t>(1</a:t>
            </a:r>
            <a:r>
              <a:rPr lang="ja-JP" altLang="en-US" sz="1600">
                <a:solidFill>
                  <a:sysClr val="windowText" lastClr="000000"/>
                </a:solidFill>
                <a:latin typeface="+mn-ea"/>
              </a:rPr>
              <a:t>件</a:t>
            </a:r>
            <a:r>
              <a:rPr lang="en-US" altLang="ja-JP" sz="1600">
                <a:solidFill>
                  <a:sysClr val="windowText" lastClr="000000"/>
                </a:solidFill>
                <a:latin typeface="+mn-ea"/>
              </a:rPr>
              <a:t>)</a:t>
            </a:r>
          </a:p>
          <a:p>
            <a:pPr algn="ctr"/>
            <a:r>
              <a:rPr lang="ja-JP" altLang="en-US" sz="1600">
                <a:solidFill>
                  <a:sysClr val="windowText" lastClr="000000"/>
                </a:solidFill>
                <a:latin typeface="+mn-ea"/>
              </a:rPr>
              <a:t>１百万円</a:t>
            </a:r>
          </a:p>
        </xdr:txBody>
      </xdr:sp>
      <xdr:sp macro="" textlink="">
        <xdr:nvSpPr>
          <xdr:cNvPr id="8" name="大かっこ 7">
            <a:extLst>
              <a:ext uri="{FF2B5EF4-FFF2-40B4-BE49-F238E27FC236}">
                <a16:creationId xmlns:a16="http://schemas.microsoft.com/office/drawing/2014/main" id="{00BEA63E-D7E6-4C41-9A68-AFB273EC1883}"/>
              </a:ext>
            </a:extLst>
          </xdr:cNvPr>
          <xdr:cNvSpPr/>
        </xdr:nvSpPr>
        <xdr:spPr>
          <a:xfrm>
            <a:off x="819775" y="4003184"/>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検査機器の賃貸借、点検、修理等</a:t>
            </a:r>
          </a:p>
        </xdr:txBody>
      </xdr:sp>
      <xdr:cxnSp macro="">
        <xdr:nvCxnSpPr>
          <xdr:cNvPr id="9" name="直線矢印コネクタ 8">
            <a:extLst>
              <a:ext uri="{FF2B5EF4-FFF2-40B4-BE49-F238E27FC236}">
                <a16:creationId xmlns:a16="http://schemas.microsoft.com/office/drawing/2014/main" id="{5D7C66BF-134C-48B0-913B-485394B82EC7}"/>
              </a:ext>
            </a:extLst>
          </xdr:cNvPr>
          <xdr:cNvCxnSpPr/>
        </xdr:nvCxnSpPr>
        <xdr:spPr>
          <a:xfrm>
            <a:off x="7480478"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a:extLst>
              <a:ext uri="{FF2B5EF4-FFF2-40B4-BE49-F238E27FC236}">
                <a16:creationId xmlns:a16="http://schemas.microsoft.com/office/drawing/2014/main" id="{9CFF73F9-9004-4499-B579-44A7F3009CF0}"/>
              </a:ext>
            </a:extLst>
          </xdr:cNvPr>
          <xdr:cNvSpPr/>
        </xdr:nvSpPr>
        <xdr:spPr>
          <a:xfrm>
            <a:off x="5879339" y="3227299"/>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B.</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ja-JP" altLang="en-US" sz="1600">
                <a:solidFill>
                  <a:sysClr val="windowText" lastClr="000000"/>
                </a:solidFill>
                <a:latin typeface="+mn-ea"/>
              </a:rPr>
              <a:t>８百万円</a:t>
            </a:r>
          </a:p>
        </xdr:txBody>
      </xdr:sp>
      <xdr:cxnSp macro="">
        <xdr:nvCxnSpPr>
          <xdr:cNvPr id="11" name="直線コネクタ 10">
            <a:extLst>
              <a:ext uri="{FF2B5EF4-FFF2-40B4-BE49-F238E27FC236}">
                <a16:creationId xmlns:a16="http://schemas.microsoft.com/office/drawing/2014/main" id="{4133BCE2-F897-4053-993C-B47D7606E521}"/>
              </a:ext>
            </a:extLst>
          </xdr:cNvPr>
          <xdr:cNvCxnSpPr/>
        </xdr:nvCxnSpPr>
        <xdr:spPr>
          <a:xfrm>
            <a:off x="2433000" y="2316054"/>
            <a:ext cx="504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a:extLst>
              <a:ext uri="{FF2B5EF4-FFF2-40B4-BE49-F238E27FC236}">
                <a16:creationId xmlns:a16="http://schemas.microsoft.com/office/drawing/2014/main" id="{31E678A7-334B-4D4A-881D-74F713C54820}"/>
              </a:ext>
            </a:extLst>
          </xdr:cNvPr>
          <xdr:cNvSpPr txBox="1"/>
        </xdr:nvSpPr>
        <xdr:spPr>
          <a:xfrm>
            <a:off x="5942681" y="2882719"/>
            <a:ext cx="2999088" cy="22212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一般競争契約（最低価格）等</a:t>
            </a:r>
            <a:r>
              <a:rPr kumimoji="1" lang="en-US" altLang="ja-JP" sz="1400">
                <a:latin typeface="+mn-ea"/>
              </a:rPr>
              <a:t>】</a:t>
            </a:r>
            <a:endParaRPr kumimoji="1" lang="ja-JP" altLang="en-US" sz="1400">
              <a:latin typeface="+mn-ea"/>
            </a:endParaRPr>
          </a:p>
        </xdr:txBody>
      </xdr:sp>
      <xdr:sp macro="" textlink="">
        <xdr:nvSpPr>
          <xdr:cNvPr id="13" name="大かっこ 12">
            <a:extLst>
              <a:ext uri="{FF2B5EF4-FFF2-40B4-BE49-F238E27FC236}">
                <a16:creationId xmlns:a16="http://schemas.microsoft.com/office/drawing/2014/main" id="{0194977A-CD76-4740-936F-54104E100270}"/>
              </a:ext>
            </a:extLst>
          </xdr:cNvPr>
          <xdr:cNvSpPr/>
        </xdr:nvSpPr>
        <xdr:spPr>
          <a:xfrm>
            <a:off x="5891913" y="4013915"/>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備品、消耗品等</a:t>
            </a:r>
          </a:p>
        </xdr:txBody>
      </xdr:sp>
      <xdr:cxnSp macro="">
        <xdr:nvCxnSpPr>
          <xdr:cNvPr id="14" name="直線コネクタ 13">
            <a:extLst>
              <a:ext uri="{FF2B5EF4-FFF2-40B4-BE49-F238E27FC236}">
                <a16:creationId xmlns:a16="http://schemas.microsoft.com/office/drawing/2014/main" id="{F189591E-E135-43BF-99E9-C64A39584549}"/>
              </a:ext>
            </a:extLst>
          </xdr:cNvPr>
          <xdr:cNvCxnSpPr/>
        </xdr:nvCxnSpPr>
        <xdr:spPr>
          <a:xfrm>
            <a:off x="4953000" y="197046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J723" sqref="J723:K7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2.7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405</v>
      </c>
      <c r="AJ2" s="941" t="s">
        <v>803</v>
      </c>
      <c r="AK2" s="941"/>
      <c r="AL2" s="941"/>
      <c r="AM2" s="941"/>
      <c r="AN2" s="98" t="s">
        <v>405</v>
      </c>
      <c r="AO2" s="941">
        <v>20</v>
      </c>
      <c r="AP2" s="941"/>
      <c r="AQ2" s="941"/>
      <c r="AR2" s="99" t="s">
        <v>708</v>
      </c>
      <c r="AS2" s="947">
        <v>989</v>
      </c>
      <c r="AT2" s="947"/>
      <c r="AU2" s="947"/>
      <c r="AV2" s="98" t="str">
        <f>IF(AW2="","","-")</f>
        <v/>
      </c>
      <c r="AW2" s="907"/>
      <c r="AX2" s="907"/>
    </row>
    <row r="3" spans="1:50" ht="21" customHeight="1" thickBot="1" x14ac:dyDescent="0.2">
      <c r="A3" s="863" t="s">
        <v>701</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709</v>
      </c>
      <c r="AK3" s="865"/>
      <c r="AL3" s="865"/>
      <c r="AM3" s="865"/>
      <c r="AN3" s="865"/>
      <c r="AO3" s="865"/>
      <c r="AP3" s="865"/>
      <c r="AQ3" s="865"/>
      <c r="AR3" s="865"/>
      <c r="AS3" s="865"/>
      <c r="AT3" s="865"/>
      <c r="AU3" s="865"/>
      <c r="AV3" s="865"/>
      <c r="AW3" s="865"/>
      <c r="AX3" s="24" t="s">
        <v>65</v>
      </c>
    </row>
    <row r="4" spans="1:50" ht="24.75" customHeight="1" x14ac:dyDescent="0.15">
      <c r="A4" s="702" t="s">
        <v>25</v>
      </c>
      <c r="B4" s="703"/>
      <c r="C4" s="703"/>
      <c r="D4" s="703"/>
      <c r="E4" s="703"/>
      <c r="F4" s="703"/>
      <c r="G4" s="680" t="s">
        <v>710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5" t="s">
        <v>713</v>
      </c>
      <c r="H5" s="836"/>
      <c r="I5" s="836"/>
      <c r="J5" s="836"/>
      <c r="K5" s="836"/>
      <c r="L5" s="836"/>
      <c r="M5" s="837" t="s">
        <v>66</v>
      </c>
      <c r="N5" s="838"/>
      <c r="O5" s="838"/>
      <c r="P5" s="838"/>
      <c r="Q5" s="838"/>
      <c r="R5" s="839"/>
      <c r="S5" s="840" t="s">
        <v>714</v>
      </c>
      <c r="T5" s="836"/>
      <c r="U5" s="836"/>
      <c r="V5" s="836"/>
      <c r="W5" s="836"/>
      <c r="X5" s="841"/>
      <c r="Y5" s="696" t="s">
        <v>3</v>
      </c>
      <c r="Z5" s="542"/>
      <c r="AA5" s="542"/>
      <c r="AB5" s="542"/>
      <c r="AC5" s="542"/>
      <c r="AD5" s="543"/>
      <c r="AE5" s="697" t="s">
        <v>715</v>
      </c>
      <c r="AF5" s="697"/>
      <c r="AG5" s="697"/>
      <c r="AH5" s="697"/>
      <c r="AI5" s="697"/>
      <c r="AJ5" s="697"/>
      <c r="AK5" s="697"/>
      <c r="AL5" s="697"/>
      <c r="AM5" s="697"/>
      <c r="AN5" s="697"/>
      <c r="AO5" s="697"/>
      <c r="AP5" s="698"/>
      <c r="AQ5" s="699" t="s">
        <v>712</v>
      </c>
      <c r="AR5" s="700"/>
      <c r="AS5" s="700"/>
      <c r="AT5" s="700"/>
      <c r="AU5" s="700"/>
      <c r="AV5" s="700"/>
      <c r="AW5" s="700"/>
      <c r="AX5" s="701"/>
    </row>
    <row r="6" spans="1:50" ht="28.5"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66"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9" t="s">
        <v>388</v>
      </c>
      <c r="Z7" s="439"/>
      <c r="AA7" s="439"/>
      <c r="AB7" s="439"/>
      <c r="AC7" s="439"/>
      <c r="AD7" s="920"/>
      <c r="AE7" s="908" t="s">
        <v>804</v>
      </c>
      <c r="AF7" s="909"/>
      <c r="AG7" s="909"/>
      <c r="AH7" s="909"/>
      <c r="AI7" s="909"/>
      <c r="AJ7" s="909"/>
      <c r="AK7" s="909"/>
      <c r="AL7" s="909"/>
      <c r="AM7" s="909"/>
      <c r="AN7" s="909"/>
      <c r="AO7" s="909"/>
      <c r="AP7" s="909"/>
      <c r="AQ7" s="909"/>
      <c r="AR7" s="909"/>
      <c r="AS7" s="909"/>
      <c r="AT7" s="909"/>
      <c r="AU7" s="909"/>
      <c r="AV7" s="909"/>
      <c r="AW7" s="909"/>
      <c r="AX7" s="910"/>
    </row>
    <row r="8" spans="1:50" ht="36" customHeight="1" x14ac:dyDescent="0.15">
      <c r="A8" s="494" t="s">
        <v>256</v>
      </c>
      <c r="B8" s="495"/>
      <c r="C8" s="495"/>
      <c r="D8" s="495"/>
      <c r="E8" s="495"/>
      <c r="F8" s="496"/>
      <c r="G8" s="942" t="str">
        <f>入力規則等!A27</f>
        <v>医療分野の研究開発関連、科学技術・イノベーション</v>
      </c>
      <c r="H8" s="718"/>
      <c r="I8" s="718"/>
      <c r="J8" s="718"/>
      <c r="K8" s="718"/>
      <c r="L8" s="718"/>
      <c r="M8" s="718"/>
      <c r="N8" s="718"/>
      <c r="O8" s="718"/>
      <c r="P8" s="718"/>
      <c r="Q8" s="718"/>
      <c r="R8" s="718"/>
      <c r="S8" s="718"/>
      <c r="T8" s="718"/>
      <c r="U8" s="718"/>
      <c r="V8" s="718"/>
      <c r="W8" s="718"/>
      <c r="X8" s="943"/>
      <c r="Y8" s="842" t="s">
        <v>257</v>
      </c>
      <c r="Z8" s="843"/>
      <c r="AA8" s="843"/>
      <c r="AB8" s="843"/>
      <c r="AC8" s="843"/>
      <c r="AD8" s="844"/>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7" customHeight="1" x14ac:dyDescent="0.15">
      <c r="A9" s="845" t="s">
        <v>23</v>
      </c>
      <c r="B9" s="846"/>
      <c r="C9" s="846"/>
      <c r="D9" s="846"/>
      <c r="E9" s="846"/>
      <c r="F9" s="846"/>
      <c r="G9" s="847" t="s">
        <v>805</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69.75" customHeight="1" x14ac:dyDescent="0.15">
      <c r="A10" s="658" t="s">
        <v>30</v>
      </c>
      <c r="B10" s="659"/>
      <c r="C10" s="659"/>
      <c r="D10" s="659"/>
      <c r="E10" s="659"/>
      <c r="F10" s="659"/>
      <c r="G10" s="752" t="s">
        <v>806</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33.75"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0" t="s">
        <v>24</v>
      </c>
      <c r="B12" s="961"/>
      <c r="C12" s="961"/>
      <c r="D12" s="961"/>
      <c r="E12" s="961"/>
      <c r="F12" s="962"/>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9</v>
      </c>
      <c r="Q13" s="656"/>
      <c r="R13" s="656"/>
      <c r="S13" s="656"/>
      <c r="T13" s="656"/>
      <c r="U13" s="656"/>
      <c r="V13" s="657"/>
      <c r="W13" s="655">
        <v>9</v>
      </c>
      <c r="X13" s="656"/>
      <c r="Y13" s="656"/>
      <c r="Z13" s="656"/>
      <c r="AA13" s="656"/>
      <c r="AB13" s="656"/>
      <c r="AC13" s="657"/>
      <c r="AD13" s="655">
        <v>9</v>
      </c>
      <c r="AE13" s="656"/>
      <c r="AF13" s="656"/>
      <c r="AG13" s="656"/>
      <c r="AH13" s="656"/>
      <c r="AI13" s="656"/>
      <c r="AJ13" s="657"/>
      <c r="AK13" s="655">
        <v>9</v>
      </c>
      <c r="AL13" s="656"/>
      <c r="AM13" s="656"/>
      <c r="AN13" s="656"/>
      <c r="AO13" s="656"/>
      <c r="AP13" s="656"/>
      <c r="AQ13" s="657"/>
      <c r="AR13" s="916">
        <v>9</v>
      </c>
      <c r="AS13" s="917"/>
      <c r="AT13" s="917"/>
      <c r="AU13" s="917"/>
      <c r="AV13" s="917"/>
      <c r="AW13" s="917"/>
      <c r="AX13" s="918"/>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t="s">
        <v>787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787</v>
      </c>
      <c r="AL15" s="656"/>
      <c r="AM15" s="656"/>
      <c r="AN15" s="656"/>
      <c r="AO15" s="656"/>
      <c r="AP15" s="656"/>
      <c r="AQ15" s="657"/>
      <c r="AR15" s="655" t="s">
        <v>821</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t="s">
        <v>787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787</v>
      </c>
      <c r="AL17" s="656"/>
      <c r="AM17" s="656"/>
      <c r="AN17" s="656"/>
      <c r="AO17" s="656"/>
      <c r="AP17" s="656"/>
      <c r="AQ17" s="657"/>
      <c r="AR17" s="914"/>
      <c r="AS17" s="914"/>
      <c r="AT17" s="914"/>
      <c r="AU17" s="914"/>
      <c r="AV17" s="914"/>
      <c r="AW17" s="914"/>
      <c r="AX17" s="915"/>
    </row>
    <row r="18" spans="1:50" ht="24.75" customHeight="1" x14ac:dyDescent="0.15">
      <c r="A18" s="612"/>
      <c r="B18" s="613"/>
      <c r="C18" s="613"/>
      <c r="D18" s="613"/>
      <c r="E18" s="613"/>
      <c r="F18" s="614"/>
      <c r="G18" s="725"/>
      <c r="H18" s="726"/>
      <c r="I18" s="714" t="s">
        <v>20</v>
      </c>
      <c r="J18" s="715"/>
      <c r="K18" s="715"/>
      <c r="L18" s="715"/>
      <c r="M18" s="715"/>
      <c r="N18" s="715"/>
      <c r="O18" s="716"/>
      <c r="P18" s="874">
        <f>SUM(P13:V17)</f>
        <v>9</v>
      </c>
      <c r="Q18" s="875"/>
      <c r="R18" s="875"/>
      <c r="S18" s="875"/>
      <c r="T18" s="875"/>
      <c r="U18" s="875"/>
      <c r="V18" s="876"/>
      <c r="W18" s="874">
        <f>SUM(W13:AC17)</f>
        <v>9</v>
      </c>
      <c r="X18" s="875"/>
      <c r="Y18" s="875"/>
      <c r="Z18" s="875"/>
      <c r="AA18" s="875"/>
      <c r="AB18" s="875"/>
      <c r="AC18" s="876"/>
      <c r="AD18" s="874">
        <f>SUM(AD13:AJ17)</f>
        <v>9</v>
      </c>
      <c r="AE18" s="875"/>
      <c r="AF18" s="875"/>
      <c r="AG18" s="875"/>
      <c r="AH18" s="875"/>
      <c r="AI18" s="875"/>
      <c r="AJ18" s="876"/>
      <c r="AK18" s="874">
        <f>SUM(AK13:AQ17)</f>
        <v>9</v>
      </c>
      <c r="AL18" s="875"/>
      <c r="AM18" s="875"/>
      <c r="AN18" s="875"/>
      <c r="AO18" s="875"/>
      <c r="AP18" s="875"/>
      <c r="AQ18" s="876"/>
      <c r="AR18" s="874">
        <f>SUM(AR13:AX17)</f>
        <v>9</v>
      </c>
      <c r="AS18" s="875"/>
      <c r="AT18" s="875"/>
      <c r="AU18" s="875"/>
      <c r="AV18" s="875"/>
      <c r="AW18" s="875"/>
      <c r="AX18" s="877"/>
    </row>
    <row r="19" spans="1:50" ht="24.75" customHeight="1" x14ac:dyDescent="0.15">
      <c r="A19" s="612"/>
      <c r="B19" s="613"/>
      <c r="C19" s="613"/>
      <c r="D19" s="613"/>
      <c r="E19" s="613"/>
      <c r="F19" s="614"/>
      <c r="G19" s="872" t="s">
        <v>9</v>
      </c>
      <c r="H19" s="873"/>
      <c r="I19" s="873"/>
      <c r="J19" s="873"/>
      <c r="K19" s="873"/>
      <c r="L19" s="873"/>
      <c r="M19" s="873"/>
      <c r="N19" s="873"/>
      <c r="O19" s="873"/>
      <c r="P19" s="655">
        <v>9</v>
      </c>
      <c r="Q19" s="656"/>
      <c r="R19" s="656"/>
      <c r="S19" s="656"/>
      <c r="T19" s="656"/>
      <c r="U19" s="656"/>
      <c r="V19" s="657"/>
      <c r="W19" s="655">
        <v>9</v>
      </c>
      <c r="X19" s="656"/>
      <c r="Y19" s="656"/>
      <c r="Z19" s="656"/>
      <c r="AA19" s="656"/>
      <c r="AB19" s="656"/>
      <c r="AC19" s="657"/>
      <c r="AD19" s="655">
        <v>9</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2" t="s">
        <v>10</v>
      </c>
      <c r="H20" s="873"/>
      <c r="I20" s="873"/>
      <c r="J20" s="873"/>
      <c r="K20" s="873"/>
      <c r="L20" s="873"/>
      <c r="M20" s="873"/>
      <c r="N20" s="873"/>
      <c r="O20" s="873"/>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706</v>
      </c>
      <c r="B22" s="970"/>
      <c r="C22" s="970"/>
      <c r="D22" s="970"/>
      <c r="E22" s="970"/>
      <c r="F22" s="971"/>
      <c r="G22" s="965" t="s">
        <v>333</v>
      </c>
      <c r="H22" s="222"/>
      <c r="I22" s="222"/>
      <c r="J22" s="222"/>
      <c r="K22" s="222"/>
      <c r="L22" s="222"/>
      <c r="M22" s="222"/>
      <c r="N22" s="222"/>
      <c r="O22" s="223"/>
      <c r="P22" s="930" t="s">
        <v>704</v>
      </c>
      <c r="Q22" s="222"/>
      <c r="R22" s="222"/>
      <c r="S22" s="222"/>
      <c r="T22" s="222"/>
      <c r="U22" s="222"/>
      <c r="V22" s="223"/>
      <c r="W22" s="930" t="s">
        <v>705</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718</v>
      </c>
      <c r="H23" s="967"/>
      <c r="I23" s="967"/>
      <c r="J23" s="967"/>
      <c r="K23" s="967"/>
      <c r="L23" s="967"/>
      <c r="M23" s="967"/>
      <c r="N23" s="967"/>
      <c r="O23" s="968"/>
      <c r="P23" s="916">
        <v>9</v>
      </c>
      <c r="Q23" s="917"/>
      <c r="R23" s="917"/>
      <c r="S23" s="917"/>
      <c r="T23" s="917"/>
      <c r="U23" s="917"/>
      <c r="V23" s="931"/>
      <c r="W23" s="916">
        <v>9</v>
      </c>
      <c r="X23" s="917"/>
      <c r="Y23" s="917"/>
      <c r="Z23" s="917"/>
      <c r="AA23" s="917"/>
      <c r="AB23" s="917"/>
      <c r="AC23" s="931"/>
      <c r="AD23" s="979" t="s">
        <v>821</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5"/>
      <c r="Q24" s="656"/>
      <c r="R24" s="656"/>
      <c r="S24" s="656"/>
      <c r="T24" s="656"/>
      <c r="U24" s="656"/>
      <c r="V24" s="657"/>
      <c r="W24" s="655"/>
      <c r="X24" s="656"/>
      <c r="Y24" s="656"/>
      <c r="Z24" s="656"/>
      <c r="AA24" s="656"/>
      <c r="AB24" s="656"/>
      <c r="AC24" s="657"/>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5"/>
      <c r="Q25" s="656"/>
      <c r="R25" s="656"/>
      <c r="S25" s="656"/>
      <c r="T25" s="656"/>
      <c r="U25" s="656"/>
      <c r="V25" s="657"/>
      <c r="W25" s="655"/>
      <c r="X25" s="656"/>
      <c r="Y25" s="656"/>
      <c r="Z25" s="656"/>
      <c r="AA25" s="656"/>
      <c r="AB25" s="656"/>
      <c r="AC25" s="657"/>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5"/>
      <c r="Q26" s="656"/>
      <c r="R26" s="656"/>
      <c r="S26" s="656"/>
      <c r="T26" s="656"/>
      <c r="U26" s="656"/>
      <c r="V26" s="657"/>
      <c r="W26" s="655"/>
      <c r="X26" s="656"/>
      <c r="Y26" s="656"/>
      <c r="Z26" s="656"/>
      <c r="AA26" s="656"/>
      <c r="AB26" s="656"/>
      <c r="AC26" s="657"/>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5"/>
      <c r="Q27" s="656"/>
      <c r="R27" s="656"/>
      <c r="S27" s="656"/>
      <c r="T27" s="656"/>
      <c r="U27" s="656"/>
      <c r="V27" s="657"/>
      <c r="W27" s="655"/>
      <c r="X27" s="656"/>
      <c r="Y27" s="656"/>
      <c r="Z27" s="656"/>
      <c r="AA27" s="656"/>
      <c r="AB27" s="656"/>
      <c r="AC27" s="657"/>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5">
        <f>AK13</f>
        <v>9</v>
      </c>
      <c r="Q29" s="656"/>
      <c r="R29" s="656"/>
      <c r="S29" s="656"/>
      <c r="T29" s="656"/>
      <c r="U29" s="656"/>
      <c r="V29" s="657"/>
      <c r="W29" s="948">
        <f>AR13</f>
        <v>9</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7.25" customHeight="1" x14ac:dyDescent="0.15">
      <c r="A30" s="857" t="s">
        <v>349</v>
      </c>
      <c r="B30" s="858"/>
      <c r="C30" s="858"/>
      <c r="D30" s="858"/>
      <c r="E30" s="858"/>
      <c r="F30" s="859"/>
      <c r="G30" s="771" t="s">
        <v>146</v>
      </c>
      <c r="H30" s="772"/>
      <c r="I30" s="772"/>
      <c r="J30" s="772"/>
      <c r="K30" s="772"/>
      <c r="L30" s="772"/>
      <c r="M30" s="772"/>
      <c r="N30" s="772"/>
      <c r="O30" s="773"/>
      <c r="P30" s="853" t="s">
        <v>59</v>
      </c>
      <c r="Q30" s="772"/>
      <c r="R30" s="772"/>
      <c r="S30" s="772"/>
      <c r="T30" s="772"/>
      <c r="U30" s="772"/>
      <c r="V30" s="772"/>
      <c r="W30" s="772"/>
      <c r="X30" s="773"/>
      <c r="Y30" s="850"/>
      <c r="Z30" s="851"/>
      <c r="AA30" s="852"/>
      <c r="AB30" s="854" t="s">
        <v>11</v>
      </c>
      <c r="AC30" s="855"/>
      <c r="AD30" s="856"/>
      <c r="AE30" s="854" t="s">
        <v>389</v>
      </c>
      <c r="AF30" s="855"/>
      <c r="AG30" s="855"/>
      <c r="AH30" s="856"/>
      <c r="AI30" s="911" t="s">
        <v>411</v>
      </c>
      <c r="AJ30" s="911"/>
      <c r="AK30" s="911"/>
      <c r="AL30" s="854"/>
      <c r="AM30" s="911" t="s">
        <v>508</v>
      </c>
      <c r="AN30" s="911"/>
      <c r="AO30" s="911"/>
      <c r="AP30" s="854"/>
      <c r="AQ30" s="765" t="s">
        <v>232</v>
      </c>
      <c r="AR30" s="766"/>
      <c r="AS30" s="766"/>
      <c r="AT30" s="767"/>
      <c r="AU30" s="772" t="s">
        <v>134</v>
      </c>
      <c r="AV30" s="772"/>
      <c r="AW30" s="772"/>
      <c r="AX30" s="913"/>
    </row>
    <row r="31" spans="1:50" ht="17.2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t="s">
        <v>717</v>
      </c>
      <c r="AR31" s="201"/>
      <c r="AS31" s="136" t="s">
        <v>233</v>
      </c>
      <c r="AT31" s="137"/>
      <c r="AU31" s="200">
        <v>3</v>
      </c>
      <c r="AV31" s="200"/>
      <c r="AW31" s="392" t="s">
        <v>179</v>
      </c>
      <c r="AX31" s="393"/>
    </row>
    <row r="32" spans="1:50" ht="17.25" customHeight="1" x14ac:dyDescent="0.15">
      <c r="A32" s="397"/>
      <c r="B32" s="395"/>
      <c r="C32" s="395"/>
      <c r="D32" s="395"/>
      <c r="E32" s="395"/>
      <c r="F32" s="396"/>
      <c r="G32" s="563" t="s">
        <v>719</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721</v>
      </c>
      <c r="AC32" s="460"/>
      <c r="AD32" s="460"/>
      <c r="AE32" s="218">
        <v>5</v>
      </c>
      <c r="AF32" s="219"/>
      <c r="AG32" s="219"/>
      <c r="AH32" s="219"/>
      <c r="AI32" s="218">
        <v>4.4000000000000004</v>
      </c>
      <c r="AJ32" s="219"/>
      <c r="AK32" s="219"/>
      <c r="AL32" s="219"/>
      <c r="AM32" s="218">
        <v>4.5999999999999996</v>
      </c>
      <c r="AN32" s="219"/>
      <c r="AO32" s="219"/>
      <c r="AP32" s="219"/>
      <c r="AQ32" s="336" t="s">
        <v>717</v>
      </c>
      <c r="AR32" s="208"/>
      <c r="AS32" s="208"/>
      <c r="AT32" s="337"/>
      <c r="AU32" s="219" t="s">
        <v>717</v>
      </c>
      <c r="AV32" s="219"/>
      <c r="AW32" s="219"/>
      <c r="AX32" s="221"/>
    </row>
    <row r="33" spans="1:51" ht="17.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721</v>
      </c>
      <c r="AC33" s="522"/>
      <c r="AD33" s="522"/>
      <c r="AE33" s="218">
        <v>3.5</v>
      </c>
      <c r="AF33" s="219"/>
      <c r="AG33" s="219"/>
      <c r="AH33" s="219"/>
      <c r="AI33" s="218">
        <v>3.5</v>
      </c>
      <c r="AJ33" s="219"/>
      <c r="AK33" s="219"/>
      <c r="AL33" s="219"/>
      <c r="AM33" s="218">
        <v>3.5</v>
      </c>
      <c r="AN33" s="219"/>
      <c r="AO33" s="219"/>
      <c r="AP33" s="219"/>
      <c r="AQ33" s="336" t="s">
        <v>717</v>
      </c>
      <c r="AR33" s="208"/>
      <c r="AS33" s="208"/>
      <c r="AT33" s="337"/>
      <c r="AU33" s="219">
        <v>3.5</v>
      </c>
      <c r="AV33" s="219"/>
      <c r="AW33" s="219"/>
      <c r="AX33" s="221"/>
    </row>
    <row r="34" spans="1:51" ht="17.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142.857142857143</v>
      </c>
      <c r="AF34" s="219"/>
      <c r="AG34" s="219"/>
      <c r="AH34" s="219"/>
      <c r="AI34" s="218">
        <v>126</v>
      </c>
      <c r="AJ34" s="219"/>
      <c r="AK34" s="219"/>
      <c r="AL34" s="219"/>
      <c r="AM34" s="218">
        <v>131</v>
      </c>
      <c r="AN34" s="219"/>
      <c r="AO34" s="219"/>
      <c r="AP34" s="219"/>
      <c r="AQ34" s="336" t="s">
        <v>717</v>
      </c>
      <c r="AR34" s="208"/>
      <c r="AS34" s="208"/>
      <c r="AT34" s="337"/>
      <c r="AU34" s="219" t="s">
        <v>717</v>
      </c>
      <c r="AV34" s="219"/>
      <c r="AW34" s="219"/>
      <c r="AX34" s="221"/>
    </row>
    <row r="35" spans="1:51" ht="21.75" customHeight="1" x14ac:dyDescent="0.15">
      <c r="A35" s="228" t="s">
        <v>379</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1.7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6"/>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382</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4"/>
      <c r="AY79">
        <f>COUNTIF($AR$79,"☑")</f>
        <v>0</v>
      </c>
    </row>
    <row r="80" spans="1:51" ht="18.75" hidden="1"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0"/>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1"/>
      <c r="AY82">
        <f t="shared" ref="AY82:AY89" si="10">$AY$80</f>
        <v>0</v>
      </c>
    </row>
    <row r="83" spans="1:60" ht="22.5" hidden="1" customHeight="1" x14ac:dyDescent="0.15">
      <c r="A83" s="861"/>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2"/>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3"/>
      <c r="AY83">
        <f t="shared" si="10"/>
        <v>0</v>
      </c>
    </row>
    <row r="84" spans="1:60" ht="19.5" hidden="1" customHeight="1" x14ac:dyDescent="0.15">
      <c r="A84" s="861"/>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4"/>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24.7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31.5" customHeight="1" x14ac:dyDescent="0.15">
      <c r="A101" s="418"/>
      <c r="B101" s="419"/>
      <c r="C101" s="419"/>
      <c r="D101" s="419"/>
      <c r="E101" s="419"/>
      <c r="F101" s="420"/>
      <c r="G101" s="108" t="s">
        <v>723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v>9</v>
      </c>
      <c r="AF101" s="282"/>
      <c r="AG101" s="282"/>
      <c r="AH101" s="282"/>
      <c r="AI101" s="282">
        <v>8</v>
      </c>
      <c r="AJ101" s="282"/>
      <c r="AK101" s="282"/>
      <c r="AL101" s="282"/>
      <c r="AM101" s="282">
        <v>8</v>
      </c>
      <c r="AN101" s="282"/>
      <c r="AO101" s="282"/>
      <c r="AP101" s="282"/>
      <c r="AQ101" s="282" t="s">
        <v>787</v>
      </c>
      <c r="AR101" s="282"/>
      <c r="AS101" s="282"/>
      <c r="AT101" s="282"/>
      <c r="AU101" s="218" t="s">
        <v>787</v>
      </c>
      <c r="AV101" s="219"/>
      <c r="AW101" s="219"/>
      <c r="AX101" s="221"/>
    </row>
    <row r="102" spans="1:60" ht="31.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v>5</v>
      </c>
      <c r="AF102" s="282"/>
      <c r="AG102" s="282"/>
      <c r="AH102" s="282"/>
      <c r="AI102" s="282">
        <v>5</v>
      </c>
      <c r="AJ102" s="282"/>
      <c r="AK102" s="282"/>
      <c r="AL102" s="282"/>
      <c r="AM102" s="282">
        <v>5</v>
      </c>
      <c r="AN102" s="282"/>
      <c r="AO102" s="282"/>
      <c r="AP102" s="282"/>
      <c r="AQ102" s="282">
        <v>5</v>
      </c>
      <c r="AR102" s="282"/>
      <c r="AS102" s="282"/>
      <c r="AT102" s="282"/>
      <c r="AU102" s="225">
        <v>5</v>
      </c>
      <c r="AV102" s="226"/>
      <c r="AW102" s="226"/>
      <c r="AX102" s="321"/>
    </row>
    <row r="103" spans="1:60" ht="24.7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38.25" customHeight="1" x14ac:dyDescent="0.15">
      <c r="A104" s="418"/>
      <c r="B104" s="419"/>
      <c r="C104" s="419"/>
      <c r="D104" s="419"/>
      <c r="E104" s="419"/>
      <c r="F104" s="420"/>
      <c r="G104" s="108" t="s">
        <v>725</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724</v>
      </c>
      <c r="AC104" s="545"/>
      <c r="AD104" s="546"/>
      <c r="AE104" s="282">
        <v>3</v>
      </c>
      <c r="AF104" s="282"/>
      <c r="AG104" s="282"/>
      <c r="AH104" s="282"/>
      <c r="AI104" s="282">
        <v>2</v>
      </c>
      <c r="AJ104" s="282"/>
      <c r="AK104" s="282"/>
      <c r="AL104" s="282"/>
      <c r="AM104" s="282">
        <v>4</v>
      </c>
      <c r="AN104" s="282"/>
      <c r="AO104" s="282"/>
      <c r="AP104" s="282"/>
      <c r="AQ104" s="282" t="s">
        <v>766</v>
      </c>
      <c r="AR104" s="282"/>
      <c r="AS104" s="282"/>
      <c r="AT104" s="282"/>
      <c r="AU104" s="282" t="s">
        <v>766</v>
      </c>
      <c r="AV104" s="282"/>
      <c r="AW104" s="282"/>
      <c r="AX104" s="283"/>
      <c r="AY104">
        <f>$AY$103</f>
        <v>1</v>
      </c>
    </row>
    <row r="105" spans="1:60" ht="38.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724</v>
      </c>
      <c r="AC105" s="468"/>
      <c r="AD105" s="469"/>
      <c r="AE105" s="282">
        <v>2</v>
      </c>
      <c r="AF105" s="282"/>
      <c r="AG105" s="282"/>
      <c r="AH105" s="282"/>
      <c r="AI105" s="282">
        <v>2</v>
      </c>
      <c r="AJ105" s="282"/>
      <c r="AK105" s="282"/>
      <c r="AL105" s="282"/>
      <c r="AM105" s="282">
        <v>2</v>
      </c>
      <c r="AN105" s="282"/>
      <c r="AO105" s="282"/>
      <c r="AP105" s="282"/>
      <c r="AQ105" s="282" t="s">
        <v>766</v>
      </c>
      <c r="AR105" s="282"/>
      <c r="AS105" s="282"/>
      <c r="AT105" s="282"/>
      <c r="AU105" s="282" t="s">
        <v>766</v>
      </c>
      <c r="AV105" s="282"/>
      <c r="AW105" s="282"/>
      <c r="AX105" s="283"/>
      <c r="AY105">
        <f>$AY$103</f>
        <v>1</v>
      </c>
    </row>
    <row r="106" spans="1:60" ht="24.75"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1</v>
      </c>
    </row>
    <row r="107" spans="1:60" ht="23.25" customHeight="1" x14ac:dyDescent="0.15">
      <c r="A107" s="418"/>
      <c r="B107" s="419"/>
      <c r="C107" s="419"/>
      <c r="D107" s="419"/>
      <c r="E107" s="419"/>
      <c r="F107" s="420"/>
      <c r="G107" s="108" t="s">
        <v>726</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724</v>
      </c>
      <c r="AC107" s="545"/>
      <c r="AD107" s="546"/>
      <c r="AE107" s="282">
        <v>3</v>
      </c>
      <c r="AF107" s="282"/>
      <c r="AG107" s="282"/>
      <c r="AH107" s="282"/>
      <c r="AI107" s="282">
        <v>5</v>
      </c>
      <c r="AJ107" s="282"/>
      <c r="AK107" s="282"/>
      <c r="AL107" s="282"/>
      <c r="AM107" s="282">
        <v>4</v>
      </c>
      <c r="AN107" s="282"/>
      <c r="AO107" s="282"/>
      <c r="AP107" s="282"/>
      <c r="AQ107" s="282" t="s">
        <v>787</v>
      </c>
      <c r="AR107" s="282"/>
      <c r="AS107" s="282"/>
      <c r="AT107" s="282"/>
      <c r="AU107" s="282" t="s">
        <v>787</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724</v>
      </c>
      <c r="AC108" s="468"/>
      <c r="AD108" s="469"/>
      <c r="AE108" s="282">
        <v>3</v>
      </c>
      <c r="AF108" s="282"/>
      <c r="AG108" s="282"/>
      <c r="AH108" s="282"/>
      <c r="AI108" s="282">
        <v>3</v>
      </c>
      <c r="AJ108" s="282"/>
      <c r="AK108" s="282"/>
      <c r="AL108" s="282"/>
      <c r="AM108" s="282">
        <v>3</v>
      </c>
      <c r="AN108" s="282"/>
      <c r="AO108" s="282"/>
      <c r="AP108" s="282"/>
      <c r="AQ108" s="282">
        <v>3</v>
      </c>
      <c r="AR108" s="282"/>
      <c r="AS108" s="282"/>
      <c r="AT108" s="282"/>
      <c r="AU108" s="282">
        <v>3</v>
      </c>
      <c r="AV108" s="282"/>
      <c r="AW108" s="282"/>
      <c r="AX108" s="283"/>
      <c r="AY108">
        <f>$AY$106</f>
        <v>1</v>
      </c>
    </row>
    <row r="109" spans="1:60" ht="24.75"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1</v>
      </c>
    </row>
    <row r="110" spans="1:60" ht="35.25" customHeight="1" x14ac:dyDescent="0.15">
      <c r="A110" s="418"/>
      <c r="B110" s="419"/>
      <c r="C110" s="419"/>
      <c r="D110" s="419"/>
      <c r="E110" s="419"/>
      <c r="F110" s="420"/>
      <c r="G110" s="108" t="s">
        <v>807</v>
      </c>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t="s">
        <v>724</v>
      </c>
      <c r="AC110" s="545"/>
      <c r="AD110" s="546"/>
      <c r="AE110" s="282" t="s">
        <v>766</v>
      </c>
      <c r="AF110" s="282"/>
      <c r="AG110" s="282"/>
      <c r="AH110" s="282"/>
      <c r="AI110" s="282" t="s">
        <v>766</v>
      </c>
      <c r="AJ110" s="282"/>
      <c r="AK110" s="282"/>
      <c r="AL110" s="282"/>
      <c r="AM110" s="282" t="s">
        <v>766</v>
      </c>
      <c r="AN110" s="282"/>
      <c r="AO110" s="282"/>
      <c r="AP110" s="282"/>
      <c r="AQ110" s="282" t="s">
        <v>787</v>
      </c>
      <c r="AR110" s="282"/>
      <c r="AS110" s="282"/>
      <c r="AT110" s="282"/>
      <c r="AU110" s="282" t="s">
        <v>787</v>
      </c>
      <c r="AV110" s="282"/>
      <c r="AW110" s="282"/>
      <c r="AX110" s="283"/>
      <c r="AY110">
        <f>$AY$109</f>
        <v>1</v>
      </c>
    </row>
    <row r="111" spans="1:60" ht="35.25"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t="s">
        <v>724</v>
      </c>
      <c r="AC111" s="468"/>
      <c r="AD111" s="469"/>
      <c r="AE111" s="282" t="s">
        <v>766</v>
      </c>
      <c r="AF111" s="282"/>
      <c r="AG111" s="282"/>
      <c r="AH111" s="282"/>
      <c r="AI111" s="282" t="s">
        <v>766</v>
      </c>
      <c r="AJ111" s="282"/>
      <c r="AK111" s="282"/>
      <c r="AL111" s="282"/>
      <c r="AM111" s="282" t="s">
        <v>766</v>
      </c>
      <c r="AN111" s="282"/>
      <c r="AO111" s="282"/>
      <c r="AP111" s="282"/>
      <c r="AQ111" s="282">
        <v>3</v>
      </c>
      <c r="AR111" s="282"/>
      <c r="AS111" s="282"/>
      <c r="AT111" s="282"/>
      <c r="AU111" s="282">
        <v>3</v>
      </c>
      <c r="AV111" s="282"/>
      <c r="AW111" s="282"/>
      <c r="AX111" s="283"/>
      <c r="AY111">
        <f>$AY$109</f>
        <v>1</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v>580657</v>
      </c>
      <c r="AF116" s="282"/>
      <c r="AG116" s="282"/>
      <c r="AH116" s="282"/>
      <c r="AI116" s="282">
        <v>649839</v>
      </c>
      <c r="AJ116" s="282"/>
      <c r="AK116" s="282"/>
      <c r="AL116" s="282"/>
      <c r="AM116" s="282">
        <v>616553</v>
      </c>
      <c r="AN116" s="282"/>
      <c r="AO116" s="282"/>
      <c r="AP116" s="282"/>
      <c r="AQ116" s="218">
        <v>1045200</v>
      </c>
      <c r="AR116" s="219"/>
      <c r="AS116" s="219"/>
      <c r="AT116" s="219"/>
      <c r="AU116" s="219"/>
      <c r="AV116" s="219"/>
      <c r="AW116" s="219"/>
      <c r="AX116" s="221"/>
    </row>
    <row r="117" spans="1:51" ht="22.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730</v>
      </c>
      <c r="AF117" s="550"/>
      <c r="AG117" s="550"/>
      <c r="AH117" s="550"/>
      <c r="AI117" s="550" t="s">
        <v>808</v>
      </c>
      <c r="AJ117" s="550"/>
      <c r="AK117" s="550"/>
      <c r="AL117" s="550"/>
      <c r="AM117" s="550" t="s">
        <v>812</v>
      </c>
      <c r="AN117" s="550"/>
      <c r="AO117" s="550"/>
      <c r="AP117" s="550"/>
      <c r="AQ117" s="550" t="s">
        <v>817</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731</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728</v>
      </c>
      <c r="AC119" s="462"/>
      <c r="AD119" s="463"/>
      <c r="AE119" s="282">
        <v>1094657</v>
      </c>
      <c r="AF119" s="282"/>
      <c r="AG119" s="282"/>
      <c r="AH119" s="282"/>
      <c r="AI119" s="282">
        <v>1682769</v>
      </c>
      <c r="AJ119" s="282"/>
      <c r="AK119" s="282"/>
      <c r="AL119" s="282"/>
      <c r="AM119" s="282">
        <v>812881</v>
      </c>
      <c r="AN119" s="282"/>
      <c r="AO119" s="282"/>
      <c r="AP119" s="282"/>
      <c r="AQ119" s="282" t="s">
        <v>766</v>
      </c>
      <c r="AR119" s="282"/>
      <c r="AS119" s="282"/>
      <c r="AT119" s="282"/>
      <c r="AU119" s="282"/>
      <c r="AV119" s="282"/>
      <c r="AW119" s="282"/>
      <c r="AX119" s="283"/>
      <c r="AY119">
        <f>$AY$118</f>
        <v>1</v>
      </c>
    </row>
    <row r="120" spans="1:51" ht="40.5"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729</v>
      </c>
      <c r="AC120" s="472"/>
      <c r="AD120" s="473"/>
      <c r="AE120" s="550" t="s">
        <v>732</v>
      </c>
      <c r="AF120" s="550"/>
      <c r="AG120" s="550"/>
      <c r="AH120" s="550"/>
      <c r="AI120" s="550" t="s">
        <v>733</v>
      </c>
      <c r="AJ120" s="550"/>
      <c r="AK120" s="550"/>
      <c r="AL120" s="550"/>
      <c r="AM120" s="550" t="s">
        <v>813</v>
      </c>
      <c r="AN120" s="550"/>
      <c r="AO120" s="550"/>
      <c r="AP120" s="550"/>
      <c r="AQ120" s="550" t="s">
        <v>766</v>
      </c>
      <c r="AR120" s="550"/>
      <c r="AS120" s="550"/>
      <c r="AT120" s="550"/>
      <c r="AU120" s="550"/>
      <c r="AV120" s="550"/>
      <c r="AW120" s="550"/>
      <c r="AX120" s="551"/>
      <c r="AY120">
        <f>$AY$118</f>
        <v>1</v>
      </c>
    </row>
    <row r="121" spans="1:51" ht="23.25"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1</v>
      </c>
    </row>
    <row r="122" spans="1:51" ht="23.25" customHeight="1" x14ac:dyDescent="0.15">
      <c r="A122" s="435"/>
      <c r="B122" s="436"/>
      <c r="C122" s="436"/>
      <c r="D122" s="436"/>
      <c r="E122" s="436"/>
      <c r="F122" s="437"/>
      <c r="G122" s="387" t="s">
        <v>734</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t="s">
        <v>728</v>
      </c>
      <c r="AC122" s="462"/>
      <c r="AD122" s="463"/>
      <c r="AE122" s="282">
        <v>167989</v>
      </c>
      <c r="AF122" s="282"/>
      <c r="AG122" s="282"/>
      <c r="AH122" s="282"/>
      <c r="AI122" s="282">
        <v>94438</v>
      </c>
      <c r="AJ122" s="282"/>
      <c r="AK122" s="282"/>
      <c r="AL122" s="282"/>
      <c r="AM122" s="282">
        <v>91368</v>
      </c>
      <c r="AN122" s="282"/>
      <c r="AO122" s="282"/>
      <c r="AP122" s="282"/>
      <c r="AQ122" s="282">
        <v>171333</v>
      </c>
      <c r="AR122" s="282"/>
      <c r="AS122" s="282"/>
      <c r="AT122" s="282"/>
      <c r="AU122" s="282"/>
      <c r="AV122" s="282"/>
      <c r="AW122" s="282"/>
      <c r="AX122" s="283"/>
      <c r="AY122">
        <f>$AY$121</f>
        <v>1</v>
      </c>
    </row>
    <row r="123" spans="1:51" ht="36"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729</v>
      </c>
      <c r="AC123" s="472"/>
      <c r="AD123" s="473"/>
      <c r="AE123" s="802" t="s">
        <v>735</v>
      </c>
      <c r="AF123" s="550"/>
      <c r="AG123" s="550"/>
      <c r="AH123" s="550"/>
      <c r="AI123" s="802" t="s">
        <v>736</v>
      </c>
      <c r="AJ123" s="550"/>
      <c r="AK123" s="550"/>
      <c r="AL123" s="550"/>
      <c r="AM123" s="550" t="s">
        <v>814</v>
      </c>
      <c r="AN123" s="550"/>
      <c r="AO123" s="550"/>
      <c r="AP123" s="550"/>
      <c r="AQ123" s="550" t="s">
        <v>816</v>
      </c>
      <c r="AR123" s="550"/>
      <c r="AS123" s="550"/>
      <c r="AT123" s="550"/>
      <c r="AU123" s="550"/>
      <c r="AV123" s="550"/>
      <c r="AW123" s="550"/>
      <c r="AX123" s="551"/>
      <c r="AY123">
        <f>$AY$121</f>
        <v>1</v>
      </c>
    </row>
    <row r="124" spans="1:51" ht="23.25"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1</v>
      </c>
    </row>
    <row r="125" spans="1:51" ht="23.25" customHeight="1" x14ac:dyDescent="0.15">
      <c r="A125" s="435"/>
      <c r="B125" s="436"/>
      <c r="C125" s="436"/>
      <c r="D125" s="436"/>
      <c r="E125" s="436"/>
      <c r="F125" s="437"/>
      <c r="G125" s="387" t="s">
        <v>818</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t="s">
        <v>728</v>
      </c>
      <c r="AC125" s="462"/>
      <c r="AD125" s="463"/>
      <c r="AE125" s="282" t="s">
        <v>766</v>
      </c>
      <c r="AF125" s="282"/>
      <c r="AG125" s="282"/>
      <c r="AH125" s="282"/>
      <c r="AI125" s="282" t="s">
        <v>766</v>
      </c>
      <c r="AJ125" s="282"/>
      <c r="AK125" s="282"/>
      <c r="AL125" s="282"/>
      <c r="AM125" s="282" t="s">
        <v>766</v>
      </c>
      <c r="AN125" s="282"/>
      <c r="AO125" s="282"/>
      <c r="AP125" s="282"/>
      <c r="AQ125" s="282">
        <v>1116000</v>
      </c>
      <c r="AR125" s="282"/>
      <c r="AS125" s="282"/>
      <c r="AT125" s="282"/>
      <c r="AU125" s="282"/>
      <c r="AV125" s="282"/>
      <c r="AW125" s="282"/>
      <c r="AX125" s="283"/>
      <c r="AY125">
        <f>$AY$124</f>
        <v>1</v>
      </c>
    </row>
    <row r="126" spans="1:51" ht="46.5" customHeight="1" thickBot="1" x14ac:dyDescent="0.2">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767</v>
      </c>
      <c r="AC126" s="472"/>
      <c r="AD126" s="473"/>
      <c r="AE126" s="550" t="s">
        <v>766</v>
      </c>
      <c r="AF126" s="550"/>
      <c r="AG126" s="550"/>
      <c r="AH126" s="550"/>
      <c r="AI126" s="550" t="s">
        <v>766</v>
      </c>
      <c r="AJ126" s="550"/>
      <c r="AK126" s="550"/>
      <c r="AL126" s="550"/>
      <c r="AM126" s="550" t="s">
        <v>766</v>
      </c>
      <c r="AN126" s="550"/>
      <c r="AO126" s="550"/>
      <c r="AP126" s="550"/>
      <c r="AQ126" s="550" t="s">
        <v>815</v>
      </c>
      <c r="AR126" s="550"/>
      <c r="AS126" s="550"/>
      <c r="AT126" s="550"/>
      <c r="AU126" s="550"/>
      <c r="AV126" s="550"/>
      <c r="AW126" s="550"/>
      <c r="AX126" s="551"/>
      <c r="AY126">
        <f>$AY$124</f>
        <v>1</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3</v>
      </c>
      <c r="AV133" s="201"/>
      <c r="AW133" s="136" t="s">
        <v>179</v>
      </c>
      <c r="AX133" s="196"/>
      <c r="AY133">
        <f>$AY$132</f>
        <v>1</v>
      </c>
    </row>
    <row r="134" spans="1:51" ht="30.75" customHeight="1" x14ac:dyDescent="0.15">
      <c r="A134" s="190"/>
      <c r="B134" s="187"/>
      <c r="C134" s="181"/>
      <c r="D134" s="187"/>
      <c r="E134" s="181"/>
      <c r="F134" s="182"/>
      <c r="G134" s="107" t="s">
        <v>739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721</v>
      </c>
      <c r="AC134" s="206"/>
      <c r="AD134" s="206"/>
      <c r="AE134" s="207">
        <v>4.2</v>
      </c>
      <c r="AF134" s="208"/>
      <c r="AG134" s="208"/>
      <c r="AH134" s="208"/>
      <c r="AI134" s="207">
        <v>3.9</v>
      </c>
      <c r="AJ134" s="208"/>
      <c r="AK134" s="208"/>
      <c r="AL134" s="208"/>
      <c r="AM134" s="207">
        <v>4.2</v>
      </c>
      <c r="AN134" s="208"/>
      <c r="AO134" s="208"/>
      <c r="AP134" s="208"/>
      <c r="AQ134" s="207" t="s">
        <v>717</v>
      </c>
      <c r="AR134" s="208"/>
      <c r="AS134" s="208"/>
      <c r="AT134" s="208"/>
      <c r="AU134" s="207" t="s">
        <v>717</v>
      </c>
      <c r="AV134" s="208"/>
      <c r="AW134" s="208"/>
      <c r="AX134" s="209"/>
      <c r="AY134">
        <f t="shared" ref="AY134:AY135" si="13">$AY$132</f>
        <v>1</v>
      </c>
    </row>
    <row r="135" spans="1:51" ht="30.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740</v>
      </c>
      <c r="AC135" s="214"/>
      <c r="AD135" s="214"/>
      <c r="AE135" s="207">
        <v>3.5</v>
      </c>
      <c r="AF135" s="208"/>
      <c r="AG135" s="208"/>
      <c r="AH135" s="208"/>
      <c r="AI135" s="207">
        <v>3.5</v>
      </c>
      <c r="AJ135" s="208"/>
      <c r="AK135" s="208"/>
      <c r="AL135" s="208"/>
      <c r="AM135" s="207">
        <v>3.5</v>
      </c>
      <c r="AN135" s="208"/>
      <c r="AO135" s="208"/>
      <c r="AP135" s="208"/>
      <c r="AQ135" s="207" t="s">
        <v>717</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9.7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9.7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9.7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9.7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9.7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9.7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787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9.7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1</v>
      </c>
    </row>
    <row r="308" spans="1:51" ht="50.25" customHeight="1" x14ac:dyDescent="0.15">
      <c r="A308" s="190"/>
      <c r="B308" s="187"/>
      <c r="C308" s="181"/>
      <c r="D308" s="187"/>
      <c r="E308" s="128" t="s">
        <v>809</v>
      </c>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1</v>
      </c>
    </row>
    <row r="309" spans="1:51" ht="50.25"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1</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28.5" customHeight="1" x14ac:dyDescent="0.15">
      <c r="A430" s="190"/>
      <c r="B430" s="187"/>
      <c r="C430" s="179" t="s">
        <v>670</v>
      </c>
      <c r="D430" s="928"/>
      <c r="E430" s="175" t="s">
        <v>398</v>
      </c>
      <c r="F430" s="894"/>
      <c r="G430" s="895" t="s">
        <v>252</v>
      </c>
      <c r="H430" s="126"/>
      <c r="I430" s="126"/>
      <c r="J430" s="896" t="s">
        <v>717</v>
      </c>
      <c r="K430" s="897"/>
      <c r="L430" s="897"/>
      <c r="M430" s="897"/>
      <c r="N430" s="897"/>
      <c r="O430" s="897"/>
      <c r="P430" s="897"/>
      <c r="Q430" s="897"/>
      <c r="R430" s="897"/>
      <c r="S430" s="897"/>
      <c r="T430" s="898"/>
      <c r="U430" s="587" t="s">
        <v>768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4.2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4.2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14.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768</v>
      </c>
      <c r="AN433" s="208"/>
      <c r="AO433" s="208"/>
      <c r="AP433" s="337"/>
      <c r="AQ433" s="336" t="s">
        <v>717</v>
      </c>
      <c r="AR433" s="208"/>
      <c r="AS433" s="208"/>
      <c r="AT433" s="337"/>
      <c r="AU433" s="208" t="s">
        <v>717</v>
      </c>
      <c r="AV433" s="208"/>
      <c r="AW433" s="208"/>
      <c r="AX433" s="209"/>
      <c r="AY433">
        <f t="shared" ref="AY433:AY435" si="63">$AY$431</f>
        <v>1</v>
      </c>
    </row>
    <row r="434" spans="1:51" ht="14.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768</v>
      </c>
      <c r="AN434" s="208"/>
      <c r="AO434" s="208"/>
      <c r="AP434" s="337"/>
      <c r="AQ434" s="336" t="s">
        <v>717</v>
      </c>
      <c r="AR434" s="208"/>
      <c r="AS434" s="208"/>
      <c r="AT434" s="337"/>
      <c r="AU434" s="208" t="s">
        <v>717</v>
      </c>
      <c r="AV434" s="208"/>
      <c r="AW434" s="208"/>
      <c r="AX434" s="209"/>
      <c r="AY434">
        <f t="shared" si="63"/>
        <v>1</v>
      </c>
    </row>
    <row r="435" spans="1:51" ht="14.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768</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18.75" customHeight="1" x14ac:dyDescent="0.15">
      <c r="A698" s="190"/>
      <c r="B698" s="187"/>
      <c r="C698" s="181"/>
      <c r="D698" s="187"/>
      <c r="E698" s="128" t="s">
        <v>769</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18.75"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81.75" customHeight="1" x14ac:dyDescent="0.15">
      <c r="A702" s="866" t="s">
        <v>140</v>
      </c>
      <c r="B702" s="867"/>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750</v>
      </c>
      <c r="AE702" s="342"/>
      <c r="AF702" s="342"/>
      <c r="AG702" s="379" t="s">
        <v>751</v>
      </c>
      <c r="AH702" s="380"/>
      <c r="AI702" s="380"/>
      <c r="AJ702" s="380"/>
      <c r="AK702" s="380"/>
      <c r="AL702" s="380"/>
      <c r="AM702" s="380"/>
      <c r="AN702" s="380"/>
      <c r="AO702" s="380"/>
      <c r="AP702" s="380"/>
      <c r="AQ702" s="380"/>
      <c r="AR702" s="380"/>
      <c r="AS702" s="380"/>
      <c r="AT702" s="380"/>
      <c r="AU702" s="380"/>
      <c r="AV702" s="380"/>
      <c r="AW702" s="380"/>
      <c r="AX702" s="381"/>
    </row>
    <row r="703" spans="1:51" ht="51"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750</v>
      </c>
      <c r="AE703" s="323"/>
      <c r="AF703" s="323"/>
      <c r="AG703" s="104" t="s">
        <v>752</v>
      </c>
      <c r="AH703" s="105"/>
      <c r="AI703" s="105"/>
      <c r="AJ703" s="105"/>
      <c r="AK703" s="105"/>
      <c r="AL703" s="105"/>
      <c r="AM703" s="105"/>
      <c r="AN703" s="105"/>
      <c r="AO703" s="105"/>
      <c r="AP703" s="105"/>
      <c r="AQ703" s="105"/>
      <c r="AR703" s="105"/>
      <c r="AS703" s="105"/>
      <c r="AT703" s="105"/>
      <c r="AU703" s="105"/>
      <c r="AV703" s="105"/>
      <c r="AW703" s="105"/>
      <c r="AX703" s="106"/>
    </row>
    <row r="704" spans="1:51" ht="51"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0" t="s">
        <v>750</v>
      </c>
      <c r="AE704" s="781"/>
      <c r="AF704" s="781"/>
      <c r="AG704" s="168" t="s">
        <v>753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7" t="s">
        <v>41</v>
      </c>
      <c r="D705" s="818"/>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9"/>
      <c r="AD705" s="712" t="s">
        <v>750</v>
      </c>
      <c r="AE705" s="713"/>
      <c r="AF705" s="713"/>
      <c r="AG705" s="128" t="s">
        <v>756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1" t="s">
        <v>754</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2" t="s">
        <v>757</v>
      </c>
      <c r="AE708" s="603"/>
      <c r="AF708" s="603"/>
      <c r="AG708" s="740" t="s">
        <v>758</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750</v>
      </c>
      <c r="AE709" s="323"/>
      <c r="AF709" s="323"/>
      <c r="AG709" s="104" t="s">
        <v>759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757</v>
      </c>
      <c r="AE710" s="323"/>
      <c r="AF710" s="323"/>
      <c r="AG710" s="104" t="s">
        <v>758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750</v>
      </c>
      <c r="AE711" s="323"/>
      <c r="AF711" s="323"/>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757</v>
      </c>
      <c r="AE712" s="781"/>
      <c r="AF712" s="781"/>
      <c r="AG712" s="806" t="s">
        <v>758</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0"/>
      <c r="B713" s="642"/>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757</v>
      </c>
      <c r="AE713" s="323"/>
      <c r="AF713" s="661"/>
      <c r="AG713" s="104" t="s">
        <v>758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3" t="s">
        <v>750</v>
      </c>
      <c r="AE714" s="804"/>
      <c r="AF714" s="805"/>
      <c r="AG714" s="734" t="s">
        <v>761</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750</v>
      </c>
      <c r="AE715" s="603"/>
      <c r="AF715" s="654"/>
      <c r="AG715" s="740" t="s">
        <v>810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757</v>
      </c>
      <c r="AE716" s="625"/>
      <c r="AF716" s="625"/>
      <c r="AG716" s="104" t="s">
        <v>758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750</v>
      </c>
      <c r="AE717" s="323"/>
      <c r="AF717" s="323"/>
      <c r="AG717" s="104" t="s">
        <v>762</v>
      </c>
      <c r="AH717" s="105"/>
      <c r="AI717" s="105"/>
      <c r="AJ717" s="105"/>
      <c r="AK717" s="105"/>
      <c r="AL717" s="105"/>
      <c r="AM717" s="105"/>
      <c r="AN717" s="105"/>
      <c r="AO717" s="105"/>
      <c r="AP717" s="105"/>
      <c r="AQ717" s="105"/>
      <c r="AR717" s="105"/>
      <c r="AS717" s="105"/>
      <c r="AT717" s="105"/>
      <c r="AU717" s="105"/>
      <c r="AV717" s="105"/>
      <c r="AW717" s="105"/>
      <c r="AX717" s="106"/>
    </row>
    <row r="718" spans="1:50" ht="39"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750</v>
      </c>
      <c r="AE718" s="323"/>
      <c r="AF718" s="323"/>
      <c r="AG718" s="130" t="s">
        <v>763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750</v>
      </c>
      <c r="AE719" s="603"/>
      <c r="AF719" s="603"/>
      <c r="AG719" s="128" t="s">
        <v>764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709</v>
      </c>
      <c r="D721" s="294"/>
      <c r="E721" s="294"/>
      <c r="F721" s="295"/>
      <c r="G721" s="284">
        <v>20</v>
      </c>
      <c r="H721" s="285"/>
      <c r="I721" s="77" t="str">
        <f>IF(OR(G721="　", G721=""), "", "-")</f>
        <v>-</v>
      </c>
      <c r="J721" s="288">
        <v>960</v>
      </c>
      <c r="K721" s="288"/>
      <c r="L721" s="77" t="str">
        <f>IF(M721="","","-")</f>
        <v/>
      </c>
      <c r="M721" s="78"/>
      <c r="N721" s="301" t="s">
        <v>741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709</v>
      </c>
      <c r="D722" s="294"/>
      <c r="E722" s="294"/>
      <c r="F722" s="295"/>
      <c r="G722" s="284">
        <v>20</v>
      </c>
      <c r="H722" s="285"/>
      <c r="I722" s="77" t="str">
        <f t="shared" ref="I722:I725" si="113">IF(OR(G722="　", G722=""), "", "-")</f>
        <v>-</v>
      </c>
      <c r="J722" s="288">
        <v>961</v>
      </c>
      <c r="K722" s="288"/>
      <c r="L722" s="77" t="str">
        <f t="shared" ref="L722:L725" si="114">IF(M722="","","-")</f>
        <v/>
      </c>
      <c r="M722" s="78"/>
      <c r="N722" s="301" t="s">
        <v>742</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t="s">
        <v>822</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t="s">
        <v>822</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t="s">
        <v>822</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246" customHeight="1" x14ac:dyDescent="0.15">
      <c r="A726" s="638" t="s">
        <v>48</v>
      </c>
      <c r="B726" s="797"/>
      <c r="C726" s="811" t="s">
        <v>53</v>
      </c>
      <c r="D726" s="833"/>
      <c r="E726" s="833"/>
      <c r="F726" s="834"/>
      <c r="G726" s="576" t="s">
        <v>811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0.75" customHeight="1" thickBot="1" x14ac:dyDescent="0.2">
      <c r="A727" s="798"/>
      <c r="B727" s="799"/>
      <c r="C727" s="746" t="s">
        <v>57</v>
      </c>
      <c r="D727" s="747"/>
      <c r="E727" s="747"/>
      <c r="F727" s="748"/>
      <c r="G727" s="574" t="s">
        <v>765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75"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42.75" customHeight="1" thickBot="1" x14ac:dyDescent="0.2">
      <c r="A729" s="632" t="s">
        <v>819</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1.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57" customHeight="1" thickBot="1" x14ac:dyDescent="0.2">
      <c r="A731" s="671" t="s">
        <v>138</v>
      </c>
      <c r="B731" s="672"/>
      <c r="C731" s="672"/>
      <c r="D731" s="672"/>
      <c r="E731" s="673"/>
      <c r="F731" s="727" t="s">
        <v>820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1.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34.5" customHeight="1" thickBot="1" x14ac:dyDescent="0.2">
      <c r="A733" s="671" t="s">
        <v>138</v>
      </c>
      <c r="B733" s="672"/>
      <c r="C733" s="672"/>
      <c r="D733" s="672"/>
      <c r="E733" s="673"/>
      <c r="F733" s="635" t="s">
        <v>821</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29.25" customHeight="1" thickBot="1" x14ac:dyDescent="0.2">
      <c r="A735" s="788" t="s">
        <v>821</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18.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18.75" customHeight="1" x14ac:dyDescent="0.15">
      <c r="A737" s="987" t="s">
        <v>671</v>
      </c>
      <c r="B737" s="211"/>
      <c r="C737" s="211"/>
      <c r="D737" s="212"/>
      <c r="E737" s="951" t="s">
        <v>743</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18.75" customHeight="1" x14ac:dyDescent="0.15">
      <c r="A738" s="361" t="s">
        <v>396</v>
      </c>
      <c r="B738" s="361"/>
      <c r="C738" s="361"/>
      <c r="D738" s="361"/>
      <c r="E738" s="951" t="s">
        <v>744</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18.75" customHeight="1" x14ac:dyDescent="0.15">
      <c r="A739" s="361" t="s">
        <v>395</v>
      </c>
      <c r="B739" s="361"/>
      <c r="C739" s="361"/>
      <c r="D739" s="361"/>
      <c r="E739" s="951" t="s">
        <v>745</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18.75" customHeight="1" x14ac:dyDescent="0.15">
      <c r="A740" s="361" t="s">
        <v>394</v>
      </c>
      <c r="B740" s="361"/>
      <c r="C740" s="361"/>
      <c r="D740" s="361"/>
      <c r="E740" s="951" t="s">
        <v>746</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18.75" customHeight="1" x14ac:dyDescent="0.15">
      <c r="A741" s="361" t="s">
        <v>393</v>
      </c>
      <c r="B741" s="361"/>
      <c r="C741" s="361"/>
      <c r="D741" s="361"/>
      <c r="E741" s="951" t="s">
        <v>746</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18.75" customHeight="1" x14ac:dyDescent="0.15">
      <c r="A742" s="361" t="s">
        <v>392</v>
      </c>
      <c r="B742" s="361"/>
      <c r="C742" s="361"/>
      <c r="D742" s="361"/>
      <c r="E742" s="951" t="s">
        <v>747</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18.75" customHeight="1" x14ac:dyDescent="0.15">
      <c r="A743" s="361" t="s">
        <v>391</v>
      </c>
      <c r="B743" s="361"/>
      <c r="C743" s="361"/>
      <c r="D743" s="361"/>
      <c r="E743" s="951" t="s">
        <v>748</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18.75" customHeight="1" x14ac:dyDescent="0.15">
      <c r="A744" s="361" t="s">
        <v>390</v>
      </c>
      <c r="B744" s="361"/>
      <c r="C744" s="361"/>
      <c r="D744" s="361"/>
      <c r="E744" s="951" t="s">
        <v>749</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18.75" customHeight="1" x14ac:dyDescent="0.15">
      <c r="A745" s="361" t="s">
        <v>389</v>
      </c>
      <c r="B745" s="361"/>
      <c r="C745" s="361"/>
      <c r="D745" s="361"/>
      <c r="E745" s="988" t="s">
        <v>748</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18.75" customHeight="1" x14ac:dyDescent="0.15">
      <c r="A746" s="361" t="s">
        <v>544</v>
      </c>
      <c r="B746" s="361"/>
      <c r="C746" s="361"/>
      <c r="D746" s="361"/>
      <c r="E746" s="957" t="s">
        <v>709</v>
      </c>
      <c r="F746" s="955"/>
      <c r="G746" s="955"/>
      <c r="H746" s="100" t="str">
        <f>IF(E746="","","-")</f>
        <v>-</v>
      </c>
      <c r="I746" s="955"/>
      <c r="J746" s="955"/>
      <c r="K746" s="100" t="str">
        <f>IF(I746="","","-")</f>
        <v/>
      </c>
      <c r="L746" s="956">
        <v>883</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18.75" customHeight="1" x14ac:dyDescent="0.15">
      <c r="A747" s="361" t="s">
        <v>508</v>
      </c>
      <c r="B747" s="361"/>
      <c r="C747" s="361"/>
      <c r="D747" s="361"/>
      <c r="E747" s="957" t="s">
        <v>709</v>
      </c>
      <c r="F747" s="955"/>
      <c r="G747" s="955"/>
      <c r="H747" s="100" t="str">
        <f>IF(E747="","","-")</f>
        <v>-</v>
      </c>
      <c r="I747" s="955"/>
      <c r="J747" s="955"/>
      <c r="K747" s="100" t="str">
        <f>IF(I747="","","-")</f>
        <v/>
      </c>
      <c r="L747" s="956">
        <v>904</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770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777</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1"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1"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773</v>
      </c>
      <c r="H789" s="669"/>
      <c r="I789" s="669"/>
      <c r="J789" s="669"/>
      <c r="K789" s="670"/>
      <c r="L789" s="662" t="s">
        <v>771</v>
      </c>
      <c r="M789" s="663"/>
      <c r="N789" s="663"/>
      <c r="O789" s="663"/>
      <c r="P789" s="663"/>
      <c r="Q789" s="663"/>
      <c r="R789" s="663"/>
      <c r="S789" s="663"/>
      <c r="T789" s="663"/>
      <c r="U789" s="663"/>
      <c r="V789" s="663"/>
      <c r="W789" s="663"/>
      <c r="X789" s="664"/>
      <c r="Y789" s="382">
        <v>0.5</v>
      </c>
      <c r="Z789" s="383"/>
      <c r="AA789" s="383"/>
      <c r="AB789" s="800"/>
      <c r="AC789" s="668" t="s">
        <v>778</v>
      </c>
      <c r="AD789" s="669"/>
      <c r="AE789" s="669"/>
      <c r="AF789" s="669"/>
      <c r="AG789" s="670"/>
      <c r="AH789" s="662" t="s">
        <v>780</v>
      </c>
      <c r="AI789" s="663"/>
      <c r="AJ789" s="663"/>
      <c r="AK789" s="663"/>
      <c r="AL789" s="663"/>
      <c r="AM789" s="663"/>
      <c r="AN789" s="663"/>
      <c r="AO789" s="663"/>
      <c r="AP789" s="663"/>
      <c r="AQ789" s="663"/>
      <c r="AR789" s="663"/>
      <c r="AS789" s="663"/>
      <c r="AT789" s="664"/>
      <c r="AU789" s="382">
        <v>3</v>
      </c>
      <c r="AV789" s="383"/>
      <c r="AW789" s="383"/>
      <c r="AX789" s="384"/>
    </row>
    <row r="790" spans="1:51" ht="24.75" customHeight="1" x14ac:dyDescent="0.15">
      <c r="A790" s="629"/>
      <c r="B790" s="630"/>
      <c r="C790" s="630"/>
      <c r="D790" s="630"/>
      <c r="E790" s="630"/>
      <c r="F790" s="631"/>
      <c r="G790" s="604" t="s">
        <v>772</v>
      </c>
      <c r="H790" s="605"/>
      <c r="I790" s="605"/>
      <c r="J790" s="605"/>
      <c r="K790" s="606"/>
      <c r="L790" s="596" t="s">
        <v>774</v>
      </c>
      <c r="M790" s="597"/>
      <c r="N790" s="597"/>
      <c r="O790" s="597"/>
      <c r="P790" s="597"/>
      <c r="Q790" s="597"/>
      <c r="R790" s="597"/>
      <c r="S790" s="597"/>
      <c r="T790" s="597"/>
      <c r="U790" s="597"/>
      <c r="V790" s="597"/>
      <c r="W790" s="597"/>
      <c r="X790" s="598"/>
      <c r="Y790" s="599">
        <v>0.3</v>
      </c>
      <c r="Z790" s="600"/>
      <c r="AA790" s="600"/>
      <c r="AB790" s="610"/>
      <c r="AC790" s="604" t="s">
        <v>779</v>
      </c>
      <c r="AD790" s="605"/>
      <c r="AE790" s="605"/>
      <c r="AF790" s="605"/>
      <c r="AG790" s="606"/>
      <c r="AH790" s="596" t="s">
        <v>781</v>
      </c>
      <c r="AI790" s="597"/>
      <c r="AJ790" s="597"/>
      <c r="AK790" s="597"/>
      <c r="AL790" s="597"/>
      <c r="AM790" s="597"/>
      <c r="AN790" s="597"/>
      <c r="AO790" s="597"/>
      <c r="AP790" s="597"/>
      <c r="AQ790" s="597"/>
      <c r="AR790" s="597"/>
      <c r="AS790" s="597"/>
      <c r="AT790" s="598"/>
      <c r="AU790" s="599">
        <v>0.5</v>
      </c>
      <c r="AV790" s="600"/>
      <c r="AW790" s="600"/>
      <c r="AX790" s="601"/>
    </row>
    <row r="791" spans="1:51" ht="24.75" customHeight="1" x14ac:dyDescent="0.15">
      <c r="A791" s="629"/>
      <c r="B791" s="630"/>
      <c r="C791" s="630"/>
      <c r="D791" s="630"/>
      <c r="E791" s="630"/>
      <c r="F791" s="631"/>
      <c r="G791" s="604" t="s">
        <v>772</v>
      </c>
      <c r="H791" s="605"/>
      <c r="I791" s="605"/>
      <c r="J791" s="605"/>
      <c r="K791" s="606"/>
      <c r="L791" s="596" t="s">
        <v>775</v>
      </c>
      <c r="M791" s="597"/>
      <c r="N791" s="597"/>
      <c r="O791" s="597"/>
      <c r="P791" s="597"/>
      <c r="Q791" s="597"/>
      <c r="R791" s="597"/>
      <c r="S791" s="597"/>
      <c r="T791" s="597"/>
      <c r="U791" s="597"/>
      <c r="V791" s="597"/>
      <c r="W791" s="597"/>
      <c r="X791" s="598"/>
      <c r="Y791" s="599">
        <v>0.3</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772</v>
      </c>
      <c r="H792" s="605"/>
      <c r="I792" s="605"/>
      <c r="J792" s="605"/>
      <c r="K792" s="606"/>
      <c r="L792" s="596" t="s">
        <v>776</v>
      </c>
      <c r="M792" s="597"/>
      <c r="N792" s="597"/>
      <c r="O792" s="597"/>
      <c r="P792" s="597"/>
      <c r="Q792" s="597"/>
      <c r="R792" s="597"/>
      <c r="S792" s="597"/>
      <c r="T792" s="597"/>
      <c r="U792" s="597"/>
      <c r="V792" s="597"/>
      <c r="W792" s="597"/>
      <c r="X792" s="598"/>
      <c r="Y792" s="599">
        <v>0.2</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2" t="s">
        <v>20</v>
      </c>
      <c r="H799" s="823"/>
      <c r="I799" s="823"/>
      <c r="J799" s="823"/>
      <c r="K799" s="823"/>
      <c r="L799" s="824"/>
      <c r="M799" s="825"/>
      <c r="N799" s="825"/>
      <c r="O799" s="825"/>
      <c r="P799" s="825"/>
      <c r="Q799" s="825"/>
      <c r="R799" s="825"/>
      <c r="S799" s="825"/>
      <c r="T799" s="825"/>
      <c r="U799" s="825"/>
      <c r="V799" s="825"/>
      <c r="W799" s="825"/>
      <c r="X799" s="826"/>
      <c r="Y799" s="827">
        <f>SUM(Y789:AB798)</f>
        <v>1.3</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3.5</v>
      </c>
      <c r="AV799" s="828"/>
      <c r="AW799" s="828"/>
      <c r="AX799" s="830"/>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1"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1"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1"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1"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1"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1"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782</v>
      </c>
      <c r="D845" s="343"/>
      <c r="E845" s="343"/>
      <c r="F845" s="343"/>
      <c r="G845" s="343"/>
      <c r="H845" s="343"/>
      <c r="I845" s="343"/>
      <c r="J845" s="344">
        <v>6010401024970</v>
      </c>
      <c r="K845" s="345"/>
      <c r="L845" s="345"/>
      <c r="M845" s="345"/>
      <c r="N845" s="345"/>
      <c r="O845" s="345"/>
      <c r="P845" s="359" t="s">
        <v>771</v>
      </c>
      <c r="Q845" s="346"/>
      <c r="R845" s="346"/>
      <c r="S845" s="346"/>
      <c r="T845" s="346"/>
      <c r="U845" s="346"/>
      <c r="V845" s="346"/>
      <c r="W845" s="346"/>
      <c r="X845" s="346"/>
      <c r="Y845" s="347">
        <v>0.5</v>
      </c>
      <c r="Z845" s="348"/>
      <c r="AA845" s="348"/>
      <c r="AB845" s="349"/>
      <c r="AC845" s="350" t="s">
        <v>377</v>
      </c>
      <c r="AD845" s="351"/>
      <c r="AE845" s="351"/>
      <c r="AF845" s="351"/>
      <c r="AG845" s="351"/>
      <c r="AH845" s="366" t="s">
        <v>783</v>
      </c>
      <c r="AI845" s="367"/>
      <c r="AJ845" s="367"/>
      <c r="AK845" s="367"/>
      <c r="AL845" s="354">
        <v>100</v>
      </c>
      <c r="AM845" s="355"/>
      <c r="AN845" s="355"/>
      <c r="AO845" s="356"/>
      <c r="AP845" s="357" t="s">
        <v>783</v>
      </c>
      <c r="AQ845" s="357"/>
      <c r="AR845" s="357"/>
      <c r="AS845" s="357"/>
      <c r="AT845" s="357"/>
      <c r="AU845" s="357"/>
      <c r="AV845" s="357"/>
      <c r="AW845" s="357"/>
      <c r="AX845" s="357"/>
    </row>
    <row r="846" spans="1:51" ht="30" customHeight="1" x14ac:dyDescent="0.15">
      <c r="A846" s="370">
        <v>2</v>
      </c>
      <c r="B846" s="370">
        <v>1</v>
      </c>
      <c r="C846" s="358" t="s">
        <v>782</v>
      </c>
      <c r="D846" s="343"/>
      <c r="E846" s="343"/>
      <c r="F846" s="343"/>
      <c r="G846" s="343"/>
      <c r="H846" s="343"/>
      <c r="I846" s="343"/>
      <c r="J846" s="344">
        <v>6010401024970</v>
      </c>
      <c r="K846" s="345"/>
      <c r="L846" s="345"/>
      <c r="M846" s="345"/>
      <c r="N846" s="345"/>
      <c r="O846" s="345"/>
      <c r="P846" s="359" t="s">
        <v>774</v>
      </c>
      <c r="Q846" s="346"/>
      <c r="R846" s="346"/>
      <c r="S846" s="346"/>
      <c r="T846" s="346"/>
      <c r="U846" s="346"/>
      <c r="V846" s="346"/>
      <c r="W846" s="346"/>
      <c r="X846" s="346"/>
      <c r="Y846" s="347">
        <v>0.3</v>
      </c>
      <c r="Z846" s="348"/>
      <c r="AA846" s="348"/>
      <c r="AB846" s="349"/>
      <c r="AC846" s="350" t="s">
        <v>377</v>
      </c>
      <c r="AD846" s="351"/>
      <c r="AE846" s="351"/>
      <c r="AF846" s="351"/>
      <c r="AG846" s="351"/>
      <c r="AH846" s="366" t="s">
        <v>783</v>
      </c>
      <c r="AI846" s="367"/>
      <c r="AJ846" s="367"/>
      <c r="AK846" s="367"/>
      <c r="AL846" s="354">
        <v>100</v>
      </c>
      <c r="AM846" s="355"/>
      <c r="AN846" s="355"/>
      <c r="AO846" s="356"/>
      <c r="AP846" s="357" t="s">
        <v>783</v>
      </c>
      <c r="AQ846" s="357"/>
      <c r="AR846" s="357"/>
      <c r="AS846" s="357"/>
      <c r="AT846" s="357"/>
      <c r="AU846" s="357"/>
      <c r="AV846" s="357"/>
      <c r="AW846" s="357"/>
      <c r="AX846" s="357"/>
      <c r="AY846">
        <f>COUNTA($C$846)</f>
        <v>1</v>
      </c>
    </row>
    <row r="847" spans="1:51" ht="30" customHeight="1" x14ac:dyDescent="0.15">
      <c r="A847" s="370">
        <v>3</v>
      </c>
      <c r="B847" s="370">
        <v>1</v>
      </c>
      <c r="C847" s="358" t="s">
        <v>782</v>
      </c>
      <c r="D847" s="343"/>
      <c r="E847" s="343"/>
      <c r="F847" s="343"/>
      <c r="G847" s="343"/>
      <c r="H847" s="343"/>
      <c r="I847" s="343"/>
      <c r="J847" s="344">
        <v>6010401024970</v>
      </c>
      <c r="K847" s="345"/>
      <c r="L847" s="345"/>
      <c r="M847" s="345"/>
      <c r="N847" s="345"/>
      <c r="O847" s="345"/>
      <c r="P847" s="359" t="s">
        <v>775</v>
      </c>
      <c r="Q847" s="346"/>
      <c r="R847" s="346"/>
      <c r="S847" s="346"/>
      <c r="T847" s="346"/>
      <c r="U847" s="346"/>
      <c r="V847" s="346"/>
      <c r="W847" s="346"/>
      <c r="X847" s="346"/>
      <c r="Y847" s="347">
        <v>0.3</v>
      </c>
      <c r="Z847" s="348"/>
      <c r="AA847" s="348"/>
      <c r="AB847" s="349"/>
      <c r="AC847" s="350" t="s">
        <v>377</v>
      </c>
      <c r="AD847" s="351"/>
      <c r="AE847" s="351"/>
      <c r="AF847" s="351"/>
      <c r="AG847" s="351"/>
      <c r="AH847" s="352" t="s">
        <v>783</v>
      </c>
      <c r="AI847" s="353"/>
      <c r="AJ847" s="353"/>
      <c r="AK847" s="353"/>
      <c r="AL847" s="354">
        <v>100</v>
      </c>
      <c r="AM847" s="355"/>
      <c r="AN847" s="355"/>
      <c r="AO847" s="356"/>
      <c r="AP847" s="357" t="s">
        <v>783</v>
      </c>
      <c r="AQ847" s="357"/>
      <c r="AR847" s="357"/>
      <c r="AS847" s="357"/>
      <c r="AT847" s="357"/>
      <c r="AU847" s="357"/>
      <c r="AV847" s="357"/>
      <c r="AW847" s="357"/>
      <c r="AX847" s="357"/>
      <c r="AY847">
        <f>COUNTA($C$847)</f>
        <v>1</v>
      </c>
    </row>
    <row r="848" spans="1:51" ht="30" customHeight="1" x14ac:dyDescent="0.15">
      <c r="A848" s="370">
        <v>4</v>
      </c>
      <c r="B848" s="370">
        <v>1</v>
      </c>
      <c r="C848" s="358" t="s">
        <v>782</v>
      </c>
      <c r="D848" s="343"/>
      <c r="E848" s="343"/>
      <c r="F848" s="343"/>
      <c r="G848" s="343"/>
      <c r="H848" s="343"/>
      <c r="I848" s="343"/>
      <c r="J848" s="344">
        <v>6010401024970</v>
      </c>
      <c r="K848" s="345"/>
      <c r="L848" s="345"/>
      <c r="M848" s="345"/>
      <c r="N848" s="345"/>
      <c r="O848" s="345"/>
      <c r="P848" s="359" t="s">
        <v>776</v>
      </c>
      <c r="Q848" s="346"/>
      <c r="R848" s="346"/>
      <c r="S848" s="346"/>
      <c r="T848" s="346"/>
      <c r="U848" s="346"/>
      <c r="V848" s="346"/>
      <c r="W848" s="346"/>
      <c r="X848" s="346"/>
      <c r="Y848" s="347">
        <v>0.2</v>
      </c>
      <c r="Z848" s="348"/>
      <c r="AA848" s="348"/>
      <c r="AB848" s="349"/>
      <c r="AC848" s="350" t="s">
        <v>377</v>
      </c>
      <c r="AD848" s="351"/>
      <c r="AE848" s="351"/>
      <c r="AF848" s="351"/>
      <c r="AG848" s="351"/>
      <c r="AH848" s="352" t="s">
        <v>783</v>
      </c>
      <c r="AI848" s="353"/>
      <c r="AJ848" s="353"/>
      <c r="AK848" s="353"/>
      <c r="AL848" s="354">
        <v>100</v>
      </c>
      <c r="AM848" s="355"/>
      <c r="AN848" s="355"/>
      <c r="AO848" s="356"/>
      <c r="AP848" s="357" t="s">
        <v>783</v>
      </c>
      <c r="AQ848" s="357"/>
      <c r="AR848" s="357"/>
      <c r="AS848" s="357"/>
      <c r="AT848" s="357"/>
      <c r="AU848" s="357"/>
      <c r="AV848" s="357"/>
      <c r="AW848" s="357"/>
      <c r="AX848" s="357"/>
      <c r="AY848">
        <f>COUNTA($C$848)</f>
        <v>1</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784</v>
      </c>
      <c r="D878" s="343"/>
      <c r="E878" s="343"/>
      <c r="F878" s="343"/>
      <c r="G878" s="343"/>
      <c r="H878" s="343"/>
      <c r="I878" s="343"/>
      <c r="J878" s="344">
        <v>3010001010696</v>
      </c>
      <c r="K878" s="345"/>
      <c r="L878" s="345"/>
      <c r="M878" s="345"/>
      <c r="N878" s="345"/>
      <c r="O878" s="345"/>
      <c r="P878" s="359" t="s">
        <v>785</v>
      </c>
      <c r="Q878" s="346"/>
      <c r="R878" s="346"/>
      <c r="S878" s="346"/>
      <c r="T878" s="346"/>
      <c r="U878" s="346"/>
      <c r="V878" s="346"/>
      <c r="W878" s="346"/>
      <c r="X878" s="346"/>
      <c r="Y878" s="347">
        <v>3</v>
      </c>
      <c r="Z878" s="348"/>
      <c r="AA878" s="348"/>
      <c r="AB878" s="349"/>
      <c r="AC878" s="350" t="s">
        <v>371</v>
      </c>
      <c r="AD878" s="351"/>
      <c r="AE878" s="351"/>
      <c r="AF878" s="351"/>
      <c r="AG878" s="351"/>
      <c r="AH878" s="366">
        <v>1</v>
      </c>
      <c r="AI878" s="367"/>
      <c r="AJ878" s="367"/>
      <c r="AK878" s="367"/>
      <c r="AL878" s="354">
        <v>100</v>
      </c>
      <c r="AM878" s="355"/>
      <c r="AN878" s="355"/>
      <c r="AO878" s="356"/>
      <c r="AP878" s="357" t="s">
        <v>787</v>
      </c>
      <c r="AQ878" s="357"/>
      <c r="AR878" s="357"/>
      <c r="AS878" s="357"/>
      <c r="AT878" s="357"/>
      <c r="AU878" s="357"/>
      <c r="AV878" s="357"/>
      <c r="AW878" s="357"/>
      <c r="AX878" s="357"/>
      <c r="AY878">
        <f t="shared" si="118"/>
        <v>1</v>
      </c>
    </row>
    <row r="879" spans="1:51" ht="30" customHeight="1" x14ac:dyDescent="0.15">
      <c r="A879" s="370">
        <v>2</v>
      </c>
      <c r="B879" s="370">
        <v>1</v>
      </c>
      <c r="C879" s="358" t="s">
        <v>784</v>
      </c>
      <c r="D879" s="343"/>
      <c r="E879" s="343"/>
      <c r="F879" s="343"/>
      <c r="G879" s="343"/>
      <c r="H879" s="343"/>
      <c r="I879" s="343"/>
      <c r="J879" s="344">
        <v>3010001010696</v>
      </c>
      <c r="K879" s="345"/>
      <c r="L879" s="345"/>
      <c r="M879" s="345"/>
      <c r="N879" s="345"/>
      <c r="O879" s="345"/>
      <c r="P879" s="359" t="s">
        <v>786</v>
      </c>
      <c r="Q879" s="346"/>
      <c r="R879" s="346"/>
      <c r="S879" s="346"/>
      <c r="T879" s="346"/>
      <c r="U879" s="346"/>
      <c r="V879" s="346"/>
      <c r="W879" s="346"/>
      <c r="X879" s="346"/>
      <c r="Y879" s="347">
        <v>0.5</v>
      </c>
      <c r="Z879" s="348"/>
      <c r="AA879" s="348"/>
      <c r="AB879" s="349"/>
      <c r="AC879" s="350" t="s">
        <v>377</v>
      </c>
      <c r="AD879" s="351"/>
      <c r="AE879" s="351"/>
      <c r="AF879" s="351"/>
      <c r="AG879" s="351"/>
      <c r="AH879" s="366" t="s">
        <v>787</v>
      </c>
      <c r="AI879" s="367"/>
      <c r="AJ879" s="367"/>
      <c r="AK879" s="367"/>
      <c r="AL879" s="354">
        <v>100</v>
      </c>
      <c r="AM879" s="355"/>
      <c r="AN879" s="355"/>
      <c r="AO879" s="356"/>
      <c r="AP879" s="357" t="s">
        <v>787</v>
      </c>
      <c r="AQ879" s="357"/>
      <c r="AR879" s="357"/>
      <c r="AS879" s="357"/>
      <c r="AT879" s="357"/>
      <c r="AU879" s="357"/>
      <c r="AV879" s="357"/>
      <c r="AW879" s="357"/>
      <c r="AX879" s="357"/>
      <c r="AY879">
        <f>COUNTA($C$879)</f>
        <v>1</v>
      </c>
    </row>
    <row r="880" spans="1:51" ht="30" customHeight="1" x14ac:dyDescent="0.15">
      <c r="A880" s="370">
        <v>3</v>
      </c>
      <c r="B880" s="370">
        <v>1</v>
      </c>
      <c r="C880" s="358" t="s">
        <v>788</v>
      </c>
      <c r="D880" s="343"/>
      <c r="E880" s="343"/>
      <c r="F880" s="343"/>
      <c r="G880" s="343"/>
      <c r="H880" s="343"/>
      <c r="I880" s="343"/>
      <c r="J880" s="344">
        <v>1050001015330</v>
      </c>
      <c r="K880" s="345"/>
      <c r="L880" s="345"/>
      <c r="M880" s="345"/>
      <c r="N880" s="345"/>
      <c r="O880" s="345"/>
      <c r="P880" s="359" t="s">
        <v>789</v>
      </c>
      <c r="Q880" s="346"/>
      <c r="R880" s="346"/>
      <c r="S880" s="346"/>
      <c r="T880" s="346"/>
      <c r="U880" s="346"/>
      <c r="V880" s="346"/>
      <c r="W880" s="346"/>
      <c r="X880" s="346"/>
      <c r="Y880" s="347">
        <v>1</v>
      </c>
      <c r="Z880" s="348"/>
      <c r="AA880" s="348"/>
      <c r="AB880" s="349"/>
      <c r="AC880" s="350" t="s">
        <v>377</v>
      </c>
      <c r="AD880" s="351"/>
      <c r="AE880" s="351"/>
      <c r="AF880" s="351"/>
      <c r="AG880" s="351"/>
      <c r="AH880" s="352" t="s">
        <v>787</v>
      </c>
      <c r="AI880" s="353"/>
      <c r="AJ880" s="353"/>
      <c r="AK880" s="353"/>
      <c r="AL880" s="354">
        <v>100</v>
      </c>
      <c r="AM880" s="355"/>
      <c r="AN880" s="355"/>
      <c r="AO880" s="356"/>
      <c r="AP880" s="357" t="s">
        <v>787</v>
      </c>
      <c r="AQ880" s="357"/>
      <c r="AR880" s="357"/>
      <c r="AS880" s="357"/>
      <c r="AT880" s="357"/>
      <c r="AU880" s="357"/>
      <c r="AV880" s="357"/>
      <c r="AW880" s="357"/>
      <c r="AX880" s="357"/>
      <c r="AY880">
        <f>COUNTA($C$880)</f>
        <v>1</v>
      </c>
    </row>
    <row r="881" spans="1:51" ht="30" customHeight="1" x14ac:dyDescent="0.15">
      <c r="A881" s="370">
        <v>4</v>
      </c>
      <c r="B881" s="370">
        <v>1</v>
      </c>
      <c r="C881" s="358" t="s">
        <v>790</v>
      </c>
      <c r="D881" s="343"/>
      <c r="E881" s="343"/>
      <c r="F881" s="343"/>
      <c r="G881" s="343"/>
      <c r="H881" s="343"/>
      <c r="I881" s="343"/>
      <c r="J881" s="344">
        <v>8040001007537</v>
      </c>
      <c r="K881" s="345"/>
      <c r="L881" s="345"/>
      <c r="M881" s="345"/>
      <c r="N881" s="345"/>
      <c r="O881" s="345"/>
      <c r="P881" s="359" t="s">
        <v>791</v>
      </c>
      <c r="Q881" s="346"/>
      <c r="R881" s="346"/>
      <c r="S881" s="346"/>
      <c r="T881" s="346"/>
      <c r="U881" s="346"/>
      <c r="V881" s="346"/>
      <c r="W881" s="346"/>
      <c r="X881" s="346"/>
      <c r="Y881" s="347">
        <v>0.9</v>
      </c>
      <c r="Z881" s="348"/>
      <c r="AA881" s="348"/>
      <c r="AB881" s="349"/>
      <c r="AC881" s="350" t="s">
        <v>377</v>
      </c>
      <c r="AD881" s="351"/>
      <c r="AE881" s="351"/>
      <c r="AF881" s="351"/>
      <c r="AG881" s="351"/>
      <c r="AH881" s="352" t="s">
        <v>787</v>
      </c>
      <c r="AI881" s="353"/>
      <c r="AJ881" s="353"/>
      <c r="AK881" s="353"/>
      <c r="AL881" s="354">
        <v>100</v>
      </c>
      <c r="AM881" s="355"/>
      <c r="AN881" s="355"/>
      <c r="AO881" s="356"/>
      <c r="AP881" s="357" t="s">
        <v>787</v>
      </c>
      <c r="AQ881" s="357"/>
      <c r="AR881" s="357"/>
      <c r="AS881" s="357"/>
      <c r="AT881" s="357"/>
      <c r="AU881" s="357"/>
      <c r="AV881" s="357"/>
      <c r="AW881" s="357"/>
      <c r="AX881" s="357"/>
      <c r="AY881">
        <f>COUNTA($C$881)</f>
        <v>1</v>
      </c>
    </row>
    <row r="882" spans="1:51" ht="30" customHeight="1" x14ac:dyDescent="0.15">
      <c r="A882" s="370">
        <v>5</v>
      </c>
      <c r="B882" s="370">
        <v>1</v>
      </c>
      <c r="C882" s="358" t="s">
        <v>793</v>
      </c>
      <c r="D882" s="343"/>
      <c r="E882" s="343"/>
      <c r="F882" s="343"/>
      <c r="G882" s="343"/>
      <c r="H882" s="343"/>
      <c r="I882" s="343"/>
      <c r="J882" s="344">
        <v>7010501032617</v>
      </c>
      <c r="K882" s="345"/>
      <c r="L882" s="345"/>
      <c r="M882" s="345"/>
      <c r="N882" s="345"/>
      <c r="O882" s="345"/>
      <c r="P882" s="359" t="s">
        <v>792</v>
      </c>
      <c r="Q882" s="346"/>
      <c r="R882" s="346"/>
      <c r="S882" s="346"/>
      <c r="T882" s="346"/>
      <c r="U882" s="346"/>
      <c r="V882" s="346"/>
      <c r="W882" s="346"/>
      <c r="X882" s="346"/>
      <c r="Y882" s="347">
        <v>0.7</v>
      </c>
      <c r="Z882" s="348"/>
      <c r="AA882" s="348"/>
      <c r="AB882" s="349"/>
      <c r="AC882" s="350" t="s">
        <v>377</v>
      </c>
      <c r="AD882" s="351"/>
      <c r="AE882" s="351"/>
      <c r="AF882" s="351"/>
      <c r="AG882" s="351"/>
      <c r="AH882" s="352" t="s">
        <v>787</v>
      </c>
      <c r="AI882" s="353"/>
      <c r="AJ882" s="353"/>
      <c r="AK882" s="353"/>
      <c r="AL882" s="354">
        <v>100</v>
      </c>
      <c r="AM882" s="355"/>
      <c r="AN882" s="355"/>
      <c r="AO882" s="356"/>
      <c r="AP882" s="357" t="s">
        <v>787</v>
      </c>
      <c r="AQ882" s="357"/>
      <c r="AR882" s="357"/>
      <c r="AS882" s="357"/>
      <c r="AT882" s="357"/>
      <c r="AU882" s="357"/>
      <c r="AV882" s="357"/>
      <c r="AW882" s="357"/>
      <c r="AX882" s="357"/>
      <c r="AY882">
        <f>COUNTA($C$882)</f>
        <v>1</v>
      </c>
    </row>
    <row r="883" spans="1:51" ht="30" customHeight="1" x14ac:dyDescent="0.15">
      <c r="A883" s="370">
        <v>6</v>
      </c>
      <c r="B883" s="370">
        <v>1</v>
      </c>
      <c r="C883" s="358" t="s">
        <v>794</v>
      </c>
      <c r="D883" s="343"/>
      <c r="E883" s="343"/>
      <c r="F883" s="343"/>
      <c r="G883" s="343"/>
      <c r="H883" s="343"/>
      <c r="I883" s="343"/>
      <c r="J883" s="344">
        <v>4010501031506</v>
      </c>
      <c r="K883" s="345"/>
      <c r="L883" s="345"/>
      <c r="M883" s="345"/>
      <c r="N883" s="345"/>
      <c r="O883" s="345"/>
      <c r="P883" s="359" t="s">
        <v>795</v>
      </c>
      <c r="Q883" s="346"/>
      <c r="R883" s="346"/>
      <c r="S883" s="346"/>
      <c r="T883" s="346"/>
      <c r="U883" s="346"/>
      <c r="V883" s="346"/>
      <c r="W883" s="346"/>
      <c r="X883" s="346"/>
      <c r="Y883" s="347">
        <v>0.4</v>
      </c>
      <c r="Z883" s="348"/>
      <c r="AA883" s="348"/>
      <c r="AB883" s="349"/>
      <c r="AC883" s="350" t="s">
        <v>377</v>
      </c>
      <c r="AD883" s="351"/>
      <c r="AE883" s="351"/>
      <c r="AF883" s="351"/>
      <c r="AG883" s="351"/>
      <c r="AH883" s="352" t="s">
        <v>787</v>
      </c>
      <c r="AI883" s="353"/>
      <c r="AJ883" s="353"/>
      <c r="AK883" s="353"/>
      <c r="AL883" s="354">
        <v>100</v>
      </c>
      <c r="AM883" s="355"/>
      <c r="AN883" s="355"/>
      <c r="AO883" s="356"/>
      <c r="AP883" s="357" t="s">
        <v>787</v>
      </c>
      <c r="AQ883" s="357"/>
      <c r="AR883" s="357"/>
      <c r="AS883" s="357"/>
      <c r="AT883" s="357"/>
      <c r="AU883" s="357"/>
      <c r="AV883" s="357"/>
      <c r="AW883" s="357"/>
      <c r="AX883" s="357"/>
      <c r="AY883">
        <f>COUNTA($C$883)</f>
        <v>1</v>
      </c>
    </row>
    <row r="884" spans="1:51" ht="30" customHeight="1" x14ac:dyDescent="0.15">
      <c r="A884" s="370">
        <v>7</v>
      </c>
      <c r="B884" s="370">
        <v>1</v>
      </c>
      <c r="C884" s="358" t="s">
        <v>796</v>
      </c>
      <c r="D884" s="343"/>
      <c r="E884" s="343"/>
      <c r="F884" s="343"/>
      <c r="G884" s="343"/>
      <c r="H884" s="343"/>
      <c r="I884" s="343"/>
      <c r="J884" s="344">
        <v>2010001004658</v>
      </c>
      <c r="K884" s="345"/>
      <c r="L884" s="345"/>
      <c r="M884" s="345"/>
      <c r="N884" s="345"/>
      <c r="O884" s="345"/>
      <c r="P884" s="359" t="s">
        <v>797</v>
      </c>
      <c r="Q884" s="346"/>
      <c r="R884" s="346"/>
      <c r="S884" s="346"/>
      <c r="T884" s="346"/>
      <c r="U884" s="346"/>
      <c r="V884" s="346"/>
      <c r="W884" s="346"/>
      <c r="X884" s="346"/>
      <c r="Y884" s="347">
        <v>0.2</v>
      </c>
      <c r="Z884" s="348"/>
      <c r="AA884" s="348"/>
      <c r="AB884" s="349"/>
      <c r="AC884" s="350" t="s">
        <v>377</v>
      </c>
      <c r="AD884" s="351"/>
      <c r="AE884" s="351"/>
      <c r="AF884" s="351"/>
      <c r="AG884" s="351"/>
      <c r="AH884" s="352" t="s">
        <v>787</v>
      </c>
      <c r="AI884" s="353"/>
      <c r="AJ884" s="353"/>
      <c r="AK884" s="353"/>
      <c r="AL884" s="354">
        <v>100</v>
      </c>
      <c r="AM884" s="355"/>
      <c r="AN884" s="355"/>
      <c r="AO884" s="356"/>
      <c r="AP884" s="357" t="s">
        <v>787</v>
      </c>
      <c r="AQ884" s="357"/>
      <c r="AR884" s="357"/>
      <c r="AS884" s="357"/>
      <c r="AT884" s="357"/>
      <c r="AU884" s="357"/>
      <c r="AV884" s="357"/>
      <c r="AW884" s="357"/>
      <c r="AX884" s="357"/>
      <c r="AY884">
        <f>COUNTA($C$884)</f>
        <v>1</v>
      </c>
    </row>
    <row r="885" spans="1:51" ht="30" customHeight="1" x14ac:dyDescent="0.15">
      <c r="A885" s="370">
        <v>8</v>
      </c>
      <c r="B885" s="370">
        <v>1</v>
      </c>
      <c r="C885" s="358" t="s">
        <v>798</v>
      </c>
      <c r="D885" s="343"/>
      <c r="E885" s="343"/>
      <c r="F885" s="343"/>
      <c r="G885" s="343"/>
      <c r="H885" s="343"/>
      <c r="I885" s="343"/>
      <c r="J885" s="344">
        <v>7011301006050</v>
      </c>
      <c r="K885" s="345"/>
      <c r="L885" s="345"/>
      <c r="M885" s="345"/>
      <c r="N885" s="345"/>
      <c r="O885" s="345"/>
      <c r="P885" s="346" t="s">
        <v>797</v>
      </c>
      <c r="Q885" s="346"/>
      <c r="R885" s="346"/>
      <c r="S885" s="346"/>
      <c r="T885" s="346"/>
      <c r="U885" s="346"/>
      <c r="V885" s="346"/>
      <c r="W885" s="346"/>
      <c r="X885" s="346"/>
      <c r="Y885" s="347">
        <v>0.1</v>
      </c>
      <c r="Z885" s="348"/>
      <c r="AA885" s="348"/>
      <c r="AB885" s="349"/>
      <c r="AC885" s="350" t="s">
        <v>377</v>
      </c>
      <c r="AD885" s="351"/>
      <c r="AE885" s="351"/>
      <c r="AF885" s="351"/>
      <c r="AG885" s="351"/>
      <c r="AH885" s="352" t="s">
        <v>787</v>
      </c>
      <c r="AI885" s="353"/>
      <c r="AJ885" s="353"/>
      <c r="AK885" s="353"/>
      <c r="AL885" s="354">
        <v>100</v>
      </c>
      <c r="AM885" s="355"/>
      <c r="AN885" s="355"/>
      <c r="AO885" s="356"/>
      <c r="AP885" s="357" t="s">
        <v>787</v>
      </c>
      <c r="AQ885" s="357"/>
      <c r="AR885" s="357"/>
      <c r="AS885" s="357"/>
      <c r="AT885" s="357"/>
      <c r="AU885" s="357"/>
      <c r="AV885" s="357"/>
      <c r="AW885" s="357"/>
      <c r="AX885" s="357"/>
      <c r="AY885">
        <f>COUNTA($C$885)</f>
        <v>1</v>
      </c>
    </row>
    <row r="886" spans="1:51" ht="30" customHeight="1" x14ac:dyDescent="0.15">
      <c r="A886" s="370">
        <v>9</v>
      </c>
      <c r="B886" s="370">
        <v>1</v>
      </c>
      <c r="C886" s="358" t="s">
        <v>799</v>
      </c>
      <c r="D886" s="343"/>
      <c r="E886" s="343"/>
      <c r="F886" s="343"/>
      <c r="G886" s="343"/>
      <c r="H886" s="343"/>
      <c r="I886" s="343"/>
      <c r="J886" s="344">
        <v>1010002015390</v>
      </c>
      <c r="K886" s="345"/>
      <c r="L886" s="345"/>
      <c r="M886" s="345"/>
      <c r="N886" s="345"/>
      <c r="O886" s="345"/>
      <c r="P886" s="346" t="s">
        <v>797</v>
      </c>
      <c r="Q886" s="346"/>
      <c r="R886" s="346"/>
      <c r="S886" s="346"/>
      <c r="T886" s="346"/>
      <c r="U886" s="346"/>
      <c r="V886" s="346"/>
      <c r="W886" s="346"/>
      <c r="X886" s="346"/>
      <c r="Y886" s="347">
        <v>0.1</v>
      </c>
      <c r="Z886" s="348"/>
      <c r="AA886" s="348"/>
      <c r="AB886" s="349"/>
      <c r="AC886" s="350" t="s">
        <v>377</v>
      </c>
      <c r="AD886" s="351"/>
      <c r="AE886" s="351"/>
      <c r="AF886" s="351"/>
      <c r="AG886" s="351"/>
      <c r="AH886" s="352" t="s">
        <v>787</v>
      </c>
      <c r="AI886" s="353"/>
      <c r="AJ886" s="353"/>
      <c r="AK886" s="353"/>
      <c r="AL886" s="354">
        <v>100</v>
      </c>
      <c r="AM886" s="355"/>
      <c r="AN886" s="355"/>
      <c r="AO886" s="356"/>
      <c r="AP886" s="357" t="s">
        <v>787</v>
      </c>
      <c r="AQ886" s="357"/>
      <c r="AR886" s="357"/>
      <c r="AS886" s="357"/>
      <c r="AT886" s="357"/>
      <c r="AU886" s="357"/>
      <c r="AV886" s="357"/>
      <c r="AW886" s="357"/>
      <c r="AX886" s="357"/>
      <c r="AY886">
        <f>COUNTA($C$886)</f>
        <v>1</v>
      </c>
    </row>
    <row r="887" spans="1:51" ht="30" customHeight="1" x14ac:dyDescent="0.15">
      <c r="A887" s="370">
        <v>10</v>
      </c>
      <c r="B887" s="370">
        <v>1</v>
      </c>
      <c r="C887" s="358" t="s">
        <v>800</v>
      </c>
      <c r="D887" s="343"/>
      <c r="E887" s="343"/>
      <c r="F887" s="343"/>
      <c r="G887" s="343"/>
      <c r="H887" s="343"/>
      <c r="I887" s="343"/>
      <c r="J887" s="344">
        <v>4050001009726</v>
      </c>
      <c r="K887" s="345"/>
      <c r="L887" s="345"/>
      <c r="M887" s="345"/>
      <c r="N887" s="345"/>
      <c r="O887" s="345"/>
      <c r="P887" s="359" t="s">
        <v>801</v>
      </c>
      <c r="Q887" s="346"/>
      <c r="R887" s="346"/>
      <c r="S887" s="346"/>
      <c r="T887" s="346"/>
      <c r="U887" s="346"/>
      <c r="V887" s="346"/>
      <c r="W887" s="346"/>
      <c r="X887" s="346"/>
      <c r="Y887" s="347">
        <v>0.1</v>
      </c>
      <c r="Z887" s="348"/>
      <c r="AA887" s="348"/>
      <c r="AB887" s="349"/>
      <c r="AC887" s="350" t="s">
        <v>377</v>
      </c>
      <c r="AD887" s="351"/>
      <c r="AE887" s="351"/>
      <c r="AF887" s="351"/>
      <c r="AG887" s="351"/>
      <c r="AH887" s="352" t="s">
        <v>787</v>
      </c>
      <c r="AI887" s="353"/>
      <c r="AJ887" s="353"/>
      <c r="AK887" s="353"/>
      <c r="AL887" s="354">
        <v>100</v>
      </c>
      <c r="AM887" s="355"/>
      <c r="AN887" s="355"/>
      <c r="AO887" s="356"/>
      <c r="AP887" s="357" t="s">
        <v>787</v>
      </c>
      <c r="AQ887" s="357"/>
      <c r="AR887" s="357"/>
      <c r="AS887" s="357"/>
      <c r="AT887" s="357"/>
      <c r="AU887" s="357"/>
      <c r="AV887" s="357"/>
      <c r="AW887" s="357"/>
      <c r="AX887" s="357"/>
      <c r="AY887">
        <f>COUNTA($C$887)</f>
        <v>1</v>
      </c>
    </row>
    <row r="888" spans="1:51" ht="30" customHeight="1" x14ac:dyDescent="0.15">
      <c r="A888" s="370">
        <v>11</v>
      </c>
      <c r="B888" s="370">
        <v>1</v>
      </c>
      <c r="C888" s="358" t="s">
        <v>802</v>
      </c>
      <c r="D888" s="343"/>
      <c r="E888" s="343"/>
      <c r="F888" s="343"/>
      <c r="G888" s="343"/>
      <c r="H888" s="343"/>
      <c r="I888" s="343"/>
      <c r="J888" s="344">
        <v>4011101005131</v>
      </c>
      <c r="K888" s="345"/>
      <c r="L888" s="345"/>
      <c r="M888" s="345"/>
      <c r="N888" s="345"/>
      <c r="O888" s="345"/>
      <c r="P888" s="346" t="s">
        <v>797</v>
      </c>
      <c r="Q888" s="346"/>
      <c r="R888" s="346"/>
      <c r="S888" s="346"/>
      <c r="T888" s="346"/>
      <c r="U888" s="346"/>
      <c r="V888" s="346"/>
      <c r="W888" s="346"/>
      <c r="X888" s="346"/>
      <c r="Y888" s="347">
        <v>0.1</v>
      </c>
      <c r="Z888" s="348"/>
      <c r="AA888" s="348"/>
      <c r="AB888" s="349"/>
      <c r="AC888" s="350" t="s">
        <v>377</v>
      </c>
      <c r="AD888" s="351"/>
      <c r="AE888" s="351"/>
      <c r="AF888" s="351"/>
      <c r="AG888" s="351"/>
      <c r="AH888" s="352" t="s">
        <v>787</v>
      </c>
      <c r="AI888" s="353"/>
      <c r="AJ888" s="353"/>
      <c r="AK888" s="353"/>
      <c r="AL888" s="354">
        <v>100</v>
      </c>
      <c r="AM888" s="355"/>
      <c r="AN888" s="355"/>
      <c r="AO888" s="356"/>
      <c r="AP888" s="357" t="s">
        <v>787</v>
      </c>
      <c r="AQ888" s="357"/>
      <c r="AR888" s="357"/>
      <c r="AS888" s="357"/>
      <c r="AT888" s="357"/>
      <c r="AU888" s="357"/>
      <c r="AV888" s="357"/>
      <c r="AW888" s="357"/>
      <c r="AX888" s="357"/>
      <c r="AY888">
        <f>COUNTA($C$888)</f>
        <v>1</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787</v>
      </c>
      <c r="F1110" s="369"/>
      <c r="G1110" s="369"/>
      <c r="H1110" s="369"/>
      <c r="I1110" s="369"/>
      <c r="J1110" s="344" t="s">
        <v>787</v>
      </c>
      <c r="K1110" s="345"/>
      <c r="L1110" s="345"/>
      <c r="M1110" s="345"/>
      <c r="N1110" s="345"/>
      <c r="O1110" s="345"/>
      <c r="P1110" s="359" t="s">
        <v>787</v>
      </c>
      <c r="Q1110" s="346"/>
      <c r="R1110" s="346"/>
      <c r="S1110" s="346"/>
      <c r="T1110" s="346"/>
      <c r="U1110" s="346"/>
      <c r="V1110" s="346"/>
      <c r="W1110" s="346"/>
      <c r="X1110" s="346"/>
      <c r="Y1110" s="347" t="s">
        <v>787</v>
      </c>
      <c r="Z1110" s="348"/>
      <c r="AA1110" s="348"/>
      <c r="AB1110" s="349"/>
      <c r="AC1110" s="350"/>
      <c r="AD1110" s="351"/>
      <c r="AE1110" s="351"/>
      <c r="AF1110" s="351"/>
      <c r="AG1110" s="351"/>
      <c r="AH1110" s="352" t="s">
        <v>787</v>
      </c>
      <c r="AI1110" s="353"/>
      <c r="AJ1110" s="353"/>
      <c r="AK1110" s="353"/>
      <c r="AL1110" s="354" t="s">
        <v>787</v>
      </c>
      <c r="AM1110" s="355"/>
      <c r="AN1110" s="355"/>
      <c r="AO1110" s="356"/>
      <c r="AP1110" s="357" t="s">
        <v>787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07" max="49" man="1"/>
    <brk id="74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t="s">
        <v>750</v>
      </c>
      <c r="C2" s="13" t="str">
        <f>IF(B2="","",A2)</f>
        <v>医療分野の研究開発関連</v>
      </c>
      <c r="D2" s="13" t="str">
        <f>IF(C2="","",IF(D1&lt;&gt;"",CONCATENATE(D1,"、",C2),C2))</f>
        <v>医療分野の研究開発関連</v>
      </c>
      <c r="F2" s="12" t="s">
        <v>72</v>
      </c>
      <c r="G2" s="17" t="s">
        <v>750</v>
      </c>
      <c r="H2" s="13" t="str">
        <f>IF(G2="","",F2)</f>
        <v>一般会計</v>
      </c>
      <c r="I2" s="13" t="str">
        <f>IF(H2="","",IF(I1&lt;&gt;"",CONCATENATE(I1,"、",H2),H2))</f>
        <v>一般会計</v>
      </c>
      <c r="K2" s="14" t="s">
        <v>103</v>
      </c>
      <c r="L2" s="15"/>
      <c r="M2" s="13" t="str">
        <f>IF(L2="","",K2)</f>
        <v/>
      </c>
      <c r="N2" s="13" t="str">
        <f>IF(M2="","",IF(N1&lt;&gt;"",CONCATENATE(N1,"、",M2),M2))</f>
        <v/>
      </c>
      <c r="O2" s="13"/>
      <c r="P2" s="12" t="s">
        <v>74</v>
      </c>
      <c r="Q2" s="17" t="s">
        <v>750</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750</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750</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医療分野の研究開発関連、科学技術・イノベーション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5"/>
      <c r="AA2" s="826"/>
      <c r="AB2" s="1021" t="s">
        <v>11</v>
      </c>
      <c r="AC2" s="1022"/>
      <c r="AD2" s="1023"/>
      <c r="AE2" s="1027" t="s">
        <v>389</v>
      </c>
      <c r="AF2" s="1027"/>
      <c r="AG2" s="1027"/>
      <c r="AH2" s="1027"/>
      <c r="AI2" s="1027" t="s">
        <v>411</v>
      </c>
      <c r="AJ2" s="1027"/>
      <c r="AK2" s="1027"/>
      <c r="AL2" s="556"/>
      <c r="AM2" s="1027" t="s">
        <v>508</v>
      </c>
      <c r="AN2" s="1027"/>
      <c r="AO2" s="1027"/>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4"/>
      <c r="I4" s="994"/>
      <c r="J4" s="994"/>
      <c r="K4" s="994"/>
      <c r="L4" s="994"/>
      <c r="M4" s="994"/>
      <c r="N4" s="994"/>
      <c r="O4" s="995"/>
      <c r="P4" s="108"/>
      <c r="Q4" s="1002"/>
      <c r="R4" s="1002"/>
      <c r="S4" s="1002"/>
      <c r="T4" s="1002"/>
      <c r="U4" s="1002"/>
      <c r="V4" s="1002"/>
      <c r="W4" s="1002"/>
      <c r="X4" s="1003"/>
      <c r="Y4" s="1012" t="s">
        <v>12</v>
      </c>
      <c r="Z4" s="1013"/>
      <c r="AA4" s="1014"/>
      <c r="AB4" s="460"/>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2"/>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2"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5"/>
      <c r="AA9" s="826"/>
      <c r="AB9" s="1021" t="s">
        <v>11</v>
      </c>
      <c r="AC9" s="1022"/>
      <c r="AD9" s="1023"/>
      <c r="AE9" s="1027" t="s">
        <v>389</v>
      </c>
      <c r="AF9" s="1027"/>
      <c r="AG9" s="1027"/>
      <c r="AH9" s="1027"/>
      <c r="AI9" s="1027" t="s">
        <v>411</v>
      </c>
      <c r="AJ9" s="1027"/>
      <c r="AK9" s="1027"/>
      <c r="AL9" s="556"/>
      <c r="AM9" s="1027" t="s">
        <v>508</v>
      </c>
      <c r="AN9" s="1027"/>
      <c r="AO9" s="1027"/>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4"/>
      <c r="I11" s="994"/>
      <c r="J11" s="994"/>
      <c r="K11" s="994"/>
      <c r="L11" s="994"/>
      <c r="M11" s="994"/>
      <c r="N11" s="994"/>
      <c r="O11" s="995"/>
      <c r="P11" s="108"/>
      <c r="Q11" s="1002"/>
      <c r="R11" s="1002"/>
      <c r="S11" s="1002"/>
      <c r="T11" s="1002"/>
      <c r="U11" s="1002"/>
      <c r="V11" s="1002"/>
      <c r="W11" s="1002"/>
      <c r="X11" s="1003"/>
      <c r="Y11" s="1012" t="s">
        <v>12</v>
      </c>
      <c r="Z11" s="1013"/>
      <c r="AA11" s="1014"/>
      <c r="AB11" s="460"/>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2"/>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2"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5"/>
      <c r="AA16" s="826"/>
      <c r="AB16" s="1021" t="s">
        <v>11</v>
      </c>
      <c r="AC16" s="1022"/>
      <c r="AD16" s="1023"/>
      <c r="AE16" s="1027" t="s">
        <v>389</v>
      </c>
      <c r="AF16" s="1027"/>
      <c r="AG16" s="1027"/>
      <c r="AH16" s="1027"/>
      <c r="AI16" s="1027" t="s">
        <v>411</v>
      </c>
      <c r="AJ16" s="1027"/>
      <c r="AK16" s="1027"/>
      <c r="AL16" s="556"/>
      <c r="AM16" s="1027" t="s">
        <v>508</v>
      </c>
      <c r="AN16" s="1027"/>
      <c r="AO16" s="1027"/>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4"/>
      <c r="I18" s="994"/>
      <c r="J18" s="994"/>
      <c r="K18" s="994"/>
      <c r="L18" s="994"/>
      <c r="M18" s="994"/>
      <c r="N18" s="994"/>
      <c r="O18" s="995"/>
      <c r="P18" s="108"/>
      <c r="Q18" s="1002"/>
      <c r="R18" s="1002"/>
      <c r="S18" s="1002"/>
      <c r="T18" s="1002"/>
      <c r="U18" s="1002"/>
      <c r="V18" s="1002"/>
      <c r="W18" s="1002"/>
      <c r="X18" s="1003"/>
      <c r="Y18" s="1012" t="s">
        <v>12</v>
      </c>
      <c r="Z18" s="1013"/>
      <c r="AA18" s="1014"/>
      <c r="AB18" s="460"/>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2"/>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2"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5"/>
      <c r="AA23" s="826"/>
      <c r="AB23" s="1021" t="s">
        <v>11</v>
      </c>
      <c r="AC23" s="1022"/>
      <c r="AD23" s="1023"/>
      <c r="AE23" s="1027" t="s">
        <v>389</v>
      </c>
      <c r="AF23" s="1027"/>
      <c r="AG23" s="1027"/>
      <c r="AH23" s="1027"/>
      <c r="AI23" s="1027" t="s">
        <v>411</v>
      </c>
      <c r="AJ23" s="1027"/>
      <c r="AK23" s="1027"/>
      <c r="AL23" s="556"/>
      <c r="AM23" s="1027" t="s">
        <v>508</v>
      </c>
      <c r="AN23" s="1027"/>
      <c r="AO23" s="1027"/>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4"/>
      <c r="I25" s="994"/>
      <c r="J25" s="994"/>
      <c r="K25" s="994"/>
      <c r="L25" s="994"/>
      <c r="M25" s="994"/>
      <c r="N25" s="994"/>
      <c r="O25" s="995"/>
      <c r="P25" s="108"/>
      <c r="Q25" s="1002"/>
      <c r="R25" s="1002"/>
      <c r="S25" s="1002"/>
      <c r="T25" s="1002"/>
      <c r="U25" s="1002"/>
      <c r="V25" s="1002"/>
      <c r="W25" s="1002"/>
      <c r="X25" s="1003"/>
      <c r="Y25" s="1012" t="s">
        <v>12</v>
      </c>
      <c r="Z25" s="1013"/>
      <c r="AA25" s="1014"/>
      <c r="AB25" s="460"/>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2"/>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2"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5"/>
      <c r="AA30" s="826"/>
      <c r="AB30" s="1021" t="s">
        <v>11</v>
      </c>
      <c r="AC30" s="1022"/>
      <c r="AD30" s="1023"/>
      <c r="AE30" s="1027" t="s">
        <v>389</v>
      </c>
      <c r="AF30" s="1027"/>
      <c r="AG30" s="1027"/>
      <c r="AH30" s="1027"/>
      <c r="AI30" s="1027" t="s">
        <v>411</v>
      </c>
      <c r="AJ30" s="1027"/>
      <c r="AK30" s="1027"/>
      <c r="AL30" s="556"/>
      <c r="AM30" s="1027" t="s">
        <v>508</v>
      </c>
      <c r="AN30" s="1027"/>
      <c r="AO30" s="1027"/>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2"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5"/>
      <c r="AA37" s="826"/>
      <c r="AB37" s="1021" t="s">
        <v>11</v>
      </c>
      <c r="AC37" s="1022"/>
      <c r="AD37" s="1023"/>
      <c r="AE37" s="1027" t="s">
        <v>389</v>
      </c>
      <c r="AF37" s="1027"/>
      <c r="AG37" s="1027"/>
      <c r="AH37" s="1027"/>
      <c r="AI37" s="1027" t="s">
        <v>411</v>
      </c>
      <c r="AJ37" s="1027"/>
      <c r="AK37" s="1027"/>
      <c r="AL37" s="556"/>
      <c r="AM37" s="1027" t="s">
        <v>508</v>
      </c>
      <c r="AN37" s="1027"/>
      <c r="AO37" s="1027"/>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2"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5"/>
      <c r="AA44" s="826"/>
      <c r="AB44" s="1021" t="s">
        <v>11</v>
      </c>
      <c r="AC44" s="1022"/>
      <c r="AD44" s="1023"/>
      <c r="AE44" s="1027" t="s">
        <v>389</v>
      </c>
      <c r="AF44" s="1027"/>
      <c r="AG44" s="1027"/>
      <c r="AH44" s="1027"/>
      <c r="AI44" s="1027" t="s">
        <v>411</v>
      </c>
      <c r="AJ44" s="1027"/>
      <c r="AK44" s="1027"/>
      <c r="AL44" s="556"/>
      <c r="AM44" s="1027" t="s">
        <v>508</v>
      </c>
      <c r="AN44" s="1027"/>
      <c r="AO44" s="1027"/>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2"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5"/>
      <c r="AA51" s="826"/>
      <c r="AB51" s="556" t="s">
        <v>11</v>
      </c>
      <c r="AC51" s="1022"/>
      <c r="AD51" s="1023"/>
      <c r="AE51" s="1027" t="s">
        <v>389</v>
      </c>
      <c r="AF51" s="1027"/>
      <c r="AG51" s="1027"/>
      <c r="AH51" s="1027"/>
      <c r="AI51" s="1027" t="s">
        <v>411</v>
      </c>
      <c r="AJ51" s="1027"/>
      <c r="AK51" s="1027"/>
      <c r="AL51" s="556"/>
      <c r="AM51" s="1027" t="s">
        <v>508</v>
      </c>
      <c r="AN51" s="1027"/>
      <c r="AO51" s="1027"/>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2"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5"/>
      <c r="AA58" s="826"/>
      <c r="AB58" s="1021" t="s">
        <v>11</v>
      </c>
      <c r="AC58" s="1022"/>
      <c r="AD58" s="1023"/>
      <c r="AE58" s="1027" t="s">
        <v>389</v>
      </c>
      <c r="AF58" s="1027"/>
      <c r="AG58" s="1027"/>
      <c r="AH58" s="1027"/>
      <c r="AI58" s="1027" t="s">
        <v>411</v>
      </c>
      <c r="AJ58" s="1027"/>
      <c r="AK58" s="1027"/>
      <c r="AL58" s="556"/>
      <c r="AM58" s="1027" t="s">
        <v>508</v>
      </c>
      <c r="AN58" s="1027"/>
      <c r="AO58" s="1027"/>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2"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5"/>
      <c r="AA65" s="826"/>
      <c r="AB65" s="1021" t="s">
        <v>11</v>
      </c>
      <c r="AC65" s="1022"/>
      <c r="AD65" s="1023"/>
      <c r="AE65" s="1027" t="s">
        <v>389</v>
      </c>
      <c r="AF65" s="1027"/>
      <c r="AG65" s="1027"/>
      <c r="AH65" s="1027"/>
      <c r="AI65" s="1027" t="s">
        <v>411</v>
      </c>
      <c r="AJ65" s="1027"/>
      <c r="AK65" s="1027"/>
      <c r="AL65" s="556"/>
      <c r="AM65" s="1027" t="s">
        <v>508</v>
      </c>
      <c r="AN65" s="1027"/>
      <c r="AO65" s="1027"/>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6"/>
      <c r="I3" s="666"/>
      <c r="J3" s="666"/>
      <c r="K3" s="666"/>
      <c r="L3" s="665" t="s">
        <v>18</v>
      </c>
      <c r="M3" s="666"/>
      <c r="N3" s="666"/>
      <c r="O3" s="666"/>
      <c r="P3" s="666"/>
      <c r="Q3" s="666"/>
      <c r="R3" s="666"/>
      <c r="S3" s="666"/>
      <c r="T3" s="666"/>
      <c r="U3" s="666"/>
      <c r="V3" s="666"/>
      <c r="W3" s="666"/>
      <c r="X3" s="667"/>
      <c r="Y3" s="651" t="s">
        <v>19</v>
      </c>
      <c r="Z3" s="652"/>
      <c r="AA3" s="652"/>
      <c r="AB3" s="796"/>
      <c r="AC3" s="811"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0"/>
      <c r="B4" s="1041"/>
      <c r="C4" s="1041"/>
      <c r="D4" s="1041"/>
      <c r="E4" s="1041"/>
      <c r="F4" s="1042"/>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0"/>
      <c r="B5" s="1041"/>
      <c r="C5" s="1041"/>
      <c r="D5" s="1041"/>
      <c r="E5" s="1041"/>
      <c r="F5" s="1042"/>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0"/>
      <c r="B6" s="1041"/>
      <c r="C6" s="1041"/>
      <c r="D6" s="1041"/>
      <c r="E6" s="1041"/>
      <c r="F6" s="1042"/>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0"/>
      <c r="B7" s="1041"/>
      <c r="C7" s="1041"/>
      <c r="D7" s="1041"/>
      <c r="E7" s="1041"/>
      <c r="F7" s="1042"/>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0"/>
      <c r="B8" s="1041"/>
      <c r="C8" s="1041"/>
      <c r="D8" s="1041"/>
      <c r="E8" s="1041"/>
      <c r="F8" s="1042"/>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0"/>
      <c r="B9" s="1041"/>
      <c r="C9" s="1041"/>
      <c r="D9" s="1041"/>
      <c r="E9" s="1041"/>
      <c r="F9" s="1042"/>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0"/>
      <c r="B10" s="1041"/>
      <c r="C10" s="1041"/>
      <c r="D10" s="1041"/>
      <c r="E10" s="1041"/>
      <c r="F10" s="1042"/>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0"/>
      <c r="B11" s="1041"/>
      <c r="C11" s="1041"/>
      <c r="D11" s="1041"/>
      <c r="E11" s="1041"/>
      <c r="F11" s="1042"/>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0"/>
      <c r="B12" s="1041"/>
      <c r="C12" s="1041"/>
      <c r="D12" s="1041"/>
      <c r="E12" s="1041"/>
      <c r="F12" s="1042"/>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0"/>
      <c r="B13" s="1041"/>
      <c r="C13" s="1041"/>
      <c r="D13" s="1041"/>
      <c r="E13" s="1041"/>
      <c r="F13" s="1042"/>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0"/>
      <c r="B16" s="1041"/>
      <c r="C16" s="1041"/>
      <c r="D16" s="1041"/>
      <c r="E16" s="1041"/>
      <c r="F16" s="1042"/>
      <c r="G16" s="811"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1"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0"/>
      <c r="B17" s="1041"/>
      <c r="C17" s="1041"/>
      <c r="D17" s="1041"/>
      <c r="E17" s="1041"/>
      <c r="F17" s="1042"/>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0"/>
      <c r="B18" s="1041"/>
      <c r="C18" s="1041"/>
      <c r="D18" s="1041"/>
      <c r="E18" s="1041"/>
      <c r="F18" s="1042"/>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0"/>
      <c r="B19" s="1041"/>
      <c r="C19" s="1041"/>
      <c r="D19" s="1041"/>
      <c r="E19" s="1041"/>
      <c r="F19" s="1042"/>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0"/>
      <c r="B20" s="1041"/>
      <c r="C20" s="1041"/>
      <c r="D20" s="1041"/>
      <c r="E20" s="1041"/>
      <c r="F20" s="1042"/>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0"/>
      <c r="B21" s="1041"/>
      <c r="C21" s="1041"/>
      <c r="D21" s="1041"/>
      <c r="E21" s="1041"/>
      <c r="F21" s="1042"/>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0"/>
      <c r="B22" s="1041"/>
      <c r="C22" s="1041"/>
      <c r="D22" s="1041"/>
      <c r="E22" s="1041"/>
      <c r="F22" s="1042"/>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0"/>
      <c r="B23" s="1041"/>
      <c r="C23" s="1041"/>
      <c r="D23" s="1041"/>
      <c r="E23" s="1041"/>
      <c r="F23" s="1042"/>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0"/>
      <c r="B24" s="1041"/>
      <c r="C24" s="1041"/>
      <c r="D24" s="1041"/>
      <c r="E24" s="1041"/>
      <c r="F24" s="1042"/>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0"/>
      <c r="B25" s="1041"/>
      <c r="C25" s="1041"/>
      <c r="D25" s="1041"/>
      <c r="E25" s="1041"/>
      <c r="F25" s="1042"/>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0"/>
      <c r="B26" s="1041"/>
      <c r="C26" s="1041"/>
      <c r="D26" s="1041"/>
      <c r="E26" s="1041"/>
      <c r="F26" s="1042"/>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0"/>
      <c r="B29" s="1041"/>
      <c r="C29" s="1041"/>
      <c r="D29" s="1041"/>
      <c r="E29" s="1041"/>
      <c r="F29" s="1042"/>
      <c r="G29" s="811"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1"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0"/>
      <c r="B30" s="1041"/>
      <c r="C30" s="1041"/>
      <c r="D30" s="1041"/>
      <c r="E30" s="1041"/>
      <c r="F30" s="1042"/>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0"/>
      <c r="B31" s="1041"/>
      <c r="C31" s="1041"/>
      <c r="D31" s="1041"/>
      <c r="E31" s="1041"/>
      <c r="F31" s="1042"/>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0"/>
      <c r="B32" s="1041"/>
      <c r="C32" s="1041"/>
      <c r="D32" s="1041"/>
      <c r="E32" s="1041"/>
      <c r="F32" s="1042"/>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0"/>
      <c r="B33" s="1041"/>
      <c r="C33" s="1041"/>
      <c r="D33" s="1041"/>
      <c r="E33" s="1041"/>
      <c r="F33" s="1042"/>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0"/>
      <c r="B34" s="1041"/>
      <c r="C34" s="1041"/>
      <c r="D34" s="1041"/>
      <c r="E34" s="1041"/>
      <c r="F34" s="1042"/>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0"/>
      <c r="B35" s="1041"/>
      <c r="C35" s="1041"/>
      <c r="D35" s="1041"/>
      <c r="E35" s="1041"/>
      <c r="F35" s="1042"/>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0"/>
      <c r="B36" s="1041"/>
      <c r="C36" s="1041"/>
      <c r="D36" s="1041"/>
      <c r="E36" s="1041"/>
      <c r="F36" s="1042"/>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0"/>
      <c r="B37" s="1041"/>
      <c r="C37" s="1041"/>
      <c r="D37" s="1041"/>
      <c r="E37" s="1041"/>
      <c r="F37" s="1042"/>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0"/>
      <c r="B38" s="1041"/>
      <c r="C38" s="1041"/>
      <c r="D38" s="1041"/>
      <c r="E38" s="1041"/>
      <c r="F38" s="1042"/>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0"/>
      <c r="B39" s="1041"/>
      <c r="C39" s="1041"/>
      <c r="D39" s="1041"/>
      <c r="E39" s="1041"/>
      <c r="F39" s="1042"/>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0"/>
      <c r="B42" s="1041"/>
      <c r="C42" s="1041"/>
      <c r="D42" s="1041"/>
      <c r="E42" s="1041"/>
      <c r="F42" s="1042"/>
      <c r="G42" s="811"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1"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0"/>
      <c r="B43" s="1041"/>
      <c r="C43" s="1041"/>
      <c r="D43" s="1041"/>
      <c r="E43" s="1041"/>
      <c r="F43" s="1042"/>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0"/>
      <c r="B44" s="1041"/>
      <c r="C44" s="1041"/>
      <c r="D44" s="1041"/>
      <c r="E44" s="1041"/>
      <c r="F44" s="1042"/>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0"/>
      <c r="B45" s="1041"/>
      <c r="C45" s="1041"/>
      <c r="D45" s="1041"/>
      <c r="E45" s="1041"/>
      <c r="F45" s="1042"/>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0"/>
      <c r="B46" s="1041"/>
      <c r="C46" s="1041"/>
      <c r="D46" s="1041"/>
      <c r="E46" s="1041"/>
      <c r="F46" s="1042"/>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0"/>
      <c r="B47" s="1041"/>
      <c r="C47" s="1041"/>
      <c r="D47" s="1041"/>
      <c r="E47" s="1041"/>
      <c r="F47" s="1042"/>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0"/>
      <c r="B48" s="1041"/>
      <c r="C48" s="1041"/>
      <c r="D48" s="1041"/>
      <c r="E48" s="1041"/>
      <c r="F48" s="1042"/>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0"/>
      <c r="B49" s="1041"/>
      <c r="C49" s="1041"/>
      <c r="D49" s="1041"/>
      <c r="E49" s="1041"/>
      <c r="F49" s="1042"/>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0"/>
      <c r="B50" s="1041"/>
      <c r="C50" s="1041"/>
      <c r="D50" s="1041"/>
      <c r="E50" s="1041"/>
      <c r="F50" s="1042"/>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0"/>
      <c r="B51" s="1041"/>
      <c r="C51" s="1041"/>
      <c r="D51" s="1041"/>
      <c r="E51" s="1041"/>
      <c r="F51" s="1042"/>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0"/>
      <c r="B52" s="1041"/>
      <c r="C52" s="1041"/>
      <c r="D52" s="1041"/>
      <c r="E52" s="1041"/>
      <c r="F52" s="1042"/>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0"/>
      <c r="B56" s="1041"/>
      <c r="C56" s="1041"/>
      <c r="D56" s="1041"/>
      <c r="E56" s="1041"/>
      <c r="F56" s="1042"/>
      <c r="G56" s="811"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1"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0"/>
      <c r="B57" s="1041"/>
      <c r="C57" s="1041"/>
      <c r="D57" s="1041"/>
      <c r="E57" s="1041"/>
      <c r="F57" s="1042"/>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0"/>
      <c r="B58" s="1041"/>
      <c r="C58" s="1041"/>
      <c r="D58" s="1041"/>
      <c r="E58" s="1041"/>
      <c r="F58" s="1042"/>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0"/>
      <c r="B59" s="1041"/>
      <c r="C59" s="1041"/>
      <c r="D59" s="1041"/>
      <c r="E59" s="1041"/>
      <c r="F59" s="1042"/>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0"/>
      <c r="B60" s="1041"/>
      <c r="C60" s="1041"/>
      <c r="D60" s="1041"/>
      <c r="E60" s="1041"/>
      <c r="F60" s="1042"/>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0"/>
      <c r="B61" s="1041"/>
      <c r="C61" s="1041"/>
      <c r="D61" s="1041"/>
      <c r="E61" s="1041"/>
      <c r="F61" s="1042"/>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0"/>
      <c r="B62" s="1041"/>
      <c r="C62" s="1041"/>
      <c r="D62" s="1041"/>
      <c r="E62" s="1041"/>
      <c r="F62" s="1042"/>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0"/>
      <c r="B63" s="1041"/>
      <c r="C63" s="1041"/>
      <c r="D63" s="1041"/>
      <c r="E63" s="1041"/>
      <c r="F63" s="1042"/>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0"/>
      <c r="B64" s="1041"/>
      <c r="C64" s="1041"/>
      <c r="D64" s="1041"/>
      <c r="E64" s="1041"/>
      <c r="F64" s="1042"/>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0"/>
      <c r="B65" s="1041"/>
      <c r="C65" s="1041"/>
      <c r="D65" s="1041"/>
      <c r="E65" s="1041"/>
      <c r="F65" s="1042"/>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0"/>
      <c r="B66" s="1041"/>
      <c r="C66" s="1041"/>
      <c r="D66" s="1041"/>
      <c r="E66" s="1041"/>
      <c r="F66" s="1042"/>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0"/>
      <c r="B69" s="1041"/>
      <c r="C69" s="1041"/>
      <c r="D69" s="1041"/>
      <c r="E69" s="1041"/>
      <c r="F69" s="1042"/>
      <c r="G69" s="811"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1"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0"/>
      <c r="B70" s="1041"/>
      <c r="C70" s="1041"/>
      <c r="D70" s="1041"/>
      <c r="E70" s="1041"/>
      <c r="F70" s="1042"/>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0"/>
      <c r="B71" s="1041"/>
      <c r="C71" s="1041"/>
      <c r="D71" s="1041"/>
      <c r="E71" s="1041"/>
      <c r="F71" s="1042"/>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0"/>
      <c r="B72" s="1041"/>
      <c r="C72" s="1041"/>
      <c r="D72" s="1041"/>
      <c r="E72" s="1041"/>
      <c r="F72" s="1042"/>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0"/>
      <c r="B73" s="1041"/>
      <c r="C73" s="1041"/>
      <c r="D73" s="1041"/>
      <c r="E73" s="1041"/>
      <c r="F73" s="1042"/>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0"/>
      <c r="B74" s="1041"/>
      <c r="C74" s="1041"/>
      <c r="D74" s="1041"/>
      <c r="E74" s="1041"/>
      <c r="F74" s="1042"/>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0"/>
      <c r="B75" s="1041"/>
      <c r="C75" s="1041"/>
      <c r="D75" s="1041"/>
      <c r="E75" s="1041"/>
      <c r="F75" s="1042"/>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0"/>
      <c r="B76" s="1041"/>
      <c r="C76" s="1041"/>
      <c r="D76" s="1041"/>
      <c r="E76" s="1041"/>
      <c r="F76" s="1042"/>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0"/>
      <c r="B77" s="1041"/>
      <c r="C77" s="1041"/>
      <c r="D77" s="1041"/>
      <c r="E77" s="1041"/>
      <c r="F77" s="1042"/>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0"/>
      <c r="B78" s="1041"/>
      <c r="C78" s="1041"/>
      <c r="D78" s="1041"/>
      <c r="E78" s="1041"/>
      <c r="F78" s="1042"/>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0"/>
      <c r="B79" s="1041"/>
      <c r="C79" s="1041"/>
      <c r="D79" s="1041"/>
      <c r="E79" s="1041"/>
      <c r="F79" s="1042"/>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0"/>
      <c r="B82" s="1041"/>
      <c r="C82" s="1041"/>
      <c r="D82" s="1041"/>
      <c r="E82" s="1041"/>
      <c r="F82" s="1042"/>
      <c r="G82" s="811"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1"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0"/>
      <c r="B83" s="1041"/>
      <c r="C83" s="1041"/>
      <c r="D83" s="1041"/>
      <c r="E83" s="1041"/>
      <c r="F83" s="1042"/>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0"/>
      <c r="B84" s="1041"/>
      <c r="C84" s="1041"/>
      <c r="D84" s="1041"/>
      <c r="E84" s="1041"/>
      <c r="F84" s="1042"/>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0"/>
      <c r="B85" s="1041"/>
      <c r="C85" s="1041"/>
      <c r="D85" s="1041"/>
      <c r="E85" s="1041"/>
      <c r="F85" s="1042"/>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0"/>
      <c r="B86" s="1041"/>
      <c r="C86" s="1041"/>
      <c r="D86" s="1041"/>
      <c r="E86" s="1041"/>
      <c r="F86" s="1042"/>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0"/>
      <c r="B87" s="1041"/>
      <c r="C87" s="1041"/>
      <c r="D87" s="1041"/>
      <c r="E87" s="1041"/>
      <c r="F87" s="1042"/>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0"/>
      <c r="B88" s="1041"/>
      <c r="C88" s="1041"/>
      <c r="D88" s="1041"/>
      <c r="E88" s="1041"/>
      <c r="F88" s="1042"/>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0"/>
      <c r="B89" s="1041"/>
      <c r="C89" s="1041"/>
      <c r="D89" s="1041"/>
      <c r="E89" s="1041"/>
      <c r="F89" s="1042"/>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0"/>
      <c r="B90" s="1041"/>
      <c r="C90" s="1041"/>
      <c r="D90" s="1041"/>
      <c r="E90" s="1041"/>
      <c r="F90" s="1042"/>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0"/>
      <c r="B91" s="1041"/>
      <c r="C91" s="1041"/>
      <c r="D91" s="1041"/>
      <c r="E91" s="1041"/>
      <c r="F91" s="1042"/>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0"/>
      <c r="B92" s="1041"/>
      <c r="C92" s="1041"/>
      <c r="D92" s="1041"/>
      <c r="E92" s="1041"/>
      <c r="F92" s="1042"/>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0"/>
      <c r="B95" s="1041"/>
      <c r="C95" s="1041"/>
      <c r="D95" s="1041"/>
      <c r="E95" s="1041"/>
      <c r="F95" s="1042"/>
      <c r="G95" s="811"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1"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0"/>
      <c r="B96" s="1041"/>
      <c r="C96" s="1041"/>
      <c r="D96" s="1041"/>
      <c r="E96" s="1041"/>
      <c r="F96" s="1042"/>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0"/>
      <c r="B97" s="1041"/>
      <c r="C97" s="1041"/>
      <c r="D97" s="1041"/>
      <c r="E97" s="1041"/>
      <c r="F97" s="1042"/>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0"/>
      <c r="B98" s="1041"/>
      <c r="C98" s="1041"/>
      <c r="D98" s="1041"/>
      <c r="E98" s="1041"/>
      <c r="F98" s="1042"/>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0"/>
      <c r="B99" s="1041"/>
      <c r="C99" s="1041"/>
      <c r="D99" s="1041"/>
      <c r="E99" s="1041"/>
      <c r="F99" s="1042"/>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0"/>
      <c r="B100" s="1041"/>
      <c r="C100" s="1041"/>
      <c r="D100" s="1041"/>
      <c r="E100" s="1041"/>
      <c r="F100" s="104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0"/>
      <c r="B101" s="1041"/>
      <c r="C101" s="1041"/>
      <c r="D101" s="1041"/>
      <c r="E101" s="1041"/>
      <c r="F101" s="104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0"/>
      <c r="B102" s="1041"/>
      <c r="C102" s="1041"/>
      <c r="D102" s="1041"/>
      <c r="E102" s="1041"/>
      <c r="F102" s="104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0"/>
      <c r="B103" s="1041"/>
      <c r="C103" s="1041"/>
      <c r="D103" s="1041"/>
      <c r="E103" s="1041"/>
      <c r="F103" s="104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0"/>
      <c r="B104" s="1041"/>
      <c r="C104" s="1041"/>
      <c r="D104" s="1041"/>
      <c r="E104" s="1041"/>
      <c r="F104" s="104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0"/>
      <c r="B105" s="1041"/>
      <c r="C105" s="1041"/>
      <c r="D105" s="1041"/>
      <c r="E105" s="1041"/>
      <c r="F105" s="104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0"/>
      <c r="B109" s="1041"/>
      <c r="C109" s="1041"/>
      <c r="D109" s="1041"/>
      <c r="E109" s="1041"/>
      <c r="F109" s="1042"/>
      <c r="G109" s="811"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1"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0"/>
      <c r="B110" s="1041"/>
      <c r="C110" s="1041"/>
      <c r="D110" s="1041"/>
      <c r="E110" s="1041"/>
      <c r="F110" s="1042"/>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0"/>
      <c r="B111" s="1041"/>
      <c r="C111" s="1041"/>
      <c r="D111" s="1041"/>
      <c r="E111" s="1041"/>
      <c r="F111" s="104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0"/>
      <c r="B112" s="1041"/>
      <c r="C112" s="1041"/>
      <c r="D112" s="1041"/>
      <c r="E112" s="1041"/>
      <c r="F112" s="104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0"/>
      <c r="B113" s="1041"/>
      <c r="C113" s="1041"/>
      <c r="D113" s="1041"/>
      <c r="E113" s="1041"/>
      <c r="F113" s="104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0"/>
      <c r="B114" s="1041"/>
      <c r="C114" s="1041"/>
      <c r="D114" s="1041"/>
      <c r="E114" s="1041"/>
      <c r="F114" s="104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0"/>
      <c r="B115" s="1041"/>
      <c r="C115" s="1041"/>
      <c r="D115" s="1041"/>
      <c r="E115" s="1041"/>
      <c r="F115" s="104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0"/>
      <c r="B116" s="1041"/>
      <c r="C116" s="1041"/>
      <c r="D116" s="1041"/>
      <c r="E116" s="1041"/>
      <c r="F116" s="104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0"/>
      <c r="B117" s="1041"/>
      <c r="C117" s="1041"/>
      <c r="D117" s="1041"/>
      <c r="E117" s="1041"/>
      <c r="F117" s="104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0"/>
      <c r="B118" s="1041"/>
      <c r="C118" s="1041"/>
      <c r="D118" s="1041"/>
      <c r="E118" s="1041"/>
      <c r="F118" s="104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0"/>
      <c r="B119" s="1041"/>
      <c r="C119" s="1041"/>
      <c r="D119" s="1041"/>
      <c r="E119" s="1041"/>
      <c r="F119" s="104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0"/>
      <c r="B122" s="1041"/>
      <c r="C122" s="1041"/>
      <c r="D122" s="1041"/>
      <c r="E122" s="1041"/>
      <c r="F122" s="1042"/>
      <c r="G122" s="811"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1"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0"/>
      <c r="B123" s="1041"/>
      <c r="C123" s="1041"/>
      <c r="D123" s="1041"/>
      <c r="E123" s="1041"/>
      <c r="F123" s="1042"/>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0"/>
      <c r="B124" s="1041"/>
      <c r="C124" s="1041"/>
      <c r="D124" s="1041"/>
      <c r="E124" s="1041"/>
      <c r="F124" s="104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0"/>
      <c r="B125" s="1041"/>
      <c r="C125" s="1041"/>
      <c r="D125" s="1041"/>
      <c r="E125" s="1041"/>
      <c r="F125" s="104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0"/>
      <c r="B126" s="1041"/>
      <c r="C126" s="1041"/>
      <c r="D126" s="1041"/>
      <c r="E126" s="1041"/>
      <c r="F126" s="104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0"/>
      <c r="B127" s="1041"/>
      <c r="C127" s="1041"/>
      <c r="D127" s="1041"/>
      <c r="E127" s="1041"/>
      <c r="F127" s="104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0"/>
      <c r="B128" s="1041"/>
      <c r="C128" s="1041"/>
      <c r="D128" s="1041"/>
      <c r="E128" s="1041"/>
      <c r="F128" s="104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0"/>
      <c r="B129" s="1041"/>
      <c r="C129" s="1041"/>
      <c r="D129" s="1041"/>
      <c r="E129" s="1041"/>
      <c r="F129" s="104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0"/>
      <c r="B130" s="1041"/>
      <c r="C130" s="1041"/>
      <c r="D130" s="1041"/>
      <c r="E130" s="1041"/>
      <c r="F130" s="104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0"/>
      <c r="B131" s="1041"/>
      <c r="C131" s="1041"/>
      <c r="D131" s="1041"/>
      <c r="E131" s="1041"/>
      <c r="F131" s="104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0"/>
      <c r="B132" s="1041"/>
      <c r="C132" s="1041"/>
      <c r="D132" s="1041"/>
      <c r="E132" s="1041"/>
      <c r="F132" s="104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0"/>
      <c r="B135" s="1041"/>
      <c r="C135" s="1041"/>
      <c r="D135" s="1041"/>
      <c r="E135" s="1041"/>
      <c r="F135" s="1042"/>
      <c r="G135" s="811"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1"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0"/>
      <c r="B136" s="1041"/>
      <c r="C136" s="1041"/>
      <c r="D136" s="1041"/>
      <c r="E136" s="1041"/>
      <c r="F136" s="1042"/>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0"/>
      <c r="B137" s="1041"/>
      <c r="C137" s="1041"/>
      <c r="D137" s="1041"/>
      <c r="E137" s="1041"/>
      <c r="F137" s="104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0"/>
      <c r="B138" s="1041"/>
      <c r="C138" s="1041"/>
      <c r="D138" s="1041"/>
      <c r="E138" s="1041"/>
      <c r="F138" s="104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0"/>
      <c r="B139" s="1041"/>
      <c r="C139" s="1041"/>
      <c r="D139" s="1041"/>
      <c r="E139" s="1041"/>
      <c r="F139" s="104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0"/>
      <c r="B140" s="1041"/>
      <c r="C140" s="1041"/>
      <c r="D140" s="1041"/>
      <c r="E140" s="1041"/>
      <c r="F140" s="104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0"/>
      <c r="B141" s="1041"/>
      <c r="C141" s="1041"/>
      <c r="D141" s="1041"/>
      <c r="E141" s="1041"/>
      <c r="F141" s="104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0"/>
      <c r="B142" s="1041"/>
      <c r="C142" s="1041"/>
      <c r="D142" s="1041"/>
      <c r="E142" s="1041"/>
      <c r="F142" s="104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0"/>
      <c r="B143" s="1041"/>
      <c r="C143" s="1041"/>
      <c r="D143" s="1041"/>
      <c r="E143" s="1041"/>
      <c r="F143" s="104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0"/>
      <c r="B144" s="1041"/>
      <c r="C144" s="1041"/>
      <c r="D144" s="1041"/>
      <c r="E144" s="1041"/>
      <c r="F144" s="104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0"/>
      <c r="B145" s="1041"/>
      <c r="C145" s="1041"/>
      <c r="D145" s="1041"/>
      <c r="E145" s="1041"/>
      <c r="F145" s="104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0"/>
      <c r="B148" s="1041"/>
      <c r="C148" s="1041"/>
      <c r="D148" s="1041"/>
      <c r="E148" s="1041"/>
      <c r="F148" s="1042"/>
      <c r="G148" s="811"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1"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0"/>
      <c r="B149" s="1041"/>
      <c r="C149" s="1041"/>
      <c r="D149" s="1041"/>
      <c r="E149" s="1041"/>
      <c r="F149" s="1042"/>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0"/>
      <c r="B150" s="1041"/>
      <c r="C150" s="1041"/>
      <c r="D150" s="1041"/>
      <c r="E150" s="1041"/>
      <c r="F150" s="104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0"/>
      <c r="B151" s="1041"/>
      <c r="C151" s="1041"/>
      <c r="D151" s="1041"/>
      <c r="E151" s="1041"/>
      <c r="F151" s="104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0"/>
      <c r="B152" s="1041"/>
      <c r="C152" s="1041"/>
      <c r="D152" s="1041"/>
      <c r="E152" s="1041"/>
      <c r="F152" s="104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0"/>
      <c r="B153" s="1041"/>
      <c r="C153" s="1041"/>
      <c r="D153" s="1041"/>
      <c r="E153" s="1041"/>
      <c r="F153" s="104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0"/>
      <c r="B154" s="1041"/>
      <c r="C154" s="1041"/>
      <c r="D154" s="1041"/>
      <c r="E154" s="1041"/>
      <c r="F154" s="104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0"/>
      <c r="B155" s="1041"/>
      <c r="C155" s="1041"/>
      <c r="D155" s="1041"/>
      <c r="E155" s="1041"/>
      <c r="F155" s="104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0"/>
      <c r="B156" s="1041"/>
      <c r="C156" s="1041"/>
      <c r="D156" s="1041"/>
      <c r="E156" s="1041"/>
      <c r="F156" s="104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0"/>
      <c r="B157" s="1041"/>
      <c r="C157" s="1041"/>
      <c r="D157" s="1041"/>
      <c r="E157" s="1041"/>
      <c r="F157" s="104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0"/>
      <c r="B158" s="1041"/>
      <c r="C158" s="1041"/>
      <c r="D158" s="1041"/>
      <c r="E158" s="1041"/>
      <c r="F158" s="104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0"/>
      <c r="B162" s="1041"/>
      <c r="C162" s="1041"/>
      <c r="D162" s="1041"/>
      <c r="E162" s="1041"/>
      <c r="F162" s="1042"/>
      <c r="G162" s="811"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1"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0"/>
      <c r="B163" s="1041"/>
      <c r="C163" s="1041"/>
      <c r="D163" s="1041"/>
      <c r="E163" s="1041"/>
      <c r="F163" s="1042"/>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0"/>
      <c r="B164" s="1041"/>
      <c r="C164" s="1041"/>
      <c r="D164" s="1041"/>
      <c r="E164" s="1041"/>
      <c r="F164" s="104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0"/>
      <c r="B165" s="1041"/>
      <c r="C165" s="1041"/>
      <c r="D165" s="1041"/>
      <c r="E165" s="1041"/>
      <c r="F165" s="104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0"/>
      <c r="B166" s="1041"/>
      <c r="C166" s="1041"/>
      <c r="D166" s="1041"/>
      <c r="E166" s="1041"/>
      <c r="F166" s="104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0"/>
      <c r="B167" s="1041"/>
      <c r="C167" s="1041"/>
      <c r="D167" s="1041"/>
      <c r="E167" s="1041"/>
      <c r="F167" s="104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0"/>
      <c r="B168" s="1041"/>
      <c r="C168" s="1041"/>
      <c r="D168" s="1041"/>
      <c r="E168" s="1041"/>
      <c r="F168" s="104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0"/>
      <c r="B169" s="1041"/>
      <c r="C169" s="1041"/>
      <c r="D169" s="1041"/>
      <c r="E169" s="1041"/>
      <c r="F169" s="104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0"/>
      <c r="B170" s="1041"/>
      <c r="C170" s="1041"/>
      <c r="D170" s="1041"/>
      <c r="E170" s="1041"/>
      <c r="F170" s="104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0"/>
      <c r="B171" s="1041"/>
      <c r="C171" s="1041"/>
      <c r="D171" s="1041"/>
      <c r="E171" s="1041"/>
      <c r="F171" s="104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0"/>
      <c r="B172" s="1041"/>
      <c r="C172" s="1041"/>
      <c r="D172" s="1041"/>
      <c r="E172" s="1041"/>
      <c r="F172" s="104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0"/>
      <c r="B175" s="1041"/>
      <c r="C175" s="1041"/>
      <c r="D175" s="1041"/>
      <c r="E175" s="1041"/>
      <c r="F175" s="1042"/>
      <c r="G175" s="811"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1"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0"/>
      <c r="B176" s="1041"/>
      <c r="C176" s="1041"/>
      <c r="D176" s="1041"/>
      <c r="E176" s="1041"/>
      <c r="F176" s="1042"/>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0"/>
      <c r="B177" s="1041"/>
      <c r="C177" s="1041"/>
      <c r="D177" s="1041"/>
      <c r="E177" s="1041"/>
      <c r="F177" s="104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0"/>
      <c r="B178" s="1041"/>
      <c r="C178" s="1041"/>
      <c r="D178" s="1041"/>
      <c r="E178" s="1041"/>
      <c r="F178" s="104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0"/>
      <c r="B179" s="1041"/>
      <c r="C179" s="1041"/>
      <c r="D179" s="1041"/>
      <c r="E179" s="1041"/>
      <c r="F179" s="104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0"/>
      <c r="B180" s="1041"/>
      <c r="C180" s="1041"/>
      <c r="D180" s="1041"/>
      <c r="E180" s="1041"/>
      <c r="F180" s="104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0"/>
      <c r="B181" s="1041"/>
      <c r="C181" s="1041"/>
      <c r="D181" s="1041"/>
      <c r="E181" s="1041"/>
      <c r="F181" s="104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0"/>
      <c r="B182" s="1041"/>
      <c r="C182" s="1041"/>
      <c r="D182" s="1041"/>
      <c r="E182" s="1041"/>
      <c r="F182" s="104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0"/>
      <c r="B183" s="1041"/>
      <c r="C183" s="1041"/>
      <c r="D183" s="1041"/>
      <c r="E183" s="1041"/>
      <c r="F183" s="104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0"/>
      <c r="B184" s="1041"/>
      <c r="C184" s="1041"/>
      <c r="D184" s="1041"/>
      <c r="E184" s="1041"/>
      <c r="F184" s="104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0"/>
      <c r="B185" s="1041"/>
      <c r="C185" s="1041"/>
      <c r="D185" s="1041"/>
      <c r="E185" s="1041"/>
      <c r="F185" s="104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0"/>
      <c r="B188" s="1041"/>
      <c r="C188" s="1041"/>
      <c r="D188" s="1041"/>
      <c r="E188" s="1041"/>
      <c r="F188" s="1042"/>
      <c r="G188" s="811"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1"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0"/>
      <c r="B189" s="1041"/>
      <c r="C189" s="1041"/>
      <c r="D189" s="1041"/>
      <c r="E189" s="1041"/>
      <c r="F189" s="1042"/>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0"/>
      <c r="B190" s="1041"/>
      <c r="C190" s="1041"/>
      <c r="D190" s="1041"/>
      <c r="E190" s="1041"/>
      <c r="F190" s="104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0"/>
      <c r="B191" s="1041"/>
      <c r="C191" s="1041"/>
      <c r="D191" s="1041"/>
      <c r="E191" s="1041"/>
      <c r="F191" s="104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0"/>
      <c r="B192" s="1041"/>
      <c r="C192" s="1041"/>
      <c r="D192" s="1041"/>
      <c r="E192" s="1041"/>
      <c r="F192" s="104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0"/>
      <c r="B193" s="1041"/>
      <c r="C193" s="1041"/>
      <c r="D193" s="1041"/>
      <c r="E193" s="1041"/>
      <c r="F193" s="104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0"/>
      <c r="B194" s="1041"/>
      <c r="C194" s="1041"/>
      <c r="D194" s="1041"/>
      <c r="E194" s="1041"/>
      <c r="F194" s="104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0"/>
      <c r="B195" s="1041"/>
      <c r="C195" s="1041"/>
      <c r="D195" s="1041"/>
      <c r="E195" s="1041"/>
      <c r="F195" s="104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0"/>
      <c r="B196" s="1041"/>
      <c r="C196" s="1041"/>
      <c r="D196" s="1041"/>
      <c r="E196" s="1041"/>
      <c r="F196" s="104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0"/>
      <c r="B197" s="1041"/>
      <c r="C197" s="1041"/>
      <c r="D197" s="1041"/>
      <c r="E197" s="1041"/>
      <c r="F197" s="104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0"/>
      <c r="B198" s="1041"/>
      <c r="C198" s="1041"/>
      <c r="D198" s="1041"/>
      <c r="E198" s="1041"/>
      <c r="F198" s="104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0"/>
      <c r="B201" s="1041"/>
      <c r="C201" s="1041"/>
      <c r="D201" s="1041"/>
      <c r="E201" s="1041"/>
      <c r="F201" s="1042"/>
      <c r="G201" s="811"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1"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0"/>
      <c r="B202" s="1041"/>
      <c r="C202" s="1041"/>
      <c r="D202" s="1041"/>
      <c r="E202" s="1041"/>
      <c r="F202" s="1042"/>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0"/>
      <c r="B203" s="1041"/>
      <c r="C203" s="1041"/>
      <c r="D203" s="1041"/>
      <c r="E203" s="1041"/>
      <c r="F203" s="104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0"/>
      <c r="B204" s="1041"/>
      <c r="C204" s="1041"/>
      <c r="D204" s="1041"/>
      <c r="E204" s="1041"/>
      <c r="F204" s="104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0"/>
      <c r="B205" s="1041"/>
      <c r="C205" s="1041"/>
      <c r="D205" s="1041"/>
      <c r="E205" s="1041"/>
      <c r="F205" s="104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0"/>
      <c r="B206" s="1041"/>
      <c r="C206" s="1041"/>
      <c r="D206" s="1041"/>
      <c r="E206" s="1041"/>
      <c r="F206" s="104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0"/>
      <c r="B207" s="1041"/>
      <c r="C207" s="1041"/>
      <c r="D207" s="1041"/>
      <c r="E207" s="1041"/>
      <c r="F207" s="104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0"/>
      <c r="B208" s="1041"/>
      <c r="C208" s="1041"/>
      <c r="D208" s="1041"/>
      <c r="E208" s="1041"/>
      <c r="F208" s="104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0"/>
      <c r="B209" s="1041"/>
      <c r="C209" s="1041"/>
      <c r="D209" s="1041"/>
      <c r="E209" s="1041"/>
      <c r="F209" s="104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0"/>
      <c r="B210" s="1041"/>
      <c r="C210" s="1041"/>
      <c r="D210" s="1041"/>
      <c r="E210" s="1041"/>
      <c r="F210" s="104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0"/>
      <c r="B211" s="1041"/>
      <c r="C211" s="1041"/>
      <c r="D211" s="1041"/>
      <c r="E211" s="1041"/>
      <c r="F211" s="104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0"/>
      <c r="B215" s="1041"/>
      <c r="C215" s="1041"/>
      <c r="D215" s="1041"/>
      <c r="E215" s="1041"/>
      <c r="F215" s="1042"/>
      <c r="G215" s="811"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1"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0"/>
      <c r="B216" s="1041"/>
      <c r="C216" s="1041"/>
      <c r="D216" s="1041"/>
      <c r="E216" s="1041"/>
      <c r="F216" s="1042"/>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0"/>
      <c r="B217" s="1041"/>
      <c r="C217" s="1041"/>
      <c r="D217" s="1041"/>
      <c r="E217" s="1041"/>
      <c r="F217" s="104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0"/>
      <c r="B218" s="1041"/>
      <c r="C218" s="1041"/>
      <c r="D218" s="1041"/>
      <c r="E218" s="1041"/>
      <c r="F218" s="104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0"/>
      <c r="B219" s="1041"/>
      <c r="C219" s="1041"/>
      <c r="D219" s="1041"/>
      <c r="E219" s="1041"/>
      <c r="F219" s="104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0"/>
      <c r="B220" s="1041"/>
      <c r="C220" s="1041"/>
      <c r="D220" s="1041"/>
      <c r="E220" s="1041"/>
      <c r="F220" s="104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0"/>
      <c r="B221" s="1041"/>
      <c r="C221" s="1041"/>
      <c r="D221" s="1041"/>
      <c r="E221" s="1041"/>
      <c r="F221" s="104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0"/>
      <c r="B222" s="1041"/>
      <c r="C222" s="1041"/>
      <c r="D222" s="1041"/>
      <c r="E222" s="1041"/>
      <c r="F222" s="104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0"/>
      <c r="B223" s="1041"/>
      <c r="C223" s="1041"/>
      <c r="D223" s="1041"/>
      <c r="E223" s="1041"/>
      <c r="F223" s="104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0"/>
      <c r="B224" s="1041"/>
      <c r="C224" s="1041"/>
      <c r="D224" s="1041"/>
      <c r="E224" s="1041"/>
      <c r="F224" s="104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0"/>
      <c r="B225" s="1041"/>
      <c r="C225" s="1041"/>
      <c r="D225" s="1041"/>
      <c r="E225" s="1041"/>
      <c r="F225" s="104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0"/>
      <c r="B228" s="1041"/>
      <c r="C228" s="1041"/>
      <c r="D228" s="1041"/>
      <c r="E228" s="1041"/>
      <c r="F228" s="1042"/>
      <c r="G228" s="811"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1"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0"/>
      <c r="B229" s="1041"/>
      <c r="C229" s="1041"/>
      <c r="D229" s="1041"/>
      <c r="E229" s="1041"/>
      <c r="F229" s="1042"/>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0"/>
      <c r="B230" s="1041"/>
      <c r="C230" s="1041"/>
      <c r="D230" s="1041"/>
      <c r="E230" s="1041"/>
      <c r="F230" s="104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0"/>
      <c r="B231" s="1041"/>
      <c r="C231" s="1041"/>
      <c r="D231" s="1041"/>
      <c r="E231" s="1041"/>
      <c r="F231" s="104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0"/>
      <c r="B232" s="1041"/>
      <c r="C232" s="1041"/>
      <c r="D232" s="1041"/>
      <c r="E232" s="1041"/>
      <c r="F232" s="104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0"/>
      <c r="B233" s="1041"/>
      <c r="C233" s="1041"/>
      <c r="D233" s="1041"/>
      <c r="E233" s="1041"/>
      <c r="F233" s="104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0"/>
      <c r="B234" s="1041"/>
      <c r="C234" s="1041"/>
      <c r="D234" s="1041"/>
      <c r="E234" s="1041"/>
      <c r="F234" s="104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0"/>
      <c r="B235" s="1041"/>
      <c r="C235" s="1041"/>
      <c r="D235" s="1041"/>
      <c r="E235" s="1041"/>
      <c r="F235" s="104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0"/>
      <c r="B236" s="1041"/>
      <c r="C236" s="1041"/>
      <c r="D236" s="1041"/>
      <c r="E236" s="1041"/>
      <c r="F236" s="104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0"/>
      <c r="B237" s="1041"/>
      <c r="C237" s="1041"/>
      <c r="D237" s="1041"/>
      <c r="E237" s="1041"/>
      <c r="F237" s="104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0"/>
      <c r="B238" s="1041"/>
      <c r="C238" s="1041"/>
      <c r="D238" s="1041"/>
      <c r="E238" s="1041"/>
      <c r="F238" s="104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0"/>
      <c r="B241" s="1041"/>
      <c r="C241" s="1041"/>
      <c r="D241" s="1041"/>
      <c r="E241" s="1041"/>
      <c r="F241" s="1042"/>
      <c r="G241" s="811"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1"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0"/>
      <c r="B242" s="1041"/>
      <c r="C242" s="1041"/>
      <c r="D242" s="1041"/>
      <c r="E242" s="1041"/>
      <c r="F242" s="1042"/>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0"/>
      <c r="B243" s="1041"/>
      <c r="C243" s="1041"/>
      <c r="D243" s="1041"/>
      <c r="E243" s="1041"/>
      <c r="F243" s="104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0"/>
      <c r="B244" s="1041"/>
      <c r="C244" s="1041"/>
      <c r="D244" s="1041"/>
      <c r="E244" s="1041"/>
      <c r="F244" s="104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0"/>
      <c r="B245" s="1041"/>
      <c r="C245" s="1041"/>
      <c r="D245" s="1041"/>
      <c r="E245" s="1041"/>
      <c r="F245" s="104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0"/>
      <c r="B246" s="1041"/>
      <c r="C246" s="1041"/>
      <c r="D246" s="1041"/>
      <c r="E246" s="1041"/>
      <c r="F246" s="104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0"/>
      <c r="B247" s="1041"/>
      <c r="C247" s="1041"/>
      <c r="D247" s="1041"/>
      <c r="E247" s="1041"/>
      <c r="F247" s="104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0"/>
      <c r="B248" s="1041"/>
      <c r="C248" s="1041"/>
      <c r="D248" s="1041"/>
      <c r="E248" s="1041"/>
      <c r="F248" s="104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0"/>
      <c r="B249" s="1041"/>
      <c r="C249" s="1041"/>
      <c r="D249" s="1041"/>
      <c r="E249" s="1041"/>
      <c r="F249" s="104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0"/>
      <c r="B250" s="1041"/>
      <c r="C250" s="1041"/>
      <c r="D250" s="1041"/>
      <c r="E250" s="1041"/>
      <c r="F250" s="104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0"/>
      <c r="B251" s="1041"/>
      <c r="C251" s="1041"/>
      <c r="D251" s="1041"/>
      <c r="E251" s="1041"/>
      <c r="F251" s="104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0"/>
      <c r="B254" s="1041"/>
      <c r="C254" s="1041"/>
      <c r="D254" s="1041"/>
      <c r="E254" s="1041"/>
      <c r="F254" s="1042"/>
      <c r="G254" s="811"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1"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0"/>
      <c r="B255" s="1041"/>
      <c r="C255" s="1041"/>
      <c r="D255" s="1041"/>
      <c r="E255" s="1041"/>
      <c r="F255" s="1042"/>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0"/>
      <c r="B256" s="1041"/>
      <c r="C256" s="1041"/>
      <c r="D256" s="1041"/>
      <c r="E256" s="1041"/>
      <c r="F256" s="104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0"/>
      <c r="B257" s="1041"/>
      <c r="C257" s="1041"/>
      <c r="D257" s="1041"/>
      <c r="E257" s="1041"/>
      <c r="F257" s="104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0"/>
      <c r="B258" s="1041"/>
      <c r="C258" s="1041"/>
      <c r="D258" s="1041"/>
      <c r="E258" s="1041"/>
      <c r="F258" s="104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0"/>
      <c r="B259" s="1041"/>
      <c r="C259" s="1041"/>
      <c r="D259" s="1041"/>
      <c r="E259" s="1041"/>
      <c r="F259" s="104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0"/>
      <c r="B260" s="1041"/>
      <c r="C260" s="1041"/>
      <c r="D260" s="1041"/>
      <c r="E260" s="1041"/>
      <c r="F260" s="104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0"/>
      <c r="B261" s="1041"/>
      <c r="C261" s="1041"/>
      <c r="D261" s="1041"/>
      <c r="E261" s="1041"/>
      <c r="F261" s="104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0"/>
      <c r="B262" s="1041"/>
      <c r="C262" s="1041"/>
      <c r="D262" s="1041"/>
      <c r="E262" s="1041"/>
      <c r="F262" s="104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0"/>
      <c r="B263" s="1041"/>
      <c r="C263" s="1041"/>
      <c r="D263" s="1041"/>
      <c r="E263" s="1041"/>
      <c r="F263" s="104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0"/>
      <c r="B264" s="1041"/>
      <c r="C264" s="1041"/>
      <c r="D264" s="1041"/>
      <c r="E264" s="1041"/>
      <c r="F264" s="104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本村京平</cp:lastModifiedBy>
  <cp:lastPrinted>2021-05-18T02:47:40Z</cp:lastPrinted>
  <dcterms:created xsi:type="dcterms:W3CDTF">2012-03-13T00:50:25Z</dcterms:created>
  <dcterms:modified xsi:type="dcterms:W3CDTF">2021-08-24T05:51:25Z</dcterms:modified>
</cp:coreProperties>
</file>