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済【作業依頼：8 18(水)17時〆済、8 24(火)17時〆】①行政事業レビューシート（最終公表版）、②概算要求反映状況調（事業単位整理表）\0824確認依頼\科学院（0824）\"/>
    </mc:Choice>
  </mc:AlternateContent>
  <xr:revisionPtr revIDLastSave="0" documentId="13_ncr:1_{52D08B43-4A18-4D2D-B2CA-BE5D72AAC56E}" xr6:coauthVersionLast="47" xr6:coauthVersionMax="47" xr10:uidLastSave="{00000000-0000-0000-0000-000000000000}"/>
  <bookViews>
    <workbookView xWindow="22050" yWindow="-3075" windowWidth="21600" windowHeight="113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50" i="3"/>
  <c r="AY213" i="3"/>
  <c r="AY235" i="3"/>
  <c r="AY369" i="3"/>
  <c r="AY64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<sst xmlns="http://schemas.openxmlformats.org/spreadsheetml/2006/main" count="3121" uniqueCount="818">
  <si>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</si>
  <si>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</si>
  <si>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</si>
  <si>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</si>
  <si>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</si>
  <si>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</si>
  <si>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</si>
  <si>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</si>
  <si>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</si>
  <si>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</si>
  <si>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</si>
  <si>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</si>
  <si>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</si>
  <si>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</si>
  <si>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</si>
  <si>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</si>
  <si>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</si>
  <si>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</si>
  <si>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</si>
  <si>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</si>
  <si>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</si>
  <si>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</si>
  <si>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</si>
  <si>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</si>
  <si>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</si>
  <si>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</si>
  <si>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</si>
  <si>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</si>
  <si>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</si>
  <si>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</si>
  <si>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</si>
  <si>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</si>
  <si>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</si>
  <si>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</si>
  <si>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</si>
  <si>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</si>
  <si>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</si>
  <si>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</si>
  <si>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</si>
  <si>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</si>
  <si>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</si>
  <si>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</si>
  <si>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</si>
  <si>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</si>
  <si>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</si>
  <si>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</si>
  <si>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</si>
  <si>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</si>
  <si>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</si>
  <si>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</si>
  <si>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</si>
  <si>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</si>
  <si>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</si>
  <si>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</si>
  <si>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</si>
  <si>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</si>
  <si>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</si>
  <si>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</si>
  <si>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</si>
  <si>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</si>
  <si>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</si>
  <si>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</si>
  <si>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</si>
  <si>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</si>
  <si>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</si>
  <si>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</si>
  <si>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</si>
  <si>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</si>
  <si>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</si>
  <si>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</si>
  <si>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</si>
  <si>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</si>
  <si>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</si>
  <si>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</si>
  <si>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</si>
  <si>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</si>
  <si>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</si>
  <si>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</si>
  <si>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</si>
  <si>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</si>
  <si>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</si>
  <si>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</si>
  <si>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</si>
  <si>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</si>
  <si>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</si>
  <si>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</si>
  <si>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</si>
  <si>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</si>
  <si>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</si>
  <si>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</si>
  <si>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</si>
  <si>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</si>
  <si>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</si>
  <si>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</si>
  <si>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</si>
  <si>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</si>
  <si>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</si>
  <si>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</si>
  <si>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</si>
  <si>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</si>
  <si>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</si>
  <si>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</si>
  <si>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</si>
  <si>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</si>
  <si>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</si>
  <si>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</si>
  <si>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</si>
  <si>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</si>
  <si>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</si>
  <si>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</si>
  <si>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</si>
  <si>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</si>
  <si>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</si>
  <si>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</si>
  <si>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</si>
  <si>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</si>
  <si>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</si>
  <si>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</si>
  <si>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</si>
  <si>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</si>
  <si>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</si>
  <si>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</si>
  <si>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</si>
  <si>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</si>
  <si>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</si>
  <si>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</si>
  <si>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</si>
  <si>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</si>
  <si>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</si>
  <si>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</si>
  <si>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</si>
  <si>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</si>
  <si>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</si>
  <si>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</si>
  <si>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</si>
  <si>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</si>
  <si>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</si>
  <si>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</si>
  <si>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</si>
  <si>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</si>
  <si>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</si>
  <si>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</si>
  <si>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</si>
  <si>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</si>
  <si>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</si>
  <si>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</si>
  <si>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</si>
  <si>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</si>
  <si>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</si>
  <si>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</si>
  <si>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</si>
  <si>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</si>
  <si>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</si>
  <si>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</si>
  <si>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</si>
  <si>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</si>
  <si>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</si>
  <si>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</si>
  <si>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</si>
  <si>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</si>
  <si>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</si>
  <si>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</si>
  <si>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</si>
  <si>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</si>
  <si>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</si>
  <si>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</si>
  <si>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</si>
  <si>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</si>
  <si>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</si>
  <si>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</si>
  <si>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</si>
  <si>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</si>
  <si>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</si>
  <si>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</si>
  <si>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</si>
  <si>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</si>
  <si>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</si>
  <si>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</si>
  <si>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</si>
  <si>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</si>
  <si>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</si>
  <si>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</si>
  <si>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</si>
  <si>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</si>
  <si>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</si>
  <si>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</si>
  <si>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</si>
  <si>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</si>
  <si>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</si>
  <si>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</si>
  <si>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</si>
  <si>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</si>
  <si>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</si>
  <si>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</si>
  <si>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</si>
  <si>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</si>
  <si>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</si>
  <si>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</si>
  <si>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</si>
  <si>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</si>
  <si>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</si>
  <si>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</si>
  <si>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</si>
  <si>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</si>
  <si>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</si>
  <si>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</si>
  <si>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</si>
  <si>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</si>
  <si>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</si>
  <si>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</si>
  <si>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</si>
  <si>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</si>
  <si>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</si>
  <si>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</si>
  <si>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</si>
  <si>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</si>
  <si>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</si>
  <si>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</si>
  <si>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</si>
  <si>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</si>
  <si>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</si>
  <si>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</si>
  <si>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</si>
  <si>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</si>
  <si>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</si>
  <si>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</si>
  <si>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</si>
  <si>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</si>
  <si>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</si>
  <si>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</si>
  <si>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</si>
  <si>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</si>
  <si>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</si>
  <si>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</si>
  <si>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</si>
  <si>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</si>
  <si>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</si>
  <si>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</si>
  <si>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</si>
  <si>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</si>
  <si>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</si>
  <si>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</si>
  <si>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</si>
  <si>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</si>
  <si>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</si>
  <si>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</si>
  <si>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</si>
  <si>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</si>
  <si>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</si>
  <si>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</si>
  <si>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</si>
  <si>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</si>
  <si>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</si>
  <si>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</si>
  <si>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</si>
  <si>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</si>
  <si>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</si>
  <si>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</si>
  <si>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</si>
  <si>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</si>
  <si>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</si>
  <si>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</si>
  <si>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</si>
  <si>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</si>
  <si>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</si>
  <si>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</si>
  <si>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</si>
  <si>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</si>
  <si>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</si>
  <si>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</si>
  <si>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</si>
  <si>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</si>
  <si>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</si>
  <si>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</si>
  <si>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</si>
  <si>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</si>
  <si>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</si>
  <si>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</si>
  <si>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</si>
  <si>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</si>
  <si>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</si>
  <si>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</si>
  <si>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</si>
  <si>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</si>
  <si>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</si>
  <si>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</si>
  <si>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</si>
  <si>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</si>
  <si>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</si>
  <si>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</si>
  <si>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</si>
  <si>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</si>
  <si>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</si>
  <si>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</si>
  <si>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</si>
  <si>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</si>
  <si>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</si>
  <si>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</si>
  <si>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</si>
  <si>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</si>
  <si>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</si>
  <si>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</si>
  <si>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</si>
  <si>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</si>
  <si>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</si>
  <si>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</si>
  <si>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</si>
  <si>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</si>
  <si>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</si>
  <si>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</si>
  <si>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</si>
  <si>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</si>
  <si>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</si>
  <si>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</si>
  <si>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</si>
  <si>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</si>
  <si>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</si>
  <si>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</si>
  <si>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</si>
  <si>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</si>
  <si>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</si>
  <si>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</si>
  <si>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</si>
  <si>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</si>
  <si>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</si>
  <si>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</si>
  <si>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</si>
  <si>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</si>
  <si>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</si>
  <si>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</si>
  <si>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</si>
  <si>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</si>
  <si>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</si>
  <si>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</si>
  <si>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</si>
  <si>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</si>
  <si>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</si>
  <si>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</si>
  <si>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</si>
  <si>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</si>
  <si>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</si>
  <si>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</si>
  <si>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</si>
  <si>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</si>
  <si>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</si>
  <si>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</si>
  <si>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</si>
  <si>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</si>
  <si>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</si>
  <si>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</si>
  <si>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</si>
  <si>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</si>
  <si>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</si>
  <si>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</si>
  <si>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</si>
  <si>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</si>
  <si>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</si>
  <si>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</si>
  <si>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</si>
  <si>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</si>
  <si>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</si>
  <si>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</si>
  <si>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</si>
  <si>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</si>
  <si>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</si>
  <si>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</si>
  <si>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</si>
  <si>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</si>
  <si>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</si>
  <si>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</si>
  <si>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</si>
  <si>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</si>
  <si>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</si>
  <si>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</si>
  <si>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</si>
  <si>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</si>
  <si>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</si>
  <si>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</si>
  <si>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</si>
  <si>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</si>
  <si>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</si>
  <si>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</si>
  <si>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</si>
  <si>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</si>
  <si>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</si>
  <si>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</si>
  <si>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</si>
  <si>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</si>
  <si>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</si>
  <si>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</si>
  <si>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</si>
  <si>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</si>
  <si>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</si>
  <si>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</si>
  <si>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</si>
  <si>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</si>
  <si>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</si>
  <si>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</si>
  <si>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</si>
  <si>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</si>
  <si>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</si>
  <si>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</si>
  <si>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</si>
  <si>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</si>
  <si>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</si>
  <si>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</si>
  <si>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</si>
  <si>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</si>
  <si>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</si>
  <si>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</si>
  <si>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</si>
  <si>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</si>
  <si>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</si>
  <si>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</si>
  <si>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</si>
  <si>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</si>
  <si>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</si>
  <si>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</si>
  <si>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</si>
  <si>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</si>
  <si>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</si>
  <si>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</si>
  <si>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</si>
  <si>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</si>
  <si>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</si>
  <si>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</si>
  <si>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</si>
  <si>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</si>
  <si>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</si>
  <si>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</si>
  <si>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</si>
  <si>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</si>
  <si>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</si>
  <si>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</si>
  <si>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</si>
  <si>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</si>
  <si>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</si>
  <si>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</si>
  <si>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</si>
  <si>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</si>
  <si>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</si>
  <si>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</si>
  <si>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</si>
  <si>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</si>
  <si>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</si>
  <si>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</si>
  <si>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</si>
  <si>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</si>
  <si>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</si>
  <si>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</si>
  <si>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</si>
  <si>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</si>
  <si>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</si>
  <si>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</si>
  <si>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</si>
  <si>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</si>
  <si>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</si>
  <si>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</si>
  <si>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</si>
  <si>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</si>
  <si>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</si>
  <si>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</si>
  <si>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</si>
  <si>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</si>
  <si>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</si>
  <si>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</si>
  <si>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</si>
  <si>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</si>
  <si>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</si>
  <si>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</si>
  <si>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</si>
  <si>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</si>
  <si>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</si>
  <si>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</si>
  <si>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</si>
  <si>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</si>
  <si>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</si>
  <si>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</si>
  <si>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</si>
  <si>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</si>
  <si>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</si>
  <si>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</si>
  <si>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</si>
  <si>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</si>
  <si>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</si>
  <si>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</si>
  <si>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</si>
  <si>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</si>
  <si>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</si>
  <si>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</si>
  <si>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</si>
  <si>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</si>
  <si>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</si>
  <si>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</si>
  <si>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</si>
  <si>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</si>
  <si>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</si>
  <si>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</si>
  <si>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</si>
  <si>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</si>
  <si>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</si>
  <si>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</si>
  <si>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</si>
  <si>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</si>
  <si>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</si>
  <si>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</si>
  <si>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</si>
  <si>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</si>
  <si>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</si>
  <si>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</si>
  <si>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</si>
  <si>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</si>
  <si>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</si>
  <si>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</si>
  <si>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</si>
  <si>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</si>
  <si>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</si>
  <si>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</si>
  <si>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</si>
  <si>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</si>
  <si>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</si>
  <si>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</si>
  <si>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</si>
  <si>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</si>
  <si>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</si>
  <si>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</si>
  <si>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</si>
  <si>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</si>
  <si>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</si>
  <si>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</si>
  <si>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</si>
  <si>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</si>
  <si>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</si>
  <si>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</si>
  <si>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</si>
  <si>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</si>
  <si>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</si>
  <si>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</si>
  <si>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</si>
  <si>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</si>
  <si>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</si>
  <si>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</si>
  <si>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</si>
  <si>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</si>
  <si>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</si>
  <si>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</si>
  <si>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</si>
  <si>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</si>
  <si>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</si>
  <si>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</si>
  <si>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</si>
  <si>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</si>
  <si>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</si>
  <si>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</si>
  <si>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</si>
  <si>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</si>
  <si>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</si>
  <si>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</si>
  <si>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</si>
  <si>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</si>
  <si>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</si>
  <si>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</si>
  <si>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</si>
  <si>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</si>
  <si>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</si>
  <si>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</si>
  <si>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</si>
  <si>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</si>
  <si>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</si>
  <si>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</si>
  <si>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</si>
  <si>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</si>
  <si>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</si>
  <si>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</si>
  <si>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</si>
  <si>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</si>
  <si>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</si>
  <si>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</si>
  <si>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</si>
  <si>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</si>
  <si>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</si>
  <si>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</si>
  <si>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</si>
  <si>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</si>
  <si>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</si>
  <si>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</si>
  <si>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</si>
  <si>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</si>
  <si>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</si>
  <si>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</si>
  <si>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</si>
  <si>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</si>
  <si>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</si>
  <si>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</si>
  <si>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</si>
  <si>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</si>
  <si>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</si>
  <si>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</si>
  <si>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</si>
  <si>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</si>
  <si>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</si>
  <si>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</si>
  <si>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</si>
  <si>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</si>
  <si>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</si>
  <si>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</si>
  <si>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</si>
  <si>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</si>
  <si>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</si>
  <si>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</si>
  <si>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</si>
  <si>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</si>
  <si>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</si>
  <si>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</si>
  <si>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</si>
  <si>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</si>
  <si>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</si>
  <si>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</si>
  <si>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</si>
  <si>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</si>
  <si>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</si>
  <si>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</si>
  <si>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</si>
  <si>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</si>
  <si>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</si>
  <si>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</si>
  <si>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</si>
  <si>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</si>
  <si>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</si>
  <si>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</si>
  <si>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</si>
  <si>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</si>
  <si>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</si>
  <si>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</si>
  <si>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</si>
  <si>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</si>
  <si>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</si>
  <si>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</si>
  <si>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</si>
  <si>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</si>
  <si>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</si>
  <si>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</si>
  <si>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</si>
  <si>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</si>
  <si>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</si>
  <si>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</si>
  <si>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</si>
  <si>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</si>
  <si>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</si>
  <si>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</si>
  <si>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</si>
  <si>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</si>
  <si>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</si>
  <si>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</si>
  <si>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</si>
  <si>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</si>
  <si>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</si>
  <si>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</si>
  <si>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</si>
  <si>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</si>
  <si>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</si>
  <si>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</si>
  <si>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</si>
  <si>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</si>
  <si>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</si>
  <si>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</si>
  <si>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</si>
  <si>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</si>
  <si>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</si>
  <si>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</si>
  <si>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</si>
  <si>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</si>
  <si>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</si>
  <si>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</si>
  <si>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</si>
  <si>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</si>
  <si>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</si>
  <si>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</si>
  <si>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</si>
  <si>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</si>
  <si>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</si>
  <si>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</si>
  <si>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</si>
  <si>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</si>
  <si>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</si>
  <si>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</si>
  <si>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</si>
  <si>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</si>
  <si>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</si>
  <si>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</si>
  <si>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</si>
  <si>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</si>
  <si>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</si>
  <si>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</si>
  <si>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</si>
  <si>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</si>
  <si>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</si>
  <si>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</si>
  <si>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</si>
  <si>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</si>
  <si>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</si>
  <si>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</si>
  <si>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</si>
  <si>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</si>
  <si>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</si>
  <si>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</si>
  <si>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</si>
  <si>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</si>
  <si>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</si>
  <si>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</si>
  <si>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</si>
  <si>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医療・福祉サービス研究</t>
  </si>
  <si>
    <t>国立保健医療科学院</t>
  </si>
  <si>
    <t>新津　幸義</t>
  </si>
  <si>
    <t>平成14年度</t>
  </si>
  <si>
    <t>終了予定なし</t>
  </si>
  <si>
    <t>総務部会計課</t>
  </si>
  <si>
    <t>介護保険法　第５条、第１２０条
医療法  第６条の９、第３０条の４
高齢者の医療の確保に関する法律  第３条、第１０条</t>
  </si>
  <si>
    <t>介護保険事業計画、医療計画、医療費適正化計画</t>
  </si>
  <si>
    <t>-</t>
  </si>
  <si>
    <t>試験研究費</t>
  </si>
  <si>
    <t>職員旅費</t>
  </si>
  <si>
    <t>諸謝金</t>
  </si>
  <si>
    <t>委員等旅費</t>
  </si>
  <si>
    <t>科学院が毎年行っている研究課題評価で3.5点以上を目標とする。</t>
  </si>
  <si>
    <t>医療・福祉サービス研究に係る研究課題評価の点数</t>
  </si>
  <si>
    <t>点</t>
  </si>
  <si>
    <t>件</t>
  </si>
  <si>
    <t>２　保健医療福祉サービスに関する調査研究
　･サービスの評価分析手法の開発</t>
  </si>
  <si>
    <t>３　有効な介護予防のための保健事業の開発・実施・評価支援に関する調査研究事業
　･介護予防に関する保健事業の評価分析手法の開発</t>
  </si>
  <si>
    <t>４　地域医療マネジメント・医療の質の向上に関する研究
　・地域医療連携の評価分析手法の開発</t>
  </si>
  <si>
    <t>マネジメントモデルの開発＝X：執行額／Y:開発件数　　　　　　　　　　　　　　</t>
    <phoneticPr fontId="5"/>
  </si>
  <si>
    <t>円</t>
  </si>
  <si>
    <t>　　X/Y</t>
    <phoneticPr fontId="5"/>
  </si>
  <si>
    <t>342,953円/2件</t>
  </si>
  <si>
    <t>サービスの評価分析手法の開発＝X:執行額／Y:開発件数　　　　　　　　　　　　</t>
    <phoneticPr fontId="5"/>
  </si>
  <si>
    <t>1,319,996円/2件</t>
  </si>
  <si>
    <t>介護予防に関する保健事業の評価分析手法の開発＝X:執行額／Y:開発件数　　　　　　　　　　　　　　　　　　　　　　　　　　</t>
    <phoneticPr fontId="5"/>
  </si>
  <si>
    <t>837,966円/1件</t>
  </si>
  <si>
    <t>地域医療連携の評価分析手法の開発＝X:執行額／Y:開発件数　</t>
    <phoneticPr fontId="5"/>
  </si>
  <si>
    <t>1,050,931円/1件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</si>
  <si>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</si>
  <si>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</si>
  <si>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</si>
  <si>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</si>
  <si>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短期研修経費</t>
  </si>
  <si>
    <t>専門・研究課程教育費</t>
  </si>
  <si>
    <t>602</t>
  </si>
  <si>
    <t>915</t>
  </si>
  <si>
    <t>785</t>
  </si>
  <si>
    <t>893</t>
  </si>
  <si>
    <t>903</t>
  </si>
  <si>
    <t>871</t>
  </si>
  <si>
    <t>874</t>
  </si>
  <si>
    <t>○</t>
  </si>
  <si>
    <t>無</t>
  </si>
  <si>
    <t>‐</t>
  </si>
  <si>
    <t>わが国の保健・医療・福祉サービスの提供体制の効率化及び質の向上に資するものであり、国費を投入して実施すべきである。</t>
    <phoneticPr fontId="5"/>
  </si>
  <si>
    <t>都道府県・市町村の比較が求められるので、国の事業である必要がある。</t>
    <phoneticPr fontId="5"/>
  </si>
  <si>
    <t>科学院の政策に基づく事業として位置づけられ、優先度の高いものとなっている。</t>
    <phoneticPr fontId="5"/>
  </si>
  <si>
    <t>随意契約（少額）については、複数者から見積書を取り寄せ、より安価な者と契約し、コストの削減に努めている。</t>
    <phoneticPr fontId="5"/>
  </si>
  <si>
    <t>-</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</si>
  <si>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</si>
  <si>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</si>
  <si>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</si>
  <si>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</si>
  <si>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地方自治体の医療計画等に応用されている。</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</si>
  <si>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：医療・福祉サービス研究：国立保健医療科学院において行う研修に資する医療・福祉分野の調査研究の実施</t>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</si>
  <si>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</si>
  <si>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</si>
  <si>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t>
    <phoneticPr fontId="5"/>
  </si>
  <si>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5"/>
  </si>
  <si>
    <t>厚労</t>
  </si>
  <si>
    <t>-</t>
    <phoneticPr fontId="5"/>
  </si>
  <si>
    <t>390,060円/2件</t>
    <phoneticPr fontId="5"/>
  </si>
  <si>
    <t>1,385,390円/2件</t>
    <phoneticPr fontId="5"/>
  </si>
  <si>
    <t>865,126円/1件</t>
    <phoneticPr fontId="5"/>
  </si>
  <si>
    <t>893,005円/1件</t>
    <phoneticPr fontId="5"/>
  </si>
  <si>
    <t>349,000円/2件</t>
    <phoneticPr fontId="5"/>
  </si>
  <si>
    <t>1,330,000円/2件</t>
    <phoneticPr fontId="5"/>
  </si>
  <si>
    <t>879,000円/1件</t>
    <phoneticPr fontId="5"/>
  </si>
  <si>
    <t>1,330,000円/1件</t>
    <phoneticPr fontId="5"/>
  </si>
  <si>
    <t>A.株式会社紀伊国屋書店</t>
    <phoneticPr fontId="5"/>
  </si>
  <si>
    <t>株式会社紀伊国屋書店</t>
    <phoneticPr fontId="5"/>
  </si>
  <si>
    <t>雑役務費</t>
    <rPh sb="0" eb="1">
      <t>ザツ</t>
    </rPh>
    <rPh sb="1" eb="4">
      <t>エキムヒ</t>
    </rPh>
    <phoneticPr fontId="5"/>
  </si>
  <si>
    <t>消耗品費</t>
    <rPh sb="0" eb="3">
      <t>ショウモウヒン</t>
    </rPh>
    <rPh sb="3" eb="4">
      <t>ヒ</t>
    </rPh>
    <phoneticPr fontId="5"/>
  </si>
  <si>
    <t>書籍等の購入</t>
    <rPh sb="0" eb="2">
      <t>ショセキ</t>
    </rPh>
    <rPh sb="2" eb="3">
      <t>トウ</t>
    </rPh>
    <rPh sb="4" eb="6">
      <t>コウニュウ</t>
    </rPh>
    <phoneticPr fontId="5"/>
  </si>
  <si>
    <t>データベース利用接続料</t>
    <rPh sb="10" eb="11">
      <t>リョウ</t>
    </rPh>
    <phoneticPr fontId="5"/>
  </si>
  <si>
    <t>データベース利用接続料</t>
    <phoneticPr fontId="5"/>
  </si>
  <si>
    <t>書籍等の購入</t>
    <phoneticPr fontId="5"/>
  </si>
  <si>
    <t>兼松エレクトロニクス株式会社</t>
    <phoneticPr fontId="5"/>
  </si>
  <si>
    <t>ノートPC等の購入</t>
    <rPh sb="5" eb="6">
      <t>トウ</t>
    </rPh>
    <rPh sb="7" eb="9">
      <t>コウニュウ</t>
    </rPh>
    <phoneticPr fontId="5"/>
  </si>
  <si>
    <t>株式会社竹宝商会</t>
    <phoneticPr fontId="5"/>
  </si>
  <si>
    <t>消耗品の購入</t>
    <rPh sb="0" eb="3">
      <t>ショウモウヒン</t>
    </rPh>
    <rPh sb="4" eb="6">
      <t>コウニュウ</t>
    </rPh>
    <phoneticPr fontId="5"/>
  </si>
  <si>
    <t>ユサコ株式会社</t>
    <phoneticPr fontId="5"/>
  </si>
  <si>
    <t>株式会社文進堂書店</t>
    <phoneticPr fontId="5"/>
  </si>
  <si>
    <t>消耗品の購入</t>
    <phoneticPr fontId="5"/>
  </si>
  <si>
    <t>株式会社フォーサイト</t>
    <phoneticPr fontId="5"/>
  </si>
  <si>
    <t>堀内電機株式会社</t>
    <phoneticPr fontId="5"/>
  </si>
  <si>
    <t>株式会社オフィススギモト</t>
    <phoneticPr fontId="5"/>
  </si>
  <si>
    <t>株式会社タイチ</t>
    <phoneticPr fontId="5"/>
  </si>
  <si>
    <t>株式会社社会保険研究所</t>
    <phoneticPr fontId="5"/>
  </si>
  <si>
    <t>-</t>
    <phoneticPr fontId="5"/>
  </si>
  <si>
    <t>312,620円/2件</t>
    <phoneticPr fontId="5"/>
  </si>
  <si>
    <t>1,066,662円/2件</t>
    <phoneticPr fontId="5"/>
  </si>
  <si>
    <t>506,342円/1件</t>
    <phoneticPr fontId="5"/>
  </si>
  <si>
    <t>1,090,368円/1件</t>
    <phoneticPr fontId="5"/>
  </si>
  <si>
    <t>-</t>
    <phoneticPr fontId="5"/>
  </si>
  <si>
    <t>成果実績は成果目標に見合っている。</t>
    <rPh sb="0" eb="2">
      <t>セイカ</t>
    </rPh>
    <rPh sb="2" eb="4">
      <t>ジッセキ</t>
    </rPh>
    <rPh sb="5" eb="7">
      <t>セイカ</t>
    </rPh>
    <rPh sb="7" eb="9">
      <t>モクヒョウ</t>
    </rPh>
    <rPh sb="10" eb="12">
      <t>ミア</t>
    </rPh>
    <phoneticPr fontId="5"/>
  </si>
  <si>
    <t>1　医療機関における新たな概念と手法を
　用いたマネジメント教育に関する研究
　・マネジメントモデルの開発</t>
    <phoneticPr fontId="5"/>
  </si>
  <si>
    <t>令和２年度　研究課題評価報告書</t>
    <phoneticPr fontId="5"/>
  </si>
  <si>
    <t>コロナウイルス感染症対策のため、学会等の出席が少なく、職員旅費等の執行が減少した。</t>
    <rPh sb="16" eb="18">
      <t>ガッカイ</t>
    </rPh>
    <rPh sb="18" eb="19">
      <t>トウ</t>
    </rPh>
    <phoneticPr fontId="5"/>
  </si>
  <si>
    <t>点検対象外</t>
    <rPh sb="0" eb="2">
      <t>テンケン</t>
    </rPh>
    <rPh sb="2" eb="5">
      <t>タイショウガイ</t>
    </rPh>
    <phoneticPr fontId="5"/>
  </si>
  <si>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phoneticPr fontId="5"/>
  </si>
  <si>
    <t>医療・福祉サービス研究の目的は、わが国の保健・医療・福祉サービスの提供体制の効率化及び質の向上に資することである。</t>
    <phoneticPr fontId="5"/>
  </si>
  <si>
    <t>保健医療福祉サービスに関する調査研究であり、わが国の保健・医療・福祉サービスの提供体制の効率化及び質の向上に必要な事業であることから、引き続き、必要な予算額を確保し、適正な執行に努めること。</t>
    <rPh sb="54" eb="56">
      <t>ヒツヨウ</t>
    </rPh>
    <rPh sb="57" eb="59">
      <t>ジギョウ</t>
    </rPh>
    <rPh sb="67" eb="68">
      <t>ヒ</t>
    </rPh>
    <rPh sb="69" eb="70">
      <t>ツヅ</t>
    </rPh>
    <rPh sb="72" eb="74">
      <t>ヒツヨウ</t>
    </rPh>
    <rPh sb="75" eb="78">
      <t>ヨサンガク</t>
    </rPh>
    <rPh sb="79" eb="81">
      <t>カクホ</t>
    </rPh>
    <rPh sb="83" eb="85">
      <t>テキセイ</t>
    </rPh>
    <rPh sb="86" eb="88">
      <t>シッコウ</t>
    </rPh>
    <rPh sb="89" eb="90">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</si>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</sst>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138130</xdr:colOff>
      <xdr:row>748</xdr:row>
      <xdr:rowOff>204106</xdr:rowOff>
    </xdr:from>
    <xdr:to>
      <xdr:col>37</xdr:col>
      <xdr:colOff>167767</xdr:colOff>
      <xdr:row>763</xdr:row>
      <xdr:rowOff>271381</xdr:rowOff>
    </xdr:to>
    <xdr:grpSp>
      <xdr:nvGrpSpPr>
        <xdr:cNvPr id="2" name="グループ化 1">
          <a:extLst>
            <a:ext uri="{FF2B5EF4-FFF2-40B4-BE49-F238E27FC236}">
              <a16:creationId xmlns:a16="http://schemas.microsoft.com/office/drawing/2014/main" id="{EDD2998A-D9F4-41DA-938C-7E521C46BDA8}"/>
            </a:ext>
          </a:extLst>
        </xdr:cNvPr>
        <xdr:cNvGrpSpPr/>
      </xdr:nvGrpSpPr>
      <xdr:grpSpPr>
        <a:xfrm>
          <a:off x="3795730" y="46495606"/>
          <a:ext cx="3890437" cy="5401275"/>
          <a:chOff x="2973000" y="655820"/>
          <a:chExt cx="3960000" cy="3740848"/>
        </a:xfrm>
      </xdr:grpSpPr>
      <xdr:sp macro="" textlink="">
        <xdr:nvSpPr>
          <xdr:cNvPr id="3" name="正方形/長方形 2">
            <a:extLst>
              <a:ext uri="{FF2B5EF4-FFF2-40B4-BE49-F238E27FC236}">
                <a16:creationId xmlns:a16="http://schemas.microsoft.com/office/drawing/2014/main" id="{86069A64-0000-4923-ACE0-83D48B0DC131}"/>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E8096C4D-FFB5-445B-873D-3AD10350217C}"/>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sp macro="" textlink="">
        <xdr:nvSpPr>
          <xdr:cNvPr id="10" name="正方形/長方形 9">
            <a:extLst>
              <a:ext uri="{FF2B5EF4-FFF2-40B4-BE49-F238E27FC236}">
                <a16:creationId xmlns:a16="http://schemas.microsoft.com/office/drawing/2014/main" id="{E1D0D471-41C9-4020-B0C0-182574A65532}"/>
              </a:ext>
            </a:extLst>
          </xdr:cNvPr>
          <xdr:cNvSpPr/>
        </xdr:nvSpPr>
        <xdr:spPr>
          <a:xfrm>
            <a:off x="3328309" y="3056806"/>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12" name="テキスト ボックス 11">
            <a:extLst>
              <a:ext uri="{FF2B5EF4-FFF2-40B4-BE49-F238E27FC236}">
                <a16:creationId xmlns:a16="http://schemas.microsoft.com/office/drawing/2014/main" id="{671FEFE6-085A-4BB9-89E4-AF67723619C7}"/>
              </a:ext>
            </a:extLst>
          </xdr:cNvPr>
          <xdr:cNvSpPr txBox="1"/>
        </xdr:nvSpPr>
        <xdr:spPr>
          <a:xfrm>
            <a:off x="3717425"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71062D72-8630-47BF-80B5-71658A69BDB3}"/>
              </a:ext>
            </a:extLst>
          </xdr:cNvPr>
          <xdr:cNvSpPr/>
        </xdr:nvSpPr>
        <xdr:spPr>
          <a:xfrm>
            <a:off x="3368461" y="3928668"/>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grpSp>
    <xdr:clientData/>
  </xdr:twoCellAnchor>
  <xdr:twoCellAnchor>
    <xdr:from>
      <xdr:col>28</xdr:col>
      <xdr:colOff>27214</xdr:colOff>
      <xdr:row>754</xdr:row>
      <xdr:rowOff>136071</xdr:rowOff>
    </xdr:from>
    <xdr:to>
      <xdr:col>28</xdr:col>
      <xdr:colOff>27214</xdr:colOff>
      <xdr:row>756</xdr:row>
      <xdr:rowOff>149679</xdr:rowOff>
    </xdr:to>
    <xdr:cxnSp macro="">
      <xdr:nvCxnSpPr>
        <xdr:cNvPr id="18" name="直線矢印コネクタ 17">
          <a:extLst>
            <a:ext uri="{FF2B5EF4-FFF2-40B4-BE49-F238E27FC236}">
              <a16:creationId xmlns:a16="http://schemas.microsoft.com/office/drawing/2014/main" id="{8C2005CF-B7FA-46A3-BAE3-DCBE81711F6E}"/>
            </a:ext>
          </a:extLst>
        </xdr:cNvPr>
        <xdr:cNvCxnSpPr/>
      </xdr:nvCxnSpPr>
      <xdr:spPr>
        <a:xfrm>
          <a:off x="5742214" y="51285321"/>
          <a:ext cx="0" cy="7211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772</v>
      </c>
      <c r="AK2" s="940"/>
      <c r="AL2" s="940"/>
      <c r="AM2" s="940"/>
      <c r="AN2" s="98" t="s">
        <v>406</v>
      </c>
      <c r="AO2" s="940">
        <v>20</v>
      </c>
      <c r="AP2" s="940"/>
      <c r="AQ2" s="940"/>
      <c r="AR2" s="99" t="s">
        <v>709</v>
      </c>
      <c r="AS2" s="946">
        <v>988</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4.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48"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814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813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3.75"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4</v>
      </c>
      <c r="AL13" s="656"/>
      <c r="AM13" s="656"/>
      <c r="AN13" s="656"/>
      <c r="AO13" s="656"/>
      <c r="AP13" s="656"/>
      <c r="AQ13" s="657"/>
      <c r="AR13" s="915">
        <v>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773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773</v>
      </c>
      <c r="AL15" s="656"/>
      <c r="AM15" s="656"/>
      <c r="AN15" s="656"/>
      <c r="AO15" s="656"/>
      <c r="AP15" s="656"/>
      <c r="AQ15" s="657"/>
      <c r="AR15" s="655" t="s">
        <v>816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773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773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4</v>
      </c>
      <c r="AL18" s="874"/>
      <c r="AM18" s="874"/>
      <c r="AN18" s="874"/>
      <c r="AO18" s="874"/>
      <c r="AP18" s="874"/>
      <c r="AQ18" s="875"/>
      <c r="AR18" s="873">
        <f>SUM(AR13:AX17)</f>
        <v>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4</v>
      </c>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v>
      </c>
      <c r="Q23" s="916"/>
      <c r="R23" s="916"/>
      <c r="S23" s="916"/>
      <c r="T23" s="916"/>
      <c r="U23" s="916"/>
      <c r="V23" s="930"/>
      <c r="W23" s="915">
        <v>3</v>
      </c>
      <c r="X23" s="916"/>
      <c r="Y23" s="916"/>
      <c r="Z23" s="916"/>
      <c r="AA23" s="916"/>
      <c r="AB23" s="916"/>
      <c r="AC23" s="930"/>
      <c r="AD23" s="978" t="s">
        <v>816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v>
      </c>
      <c r="Q24" s="656"/>
      <c r="R24" s="656"/>
      <c r="S24" s="656"/>
      <c r="T24" s="656"/>
      <c r="U24" s="656"/>
      <c r="V24" s="657"/>
      <c r="W24" s="655">
        <v>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v>
      </c>
      <c r="Q25" s="656"/>
      <c r="R25" s="656"/>
      <c r="S25" s="656"/>
      <c r="T25" s="656"/>
      <c r="U25" s="656"/>
      <c r="V25" s="657"/>
      <c r="W25" s="655">
        <v>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0</v>
      </c>
      <c r="Q26" s="656"/>
      <c r="R26" s="656"/>
      <c r="S26" s="656"/>
      <c r="T26" s="656"/>
      <c r="U26" s="656"/>
      <c r="V26" s="657"/>
      <c r="W26" s="655">
        <v>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v>
      </c>
      <c r="Q29" s="656"/>
      <c r="R29" s="656"/>
      <c r="S29" s="656"/>
      <c r="T29" s="656"/>
      <c r="U29" s="656"/>
      <c r="V29" s="657"/>
      <c r="W29" s="947">
        <f>AR13</f>
        <v>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4.5999999999999996</v>
      </c>
      <c r="AF32" s="219"/>
      <c r="AG32" s="219"/>
      <c r="AH32" s="219"/>
      <c r="AI32" s="218">
        <v>4.2</v>
      </c>
      <c r="AJ32" s="219"/>
      <c r="AK32" s="219"/>
      <c r="AL32" s="219"/>
      <c r="AM32" s="218">
        <v>4</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3.5</v>
      </c>
      <c r="AF33" s="219"/>
      <c r="AG33" s="219"/>
      <c r="AH33" s="219"/>
      <c r="AI33" s="218">
        <v>3.5</v>
      </c>
      <c r="AJ33" s="219"/>
      <c r="AK33" s="219"/>
      <c r="AL33" s="219"/>
      <c r="AM33" s="218">
        <v>3.5</v>
      </c>
      <c r="AN33" s="219"/>
      <c r="AO33" s="219"/>
      <c r="AP33" s="219"/>
      <c r="AQ33" s="336" t="s">
        <v>719</v>
      </c>
      <c r="AR33" s="208"/>
      <c r="AS33" s="208"/>
      <c r="AT33" s="337"/>
      <c r="AU33" s="219">
        <v>3.5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131</v>
      </c>
      <c r="AF34" s="219"/>
      <c r="AG34" s="219"/>
      <c r="AH34" s="219"/>
      <c r="AI34" s="218">
        <v>120</v>
      </c>
      <c r="AJ34" s="219"/>
      <c r="AK34" s="219"/>
      <c r="AL34" s="219"/>
      <c r="AM34" s="218">
        <v>114</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810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809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2</v>
      </c>
      <c r="AF101" s="282"/>
      <c r="AG101" s="282"/>
      <c r="AH101" s="282"/>
      <c r="AI101" s="282">
        <v>2</v>
      </c>
      <c r="AJ101" s="282"/>
      <c r="AK101" s="282"/>
      <c r="AL101" s="282"/>
      <c r="AM101" s="282">
        <v>2</v>
      </c>
      <c r="AN101" s="282"/>
      <c r="AO101" s="282"/>
      <c r="AP101" s="282"/>
      <c r="AQ101" s="282" t="s">
        <v>770</v>
      </c>
      <c r="AR101" s="282"/>
      <c r="AS101" s="282"/>
      <c r="AT101" s="282"/>
      <c r="AU101" s="218" t="s">
        <v>816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2</v>
      </c>
      <c r="AF104" s="282"/>
      <c r="AG104" s="282"/>
      <c r="AH104" s="282"/>
      <c r="AI104" s="282">
        <v>2</v>
      </c>
      <c r="AJ104" s="282"/>
      <c r="AK104" s="282"/>
      <c r="AL104" s="282"/>
      <c r="AM104" s="282">
        <v>2</v>
      </c>
      <c r="AN104" s="282"/>
      <c r="AO104" s="282"/>
      <c r="AP104" s="282"/>
      <c r="AQ104" s="282" t="s">
        <v>770</v>
      </c>
      <c r="AR104" s="282"/>
      <c r="AS104" s="282"/>
      <c r="AT104" s="282"/>
      <c r="AU104" s="282" t="s">
        <v>816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2</v>
      </c>
      <c r="AF105" s="282"/>
      <c r="AG105" s="282"/>
      <c r="AH105" s="282"/>
      <c r="AI105" s="282">
        <v>2</v>
      </c>
      <c r="AJ105" s="282"/>
      <c r="AK105" s="282"/>
      <c r="AL105" s="282"/>
      <c r="AM105" s="282">
        <v>2</v>
      </c>
      <c r="AN105" s="282"/>
      <c r="AO105" s="282"/>
      <c r="AP105" s="282"/>
      <c r="AQ105" s="282">
        <v>2</v>
      </c>
      <c r="AR105" s="282"/>
      <c r="AS105" s="282"/>
      <c r="AT105" s="282"/>
      <c r="AU105" s="282">
        <v>2</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729</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727</v>
      </c>
      <c r="AC107" s="545"/>
      <c r="AD107" s="546"/>
      <c r="AE107" s="282">
        <v>1</v>
      </c>
      <c r="AF107" s="282"/>
      <c r="AG107" s="282"/>
      <c r="AH107" s="282"/>
      <c r="AI107" s="282">
        <v>1</v>
      </c>
      <c r="AJ107" s="282"/>
      <c r="AK107" s="282"/>
      <c r="AL107" s="282"/>
      <c r="AM107" s="282">
        <v>1</v>
      </c>
      <c r="AN107" s="282"/>
      <c r="AO107" s="282"/>
      <c r="AP107" s="282"/>
      <c r="AQ107" s="282" t="s">
        <v>770</v>
      </c>
      <c r="AR107" s="282"/>
      <c r="AS107" s="282"/>
      <c r="AT107" s="282"/>
      <c r="AU107" s="282" t="s">
        <v>816</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727</v>
      </c>
      <c r="AC108" s="468"/>
      <c r="AD108" s="469"/>
      <c r="AE108" s="282">
        <v>1</v>
      </c>
      <c r="AF108" s="282"/>
      <c r="AG108" s="282"/>
      <c r="AH108" s="282"/>
      <c r="AI108" s="282">
        <v>1</v>
      </c>
      <c r="AJ108" s="282"/>
      <c r="AK108" s="282"/>
      <c r="AL108" s="282"/>
      <c r="AM108" s="282">
        <v>1</v>
      </c>
      <c r="AN108" s="282"/>
      <c r="AO108" s="282"/>
      <c r="AP108" s="282"/>
      <c r="AQ108" s="282">
        <v>1</v>
      </c>
      <c r="AR108" s="282"/>
      <c r="AS108" s="282"/>
      <c r="AT108" s="282"/>
      <c r="AU108" s="282">
        <v>1</v>
      </c>
      <c r="AV108" s="282"/>
      <c r="AW108" s="282"/>
      <c r="AX108" s="283"/>
      <c r="AY108">
        <f>$AY$106</f>
        <v>1</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1</v>
      </c>
    </row>
    <row r="110" spans="1:60" ht="23.25" customHeight="1" x14ac:dyDescent="0.15">
      <c r="A110" s="418"/>
      <c r="B110" s="419"/>
      <c r="C110" s="419"/>
      <c r="D110" s="419"/>
      <c r="E110" s="419"/>
      <c r="F110" s="420"/>
      <c r="G110" s="108" t="s">
        <v>730</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727</v>
      </c>
      <c r="AC110" s="545"/>
      <c r="AD110" s="546"/>
      <c r="AE110" s="282">
        <v>1</v>
      </c>
      <c r="AF110" s="282"/>
      <c r="AG110" s="282"/>
      <c r="AH110" s="282"/>
      <c r="AI110" s="282">
        <v>1</v>
      </c>
      <c r="AJ110" s="282"/>
      <c r="AK110" s="282"/>
      <c r="AL110" s="282"/>
      <c r="AM110" s="282">
        <v>1</v>
      </c>
      <c r="AN110" s="282"/>
      <c r="AO110" s="282"/>
      <c r="AP110" s="282"/>
      <c r="AQ110" s="282" t="s">
        <v>770</v>
      </c>
      <c r="AR110" s="282"/>
      <c r="AS110" s="282"/>
      <c r="AT110" s="282"/>
      <c r="AU110" s="282" t="s">
        <v>816</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727</v>
      </c>
      <c r="AC111" s="468"/>
      <c r="AD111" s="469"/>
      <c r="AE111" s="282">
        <v>1</v>
      </c>
      <c r="AF111" s="282"/>
      <c r="AG111" s="282"/>
      <c r="AH111" s="282"/>
      <c r="AI111" s="282">
        <v>1</v>
      </c>
      <c r="AJ111" s="282"/>
      <c r="AK111" s="282"/>
      <c r="AL111" s="282"/>
      <c r="AM111" s="282">
        <v>1</v>
      </c>
      <c r="AN111" s="282"/>
      <c r="AO111" s="282"/>
      <c r="AP111" s="282"/>
      <c r="AQ111" s="282">
        <v>1</v>
      </c>
      <c r="AR111" s="282"/>
      <c r="AS111" s="282"/>
      <c r="AT111" s="282"/>
      <c r="AU111" s="282">
        <v>1</v>
      </c>
      <c r="AV111" s="282"/>
      <c r="AW111" s="282"/>
      <c r="AX111" s="283"/>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171477</v>
      </c>
      <c r="AF116" s="282"/>
      <c r="AG116" s="282"/>
      <c r="AH116" s="282"/>
      <c r="AI116" s="282">
        <v>195030</v>
      </c>
      <c r="AJ116" s="282"/>
      <c r="AK116" s="282"/>
      <c r="AL116" s="282"/>
      <c r="AM116" s="282">
        <v>156310</v>
      </c>
      <c r="AN116" s="282"/>
      <c r="AO116" s="282"/>
      <c r="AP116" s="282"/>
      <c r="AQ116" s="218">
        <v>174500</v>
      </c>
      <c r="AR116" s="219"/>
      <c r="AS116" s="219"/>
      <c r="AT116" s="219"/>
      <c r="AU116" s="219"/>
      <c r="AV116" s="219"/>
      <c r="AW116" s="219"/>
      <c r="AX116" s="221"/>
    </row>
    <row r="117" spans="1:51" ht="39"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774</v>
      </c>
      <c r="AJ117" s="550"/>
      <c r="AK117" s="550"/>
      <c r="AL117" s="550"/>
      <c r="AM117" s="550" t="s">
        <v>803</v>
      </c>
      <c r="AN117" s="550"/>
      <c r="AO117" s="550"/>
      <c r="AP117" s="550"/>
      <c r="AQ117" s="550" t="s">
        <v>778</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732</v>
      </c>
      <c r="AC119" s="462"/>
      <c r="AD119" s="463"/>
      <c r="AE119" s="282">
        <v>659998</v>
      </c>
      <c r="AF119" s="282"/>
      <c r="AG119" s="282"/>
      <c r="AH119" s="282"/>
      <c r="AI119" s="282">
        <v>692695</v>
      </c>
      <c r="AJ119" s="282"/>
      <c r="AK119" s="282"/>
      <c r="AL119" s="282"/>
      <c r="AM119" s="282">
        <v>533331</v>
      </c>
      <c r="AN119" s="282"/>
      <c r="AO119" s="282"/>
      <c r="AP119" s="282"/>
      <c r="AQ119" s="282">
        <v>665000</v>
      </c>
      <c r="AR119" s="282"/>
      <c r="AS119" s="282"/>
      <c r="AT119" s="282"/>
      <c r="AU119" s="282"/>
      <c r="AV119" s="282"/>
      <c r="AW119" s="282"/>
      <c r="AX119" s="283"/>
      <c r="AY119">
        <f>$AY$118</f>
        <v>1</v>
      </c>
    </row>
    <row r="120" spans="1:51" ht="36"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733</v>
      </c>
      <c r="AC120" s="472"/>
      <c r="AD120" s="473"/>
      <c r="AE120" s="550" t="s">
        <v>736</v>
      </c>
      <c r="AF120" s="550"/>
      <c r="AG120" s="550"/>
      <c r="AH120" s="550"/>
      <c r="AI120" s="550" t="s">
        <v>775</v>
      </c>
      <c r="AJ120" s="550"/>
      <c r="AK120" s="550"/>
      <c r="AL120" s="550"/>
      <c r="AM120" s="550" t="s">
        <v>804</v>
      </c>
      <c r="AN120" s="550"/>
      <c r="AO120" s="550"/>
      <c r="AP120" s="550"/>
      <c r="AQ120" s="550" t="s">
        <v>779</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732</v>
      </c>
      <c r="AC122" s="462"/>
      <c r="AD122" s="463"/>
      <c r="AE122" s="282">
        <v>837966</v>
      </c>
      <c r="AF122" s="282"/>
      <c r="AG122" s="282"/>
      <c r="AH122" s="282"/>
      <c r="AI122" s="282">
        <v>865126</v>
      </c>
      <c r="AJ122" s="282"/>
      <c r="AK122" s="282"/>
      <c r="AL122" s="282"/>
      <c r="AM122" s="282">
        <v>506342</v>
      </c>
      <c r="AN122" s="282"/>
      <c r="AO122" s="282"/>
      <c r="AP122" s="282"/>
      <c r="AQ122" s="282">
        <v>879000</v>
      </c>
      <c r="AR122" s="282"/>
      <c r="AS122" s="282"/>
      <c r="AT122" s="282"/>
      <c r="AU122" s="282"/>
      <c r="AV122" s="282"/>
      <c r="AW122" s="282"/>
      <c r="AX122" s="283"/>
      <c r="AY122">
        <f>$AY$121</f>
        <v>1</v>
      </c>
    </row>
    <row r="123" spans="1:51" ht="39"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733</v>
      </c>
      <c r="AC123" s="472"/>
      <c r="AD123" s="473"/>
      <c r="AE123" s="550" t="s">
        <v>738</v>
      </c>
      <c r="AF123" s="550"/>
      <c r="AG123" s="550"/>
      <c r="AH123" s="550"/>
      <c r="AI123" s="550" t="s">
        <v>776</v>
      </c>
      <c r="AJ123" s="550"/>
      <c r="AK123" s="550"/>
      <c r="AL123" s="550"/>
      <c r="AM123" s="550" t="s">
        <v>805</v>
      </c>
      <c r="AN123" s="550"/>
      <c r="AO123" s="550"/>
      <c r="AP123" s="550"/>
      <c r="AQ123" s="550" t="s">
        <v>780</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739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732</v>
      </c>
      <c r="AC125" s="462"/>
      <c r="AD125" s="463"/>
      <c r="AE125" s="282">
        <v>1053931</v>
      </c>
      <c r="AF125" s="282"/>
      <c r="AG125" s="282"/>
      <c r="AH125" s="282"/>
      <c r="AI125" s="282">
        <v>893005</v>
      </c>
      <c r="AJ125" s="282"/>
      <c r="AK125" s="282"/>
      <c r="AL125" s="282"/>
      <c r="AM125" s="282">
        <v>1090368</v>
      </c>
      <c r="AN125" s="282"/>
      <c r="AO125" s="282"/>
      <c r="AP125" s="282"/>
      <c r="AQ125" s="282">
        <v>1330000</v>
      </c>
      <c r="AR125" s="282"/>
      <c r="AS125" s="282"/>
      <c r="AT125" s="282"/>
      <c r="AU125" s="282"/>
      <c r="AV125" s="282"/>
      <c r="AW125" s="282"/>
      <c r="AX125" s="283"/>
      <c r="AY125">
        <f>$AY$124</f>
        <v>1</v>
      </c>
    </row>
    <row r="126" spans="1:51" ht="36"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733</v>
      </c>
      <c r="AC126" s="472"/>
      <c r="AD126" s="473"/>
      <c r="AE126" s="550" t="s">
        <v>740</v>
      </c>
      <c r="AF126" s="550"/>
      <c r="AG126" s="550"/>
      <c r="AH126" s="550"/>
      <c r="AI126" s="550" t="s">
        <v>777</v>
      </c>
      <c r="AJ126" s="550"/>
      <c r="AK126" s="550"/>
      <c r="AL126" s="550"/>
      <c r="AM126" s="550" t="s">
        <v>806</v>
      </c>
      <c r="AN126" s="550"/>
      <c r="AO126" s="550"/>
      <c r="AP126" s="550"/>
      <c r="AQ126" s="550" t="s">
        <v>781</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7.5" customHeight="1" x14ac:dyDescent="0.15">
      <c r="A130" s="189" t="s">
        <v>405</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7.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28.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v>4.2</v>
      </c>
      <c r="AF134" s="208"/>
      <c r="AG134" s="208"/>
      <c r="AH134" s="208"/>
      <c r="AI134" s="207">
        <v>3.9</v>
      </c>
      <c r="AJ134" s="208"/>
      <c r="AK134" s="208"/>
      <c r="AL134" s="208"/>
      <c r="AM134" s="207">
        <v>4.2</v>
      </c>
      <c r="AN134" s="208"/>
      <c r="AO134" s="208"/>
      <c r="AP134" s="208"/>
      <c r="AQ134" s="207" t="s">
        <v>719</v>
      </c>
      <c r="AR134" s="208"/>
      <c r="AS134" s="208"/>
      <c r="AT134" s="208"/>
      <c r="AU134" s="207" t="s">
        <v>719</v>
      </c>
      <c r="AV134" s="208"/>
      <c r="AW134" s="208"/>
      <c r="AX134" s="209"/>
      <c r="AY134">
        <f t="shared" ref="AY134:AY135" si="13">$AY$132</f>
        <v>1</v>
      </c>
    </row>
    <row r="135" spans="1:51" ht="28.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744</v>
      </c>
      <c r="AC135" s="214"/>
      <c r="AD135" s="214"/>
      <c r="AE135" s="207">
        <v>3.5</v>
      </c>
      <c r="AF135" s="208"/>
      <c r="AG135" s="208"/>
      <c r="AH135" s="208"/>
      <c r="AI135" s="207">
        <v>3.5</v>
      </c>
      <c r="AJ135" s="208"/>
      <c r="AK135" s="208"/>
      <c r="AL135" s="208"/>
      <c r="AM135" s="207">
        <v>3.5</v>
      </c>
      <c r="AN135" s="208"/>
      <c r="AO135" s="208"/>
      <c r="AP135" s="208"/>
      <c r="AQ135" s="207" t="s">
        <v>719</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0.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t="s">
        <v>770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770</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770</v>
      </c>
      <c r="AN434" s="208"/>
      <c r="AO434" s="208"/>
      <c r="AP434" s="337"/>
      <c r="AQ434" s="336" t="s">
        <v>719</v>
      </c>
      <c r="AR434" s="208"/>
      <c r="AS434" s="208"/>
      <c r="AT434" s="337"/>
      <c r="AU434" s="208" t="s">
        <v>719</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770</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4.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754</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3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754</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754</v>
      </c>
      <c r="AE704" s="781"/>
      <c r="AF704" s="781"/>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754</v>
      </c>
      <c r="AE705" s="713"/>
      <c r="AF705" s="713"/>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756</v>
      </c>
      <c r="AE708" s="603"/>
      <c r="AF708" s="603"/>
      <c r="AG708" s="740" t="s">
        <v>761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754</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5" t="s">
        <v>811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756</v>
      </c>
      <c r="AE713" s="323"/>
      <c r="AF713" s="661"/>
      <c r="AG713" s="104" t="s">
        <v>761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764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754</v>
      </c>
      <c r="AE715" s="603"/>
      <c r="AF715" s="654"/>
      <c r="AG715" s="740" t="s">
        <v>808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4" t="s">
        <v>761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754</v>
      </c>
      <c r="AE719" s="603"/>
      <c r="AF719" s="603"/>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960</v>
      </c>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v>20</v>
      </c>
      <c r="H722" s="285"/>
      <c r="I722" s="77" t="str">
        <f t="shared" ref="I722:I725" si="113">IF(OR(G722="　", G722=""), "", "-")</f>
        <v>-</v>
      </c>
      <c r="J722" s="288">
        <v>961</v>
      </c>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t="s">
        <v>817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t="s">
        <v>817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817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3.25" customHeight="1" x14ac:dyDescent="0.15">
      <c r="A726" s="638" t="s">
        <v>48</v>
      </c>
      <c r="B726" s="797"/>
      <c r="C726" s="810" t="s">
        <v>53</v>
      </c>
      <c r="D726" s="832"/>
      <c r="E726" s="832"/>
      <c r="F726" s="833"/>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4.5" customHeight="1" thickBot="1" x14ac:dyDescent="0.2">
      <c r="A729" s="632" t="s">
        <v>812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2" customHeight="1" thickBot="1" x14ac:dyDescent="0.2">
      <c r="A731" s="671" t="s">
        <v>138</v>
      </c>
      <c r="B731" s="672"/>
      <c r="C731" s="672"/>
      <c r="D731" s="672"/>
      <c r="E731" s="673"/>
      <c r="F731" s="727" t="s">
        <v>815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9" customHeight="1" thickBot="1" x14ac:dyDescent="0.2">
      <c r="A733" s="671" t="s">
        <v>138</v>
      </c>
      <c r="B733" s="672"/>
      <c r="C733" s="672"/>
      <c r="D733" s="672"/>
      <c r="E733" s="673"/>
      <c r="F733" s="635" t="s">
        <v>816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0.5" customHeight="1" thickBot="1" x14ac:dyDescent="0.2">
      <c r="A735" s="788" t="s">
        <v>816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747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750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750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751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752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753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752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882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903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15">
      <c r="A787" s="626" t="s">
        <v>386</v>
      </c>
      <c r="B787" s="627"/>
      <c r="C787" s="627"/>
      <c r="D787" s="627"/>
      <c r="E787" s="627"/>
      <c r="F787" s="628"/>
      <c r="G787" s="593" t="s">
        <v>782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4.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4.5" customHeight="1" x14ac:dyDescent="0.15">
      <c r="A789" s="629"/>
      <c r="B789" s="630"/>
      <c r="C789" s="630"/>
      <c r="D789" s="630"/>
      <c r="E789" s="630"/>
      <c r="F789" s="631"/>
      <c r="G789" s="668" t="s">
        <v>784</v>
      </c>
      <c r="H789" s="669"/>
      <c r="I789" s="669"/>
      <c r="J789" s="669"/>
      <c r="K789" s="670"/>
      <c r="L789" s="662" t="s">
        <v>787</v>
      </c>
      <c r="M789" s="663"/>
      <c r="N789" s="663"/>
      <c r="O789" s="663"/>
      <c r="P789" s="663"/>
      <c r="Q789" s="663"/>
      <c r="R789" s="663"/>
      <c r="S789" s="663"/>
      <c r="T789" s="663"/>
      <c r="U789" s="663"/>
      <c r="V789" s="663"/>
      <c r="W789" s="663"/>
      <c r="X789" s="664"/>
      <c r="Y789" s="382">
        <v>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4.5" customHeight="1" x14ac:dyDescent="0.15">
      <c r="A790" s="629"/>
      <c r="B790" s="630"/>
      <c r="C790" s="630"/>
      <c r="D790" s="630"/>
      <c r="E790" s="630"/>
      <c r="F790" s="631"/>
      <c r="G790" s="604" t="s">
        <v>785</v>
      </c>
      <c r="H790" s="605"/>
      <c r="I790" s="605"/>
      <c r="J790" s="605"/>
      <c r="K790" s="606"/>
      <c r="L790" s="596" t="s">
        <v>786</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0"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4.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783</v>
      </c>
      <c r="D845" s="343"/>
      <c r="E845" s="343"/>
      <c r="F845" s="343"/>
      <c r="G845" s="343"/>
      <c r="H845" s="343"/>
      <c r="I845" s="343"/>
      <c r="J845" s="344">
        <v>4011101005131</v>
      </c>
      <c r="K845" s="345"/>
      <c r="L845" s="345"/>
      <c r="M845" s="345"/>
      <c r="N845" s="345"/>
      <c r="O845" s="345"/>
      <c r="P845" s="359" t="s">
        <v>788</v>
      </c>
      <c r="Q845" s="346"/>
      <c r="R845" s="346"/>
      <c r="S845" s="346"/>
      <c r="T845" s="346"/>
      <c r="U845" s="346"/>
      <c r="V845" s="346"/>
      <c r="W845" s="346"/>
      <c r="X845" s="346"/>
      <c r="Y845" s="347">
        <v>1</v>
      </c>
      <c r="Z845" s="348"/>
      <c r="AA845" s="348"/>
      <c r="AB845" s="349"/>
      <c r="AC845" s="350" t="s">
        <v>378</v>
      </c>
      <c r="AD845" s="351"/>
      <c r="AE845" s="351"/>
      <c r="AF845" s="351"/>
      <c r="AG845" s="351"/>
      <c r="AH845" s="366" t="s">
        <v>807</v>
      </c>
      <c r="AI845" s="367"/>
      <c r="AJ845" s="367"/>
      <c r="AK845" s="367"/>
      <c r="AL845" s="354">
        <v>100</v>
      </c>
      <c r="AM845" s="355"/>
      <c r="AN845" s="355"/>
      <c r="AO845" s="356"/>
      <c r="AP845" s="357" t="s">
        <v>807</v>
      </c>
      <c r="AQ845" s="357"/>
      <c r="AR845" s="357"/>
      <c r="AS845" s="357"/>
      <c r="AT845" s="357"/>
      <c r="AU845" s="357"/>
      <c r="AV845" s="357"/>
      <c r="AW845" s="357"/>
      <c r="AX845" s="357"/>
    </row>
    <row r="846" spans="1:51" ht="30" customHeight="1" x14ac:dyDescent="0.15">
      <c r="A846" s="370">
        <v>2</v>
      </c>
      <c r="B846" s="370">
        <v>1</v>
      </c>
      <c r="C846" s="358" t="s">
        <v>783</v>
      </c>
      <c r="D846" s="343"/>
      <c r="E846" s="343"/>
      <c r="F846" s="343"/>
      <c r="G846" s="343"/>
      <c r="H846" s="343"/>
      <c r="I846" s="343"/>
      <c r="J846" s="344">
        <v>4011101005131</v>
      </c>
      <c r="K846" s="345"/>
      <c r="L846" s="345"/>
      <c r="M846" s="345"/>
      <c r="N846" s="345"/>
      <c r="O846" s="345"/>
      <c r="P846" s="359" t="s">
        <v>789</v>
      </c>
      <c r="Q846" s="346"/>
      <c r="R846" s="346"/>
      <c r="S846" s="346"/>
      <c r="T846" s="346"/>
      <c r="U846" s="346"/>
      <c r="V846" s="346"/>
      <c r="W846" s="346"/>
      <c r="X846" s="346"/>
      <c r="Y846" s="347">
        <v>0.2</v>
      </c>
      <c r="Z846" s="348"/>
      <c r="AA846" s="348"/>
      <c r="AB846" s="349"/>
      <c r="AC846" s="350" t="s">
        <v>378</v>
      </c>
      <c r="AD846" s="351"/>
      <c r="AE846" s="351"/>
      <c r="AF846" s="351"/>
      <c r="AG846" s="351"/>
      <c r="AH846" s="366" t="s">
        <v>807</v>
      </c>
      <c r="AI846" s="367"/>
      <c r="AJ846" s="367"/>
      <c r="AK846" s="367"/>
      <c r="AL846" s="354">
        <v>100</v>
      </c>
      <c r="AM846" s="355"/>
      <c r="AN846" s="355"/>
      <c r="AO846" s="356"/>
      <c r="AP846" s="357" t="s">
        <v>807</v>
      </c>
      <c r="AQ846" s="357"/>
      <c r="AR846" s="357"/>
      <c r="AS846" s="357"/>
      <c r="AT846" s="357"/>
      <c r="AU846" s="357"/>
      <c r="AV846" s="357"/>
      <c r="AW846" s="357"/>
      <c r="AX846" s="357"/>
      <c r="AY846">
        <f>COUNTA($C$846)</f>
        <v>1</v>
      </c>
    </row>
    <row r="847" spans="1:51" ht="30" customHeight="1" x14ac:dyDescent="0.15">
      <c r="A847" s="370">
        <v>3</v>
      </c>
      <c r="B847" s="370">
        <v>1</v>
      </c>
      <c r="C847" s="358" t="s">
        <v>790</v>
      </c>
      <c r="D847" s="343"/>
      <c r="E847" s="343"/>
      <c r="F847" s="343"/>
      <c r="G847" s="343"/>
      <c r="H847" s="343"/>
      <c r="I847" s="343"/>
      <c r="J847" s="344">
        <v>3010001040339</v>
      </c>
      <c r="K847" s="345"/>
      <c r="L847" s="345"/>
      <c r="M847" s="345"/>
      <c r="N847" s="345"/>
      <c r="O847" s="345"/>
      <c r="P847" s="359" t="s">
        <v>791</v>
      </c>
      <c r="Q847" s="346"/>
      <c r="R847" s="346"/>
      <c r="S847" s="346"/>
      <c r="T847" s="346"/>
      <c r="U847" s="346"/>
      <c r="V847" s="346"/>
      <c r="W847" s="346"/>
      <c r="X847" s="346"/>
      <c r="Y847" s="347">
        <v>0.6</v>
      </c>
      <c r="Z847" s="348"/>
      <c r="AA847" s="348"/>
      <c r="AB847" s="349"/>
      <c r="AC847" s="350" t="s">
        <v>378</v>
      </c>
      <c r="AD847" s="351"/>
      <c r="AE847" s="351"/>
      <c r="AF847" s="351"/>
      <c r="AG847" s="351"/>
      <c r="AH847" s="352" t="s">
        <v>807</v>
      </c>
      <c r="AI847" s="353"/>
      <c r="AJ847" s="353"/>
      <c r="AK847" s="353"/>
      <c r="AL847" s="354">
        <v>100</v>
      </c>
      <c r="AM847" s="355"/>
      <c r="AN847" s="355"/>
      <c r="AO847" s="356"/>
      <c r="AP847" s="357" t="s">
        <v>807</v>
      </c>
      <c r="AQ847" s="357"/>
      <c r="AR847" s="357"/>
      <c r="AS847" s="357"/>
      <c r="AT847" s="357"/>
      <c r="AU847" s="357"/>
      <c r="AV847" s="357"/>
      <c r="AW847" s="357"/>
      <c r="AX847" s="357"/>
      <c r="AY847">
        <f>COUNTA($C$847)</f>
        <v>1</v>
      </c>
    </row>
    <row r="848" spans="1:51" ht="30" customHeight="1" x14ac:dyDescent="0.15">
      <c r="A848" s="370">
        <v>4</v>
      </c>
      <c r="B848" s="370">
        <v>1</v>
      </c>
      <c r="C848" s="358" t="s">
        <v>792</v>
      </c>
      <c r="D848" s="343"/>
      <c r="E848" s="343"/>
      <c r="F848" s="343"/>
      <c r="G848" s="343"/>
      <c r="H848" s="343"/>
      <c r="I848" s="343"/>
      <c r="J848" s="344">
        <v>4011101012854</v>
      </c>
      <c r="K848" s="345"/>
      <c r="L848" s="345"/>
      <c r="M848" s="345"/>
      <c r="N848" s="345"/>
      <c r="O848" s="345"/>
      <c r="P848" s="359" t="s">
        <v>793</v>
      </c>
      <c r="Q848" s="346"/>
      <c r="R848" s="346"/>
      <c r="S848" s="346"/>
      <c r="T848" s="346"/>
      <c r="U848" s="346"/>
      <c r="V848" s="346"/>
      <c r="W848" s="346"/>
      <c r="X848" s="346"/>
      <c r="Y848" s="347">
        <v>0.2</v>
      </c>
      <c r="Z848" s="348"/>
      <c r="AA848" s="348"/>
      <c r="AB848" s="349"/>
      <c r="AC848" s="350" t="s">
        <v>378</v>
      </c>
      <c r="AD848" s="351"/>
      <c r="AE848" s="351"/>
      <c r="AF848" s="351"/>
      <c r="AG848" s="351"/>
      <c r="AH848" s="352" t="s">
        <v>807</v>
      </c>
      <c r="AI848" s="353"/>
      <c r="AJ848" s="353"/>
      <c r="AK848" s="353"/>
      <c r="AL848" s="354">
        <v>100</v>
      </c>
      <c r="AM848" s="355"/>
      <c r="AN848" s="355"/>
      <c r="AO848" s="356"/>
      <c r="AP848" s="357" t="s">
        <v>807</v>
      </c>
      <c r="AQ848" s="357"/>
      <c r="AR848" s="357"/>
      <c r="AS848" s="357"/>
      <c r="AT848" s="357"/>
      <c r="AU848" s="357"/>
      <c r="AV848" s="357"/>
      <c r="AW848" s="357"/>
      <c r="AX848" s="357"/>
      <c r="AY848">
        <f>COUNTA($C$848)</f>
        <v>1</v>
      </c>
    </row>
    <row r="849" spans="1:51" ht="30" customHeight="1" x14ac:dyDescent="0.15">
      <c r="A849" s="370">
        <v>5</v>
      </c>
      <c r="B849" s="370">
        <v>1</v>
      </c>
      <c r="C849" s="358" t="s">
        <v>794</v>
      </c>
      <c r="D849" s="343"/>
      <c r="E849" s="343"/>
      <c r="F849" s="343"/>
      <c r="G849" s="343"/>
      <c r="H849" s="343"/>
      <c r="I849" s="343"/>
      <c r="J849" s="344">
        <v>2010401030329</v>
      </c>
      <c r="K849" s="345"/>
      <c r="L849" s="345"/>
      <c r="M849" s="345"/>
      <c r="N849" s="345"/>
      <c r="O849" s="345"/>
      <c r="P849" s="359" t="s">
        <v>793</v>
      </c>
      <c r="Q849" s="346"/>
      <c r="R849" s="346"/>
      <c r="S849" s="346"/>
      <c r="T849" s="346"/>
      <c r="U849" s="346"/>
      <c r="V849" s="346"/>
      <c r="W849" s="346"/>
      <c r="X849" s="346"/>
      <c r="Y849" s="347">
        <v>0.2</v>
      </c>
      <c r="Z849" s="348"/>
      <c r="AA849" s="348"/>
      <c r="AB849" s="349"/>
      <c r="AC849" s="350" t="s">
        <v>378</v>
      </c>
      <c r="AD849" s="351"/>
      <c r="AE849" s="351"/>
      <c r="AF849" s="351"/>
      <c r="AG849" s="351"/>
      <c r="AH849" s="352" t="s">
        <v>807</v>
      </c>
      <c r="AI849" s="353"/>
      <c r="AJ849" s="353"/>
      <c r="AK849" s="353"/>
      <c r="AL849" s="354">
        <v>100</v>
      </c>
      <c r="AM849" s="355"/>
      <c r="AN849" s="355"/>
      <c r="AO849" s="356"/>
      <c r="AP849" s="357" t="s">
        <v>807</v>
      </c>
      <c r="AQ849" s="357"/>
      <c r="AR849" s="357"/>
      <c r="AS849" s="357"/>
      <c r="AT849" s="357"/>
      <c r="AU849" s="357"/>
      <c r="AV849" s="357"/>
      <c r="AW849" s="357"/>
      <c r="AX849" s="357"/>
      <c r="AY849">
        <f>COUNTA($C$849)</f>
        <v>1</v>
      </c>
    </row>
    <row r="850" spans="1:51" ht="30" customHeight="1" x14ac:dyDescent="0.15">
      <c r="A850" s="370">
        <v>6</v>
      </c>
      <c r="B850" s="370">
        <v>1</v>
      </c>
      <c r="C850" s="358" t="s">
        <v>795</v>
      </c>
      <c r="D850" s="343"/>
      <c r="E850" s="343"/>
      <c r="F850" s="343"/>
      <c r="G850" s="343"/>
      <c r="H850" s="343"/>
      <c r="I850" s="343"/>
      <c r="J850" s="344">
        <v>9030001031529</v>
      </c>
      <c r="K850" s="345"/>
      <c r="L850" s="345"/>
      <c r="M850" s="345"/>
      <c r="N850" s="345"/>
      <c r="O850" s="345"/>
      <c r="P850" s="359" t="s">
        <v>796</v>
      </c>
      <c r="Q850" s="346"/>
      <c r="R850" s="346"/>
      <c r="S850" s="346"/>
      <c r="T850" s="346"/>
      <c r="U850" s="346"/>
      <c r="V850" s="346"/>
      <c r="W850" s="346"/>
      <c r="X850" s="346"/>
      <c r="Y850" s="347">
        <v>0.2</v>
      </c>
      <c r="Z850" s="348"/>
      <c r="AA850" s="348"/>
      <c r="AB850" s="349"/>
      <c r="AC850" s="350" t="s">
        <v>378</v>
      </c>
      <c r="AD850" s="351"/>
      <c r="AE850" s="351"/>
      <c r="AF850" s="351"/>
      <c r="AG850" s="351"/>
      <c r="AH850" s="352" t="s">
        <v>807</v>
      </c>
      <c r="AI850" s="353"/>
      <c r="AJ850" s="353"/>
      <c r="AK850" s="353"/>
      <c r="AL850" s="354">
        <v>100</v>
      </c>
      <c r="AM850" s="355"/>
      <c r="AN850" s="355"/>
      <c r="AO850" s="356"/>
      <c r="AP850" s="357" t="s">
        <v>807</v>
      </c>
      <c r="AQ850" s="357"/>
      <c r="AR850" s="357"/>
      <c r="AS850" s="357"/>
      <c r="AT850" s="357"/>
      <c r="AU850" s="357"/>
      <c r="AV850" s="357"/>
      <c r="AW850" s="357"/>
      <c r="AX850" s="357"/>
      <c r="AY850">
        <f>COUNTA($C$850)</f>
        <v>1</v>
      </c>
    </row>
    <row r="851" spans="1:51" ht="30" customHeight="1" x14ac:dyDescent="0.15">
      <c r="A851" s="370">
        <v>7</v>
      </c>
      <c r="B851" s="370">
        <v>1</v>
      </c>
      <c r="C851" s="358" t="s">
        <v>797</v>
      </c>
      <c r="D851" s="343"/>
      <c r="E851" s="343"/>
      <c r="F851" s="343"/>
      <c r="G851" s="343"/>
      <c r="H851" s="343"/>
      <c r="I851" s="343"/>
      <c r="J851" s="344">
        <v>7011301006050</v>
      </c>
      <c r="K851" s="345"/>
      <c r="L851" s="345"/>
      <c r="M851" s="345"/>
      <c r="N851" s="345"/>
      <c r="O851" s="345"/>
      <c r="P851" s="359" t="s">
        <v>796</v>
      </c>
      <c r="Q851" s="346"/>
      <c r="R851" s="346"/>
      <c r="S851" s="346"/>
      <c r="T851" s="346"/>
      <c r="U851" s="346"/>
      <c r="V851" s="346"/>
      <c r="W851" s="346"/>
      <c r="X851" s="346"/>
      <c r="Y851" s="347">
        <v>0.2</v>
      </c>
      <c r="Z851" s="348"/>
      <c r="AA851" s="348"/>
      <c r="AB851" s="349"/>
      <c r="AC851" s="350" t="s">
        <v>378</v>
      </c>
      <c r="AD851" s="351"/>
      <c r="AE851" s="351"/>
      <c r="AF851" s="351"/>
      <c r="AG851" s="351"/>
      <c r="AH851" s="352" t="s">
        <v>807</v>
      </c>
      <c r="AI851" s="353"/>
      <c r="AJ851" s="353"/>
      <c r="AK851" s="353"/>
      <c r="AL851" s="354">
        <v>100</v>
      </c>
      <c r="AM851" s="355"/>
      <c r="AN851" s="355"/>
      <c r="AO851" s="356"/>
      <c r="AP851" s="357" t="s">
        <v>807</v>
      </c>
      <c r="AQ851" s="357"/>
      <c r="AR851" s="357"/>
      <c r="AS851" s="357"/>
      <c r="AT851" s="357"/>
      <c r="AU851" s="357"/>
      <c r="AV851" s="357"/>
      <c r="AW851" s="357"/>
      <c r="AX851" s="357"/>
      <c r="AY851">
        <f>COUNTA($C$851)</f>
        <v>1</v>
      </c>
    </row>
    <row r="852" spans="1:51" ht="30" customHeight="1" x14ac:dyDescent="0.15">
      <c r="A852" s="370">
        <v>8</v>
      </c>
      <c r="B852" s="370">
        <v>1</v>
      </c>
      <c r="C852" s="358" t="s">
        <v>798</v>
      </c>
      <c r="D852" s="343"/>
      <c r="E852" s="343"/>
      <c r="F852" s="343"/>
      <c r="G852" s="343"/>
      <c r="H852" s="343"/>
      <c r="I852" s="343"/>
      <c r="J852" s="344">
        <v>5012701000933</v>
      </c>
      <c r="K852" s="345"/>
      <c r="L852" s="345"/>
      <c r="M852" s="345"/>
      <c r="N852" s="345"/>
      <c r="O852" s="345"/>
      <c r="P852" s="359" t="s">
        <v>796</v>
      </c>
      <c r="Q852" s="346"/>
      <c r="R852" s="346"/>
      <c r="S852" s="346"/>
      <c r="T852" s="346"/>
      <c r="U852" s="346"/>
      <c r="V852" s="346"/>
      <c r="W852" s="346"/>
      <c r="X852" s="346"/>
      <c r="Y852" s="347">
        <v>0.1</v>
      </c>
      <c r="Z852" s="348"/>
      <c r="AA852" s="348"/>
      <c r="AB852" s="349"/>
      <c r="AC852" s="350" t="s">
        <v>378</v>
      </c>
      <c r="AD852" s="351"/>
      <c r="AE852" s="351"/>
      <c r="AF852" s="351"/>
      <c r="AG852" s="351"/>
      <c r="AH852" s="352" t="s">
        <v>807</v>
      </c>
      <c r="AI852" s="353"/>
      <c r="AJ852" s="353"/>
      <c r="AK852" s="353"/>
      <c r="AL852" s="354">
        <v>100</v>
      </c>
      <c r="AM852" s="355"/>
      <c r="AN852" s="355"/>
      <c r="AO852" s="356"/>
      <c r="AP852" s="357" t="s">
        <v>807</v>
      </c>
      <c r="AQ852" s="357"/>
      <c r="AR852" s="357"/>
      <c r="AS852" s="357"/>
      <c r="AT852" s="357"/>
      <c r="AU852" s="357"/>
      <c r="AV852" s="357"/>
      <c r="AW852" s="357"/>
      <c r="AX852" s="357"/>
      <c r="AY852">
        <f>COUNTA($C$852)</f>
        <v>1</v>
      </c>
    </row>
    <row r="853" spans="1:51" ht="30" customHeight="1" x14ac:dyDescent="0.15">
      <c r="A853" s="370">
        <v>9</v>
      </c>
      <c r="B853" s="370">
        <v>1</v>
      </c>
      <c r="C853" s="358" t="s">
        <v>799</v>
      </c>
      <c r="D853" s="343"/>
      <c r="E853" s="343"/>
      <c r="F853" s="343"/>
      <c r="G853" s="343"/>
      <c r="H853" s="343"/>
      <c r="I853" s="343"/>
      <c r="J853" s="344">
        <v>1010001076608</v>
      </c>
      <c r="K853" s="345"/>
      <c r="L853" s="345"/>
      <c r="M853" s="345"/>
      <c r="N853" s="345"/>
      <c r="O853" s="345"/>
      <c r="P853" s="359" t="s">
        <v>796</v>
      </c>
      <c r="Q853" s="346"/>
      <c r="R853" s="346"/>
      <c r="S853" s="346"/>
      <c r="T853" s="346"/>
      <c r="U853" s="346"/>
      <c r="V853" s="346"/>
      <c r="W853" s="346"/>
      <c r="X853" s="346"/>
      <c r="Y853" s="347">
        <v>0.1</v>
      </c>
      <c r="Z853" s="348"/>
      <c r="AA853" s="348"/>
      <c r="AB853" s="349"/>
      <c r="AC853" s="350" t="s">
        <v>378</v>
      </c>
      <c r="AD853" s="351"/>
      <c r="AE853" s="351"/>
      <c r="AF853" s="351"/>
      <c r="AG853" s="351"/>
      <c r="AH853" s="352" t="s">
        <v>807</v>
      </c>
      <c r="AI853" s="353"/>
      <c r="AJ853" s="353"/>
      <c r="AK853" s="353"/>
      <c r="AL853" s="354">
        <v>100</v>
      </c>
      <c r="AM853" s="355"/>
      <c r="AN853" s="355"/>
      <c r="AO853" s="356"/>
      <c r="AP853" s="357" t="s">
        <v>807</v>
      </c>
      <c r="AQ853" s="357"/>
      <c r="AR853" s="357"/>
      <c r="AS853" s="357"/>
      <c r="AT853" s="357"/>
      <c r="AU853" s="357"/>
      <c r="AV853" s="357"/>
      <c r="AW853" s="357"/>
      <c r="AX853" s="357"/>
      <c r="AY853">
        <f>COUNTA($C$853)</f>
        <v>1</v>
      </c>
    </row>
    <row r="854" spans="1:51" ht="30" customHeight="1" x14ac:dyDescent="0.15">
      <c r="A854" s="370">
        <v>10</v>
      </c>
      <c r="B854" s="370">
        <v>1</v>
      </c>
      <c r="C854" s="358" t="s">
        <v>800</v>
      </c>
      <c r="D854" s="343"/>
      <c r="E854" s="343"/>
      <c r="F854" s="343"/>
      <c r="G854" s="343"/>
      <c r="H854" s="343"/>
      <c r="I854" s="343"/>
      <c r="J854" s="344">
        <v>9011001013213</v>
      </c>
      <c r="K854" s="345"/>
      <c r="L854" s="345"/>
      <c r="M854" s="345"/>
      <c r="N854" s="345"/>
      <c r="O854" s="345"/>
      <c r="P854" s="359" t="s">
        <v>796</v>
      </c>
      <c r="Q854" s="346"/>
      <c r="R854" s="346"/>
      <c r="S854" s="346"/>
      <c r="T854" s="346"/>
      <c r="U854" s="346"/>
      <c r="V854" s="346"/>
      <c r="W854" s="346"/>
      <c r="X854" s="346"/>
      <c r="Y854" s="347">
        <v>0.1</v>
      </c>
      <c r="Z854" s="348"/>
      <c r="AA854" s="348"/>
      <c r="AB854" s="349"/>
      <c r="AC854" s="350" t="s">
        <v>378</v>
      </c>
      <c r="AD854" s="351"/>
      <c r="AE854" s="351"/>
      <c r="AF854" s="351"/>
      <c r="AG854" s="351"/>
      <c r="AH854" s="352" t="s">
        <v>807</v>
      </c>
      <c r="AI854" s="353"/>
      <c r="AJ854" s="353"/>
      <c r="AK854" s="353"/>
      <c r="AL854" s="354">
        <v>100</v>
      </c>
      <c r="AM854" s="355"/>
      <c r="AN854" s="355"/>
      <c r="AO854" s="356"/>
      <c r="AP854" s="357" t="s">
        <v>807</v>
      </c>
      <c r="AQ854" s="357"/>
      <c r="AR854" s="357"/>
      <c r="AS854" s="357"/>
      <c r="AT854" s="357"/>
      <c r="AU854" s="357"/>
      <c r="AV854" s="357"/>
      <c r="AW854" s="357"/>
      <c r="AX854" s="357"/>
      <c r="AY854">
        <f>COUNTA($C$854)</f>
        <v>1</v>
      </c>
    </row>
    <row r="855" spans="1:51" ht="30" customHeight="1" x14ac:dyDescent="0.15">
      <c r="A855" s="370">
        <v>11</v>
      </c>
      <c r="B855" s="370">
        <v>1</v>
      </c>
      <c r="C855" s="358" t="s">
        <v>801</v>
      </c>
      <c r="D855" s="343"/>
      <c r="E855" s="343"/>
      <c r="F855" s="343"/>
      <c r="G855" s="343"/>
      <c r="H855" s="343"/>
      <c r="I855" s="343"/>
      <c r="J855" s="344">
        <v>8010001018784</v>
      </c>
      <c r="K855" s="345"/>
      <c r="L855" s="345"/>
      <c r="M855" s="345"/>
      <c r="N855" s="345"/>
      <c r="O855" s="345"/>
      <c r="P855" s="359" t="s">
        <v>796</v>
      </c>
      <c r="Q855" s="346"/>
      <c r="R855" s="346"/>
      <c r="S855" s="346"/>
      <c r="T855" s="346"/>
      <c r="U855" s="346"/>
      <c r="V855" s="346"/>
      <c r="W855" s="346"/>
      <c r="X855" s="346"/>
      <c r="Y855" s="347">
        <v>0</v>
      </c>
      <c r="Z855" s="348"/>
      <c r="AA855" s="348"/>
      <c r="AB855" s="349"/>
      <c r="AC855" s="350" t="s">
        <v>378</v>
      </c>
      <c r="AD855" s="351"/>
      <c r="AE855" s="351"/>
      <c r="AF855" s="351"/>
      <c r="AG855" s="351"/>
      <c r="AH855" s="352" t="s">
        <v>807</v>
      </c>
      <c r="AI855" s="353"/>
      <c r="AJ855" s="353"/>
      <c r="AK855" s="353"/>
      <c r="AL855" s="354">
        <v>100</v>
      </c>
      <c r="AM855" s="355"/>
      <c r="AN855" s="355"/>
      <c r="AO855" s="356"/>
      <c r="AP855" s="357" t="s">
        <v>807</v>
      </c>
      <c r="AQ855" s="357"/>
      <c r="AR855" s="357"/>
      <c r="AS855" s="357"/>
      <c r="AT855" s="357"/>
      <c r="AU855" s="357"/>
      <c r="AV855" s="357"/>
      <c r="AW855" s="357"/>
      <c r="AX855" s="357"/>
      <c r="AY855">
        <f>COUNTA($C$855)</f>
        <v>1</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802</v>
      </c>
      <c r="F1110" s="369"/>
      <c r="G1110" s="369"/>
      <c r="H1110" s="369"/>
      <c r="I1110" s="369"/>
      <c r="J1110" s="344" t="s">
        <v>802</v>
      </c>
      <c r="K1110" s="345"/>
      <c r="L1110" s="345"/>
      <c r="M1110" s="345"/>
      <c r="N1110" s="345"/>
      <c r="O1110" s="345"/>
      <c r="P1110" s="359" t="s">
        <v>802</v>
      </c>
      <c r="Q1110" s="346"/>
      <c r="R1110" s="346"/>
      <c r="S1110" s="346"/>
      <c r="T1110" s="346"/>
      <c r="U1110" s="346"/>
      <c r="V1110" s="346"/>
      <c r="W1110" s="346"/>
      <c r="X1110" s="346"/>
      <c r="Y1110" s="347" t="s">
        <v>802</v>
      </c>
      <c r="Z1110" s="348"/>
      <c r="AA1110" s="348"/>
      <c r="AB1110" s="349"/>
      <c r="AC1110" s="350"/>
      <c r="AD1110" s="351"/>
      <c r="AE1110" s="351"/>
      <c r="AF1110" s="351"/>
      <c r="AG1110" s="351"/>
      <c r="AH1110" s="352" t="s">
        <v>802</v>
      </c>
      <c r="AI1110" s="353"/>
      <c r="AJ1110" s="353"/>
      <c r="AK1110" s="353"/>
      <c r="AL1110" s="354" t="s">
        <v>802</v>
      </c>
      <c r="AM1110" s="355"/>
      <c r="AN1110" s="355"/>
      <c r="AO1110" s="356"/>
      <c r="AP1110" s="357" t="s">
        <v>802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7"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754</v>
      </c>
      <c r="C2" s="13" t="str">
        <f>IF(B2="","",A2)</f>
        <v>医療分野の研究開発関連</v>
      </c>
      <c r="D2" s="13" t="str">
        <f>IF(C2="","",IF(D1&lt;&gt;"",CONCATENATE(D1,"、",C2),C2))</f>
        <v>医療分野の研究開発関連</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754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2021-05-22T08:08:28Z</cp:lastPrinted>
  <dcterms:created xsi:type="dcterms:W3CDTF">2012-03-13T00:50:25Z</dcterms:created>
  <dcterms:modified xsi:type="dcterms:W3CDTF">2021-08-24T05:49:06Z</dcterms:modified>
</cp:coreProperties>
</file>