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23試験\"/>
    </mc:Choice>
  </mc:AlternateContent>
  <bookViews>
    <workbookView xWindow="20370" yWindow="-4755"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417" i="3"/>
  <c r="AY645" i="3"/>
  <c r="AY255" i="3"/>
  <c r="AY369"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<sst xmlns="http://schemas.openxmlformats.org/spreadsheetml/2006/main" count="3217" uniqueCount="835">
  <si>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</si>
  <si>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</si>
  <si>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</si>
  <si>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</si>
  <si>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</si>
  <si>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</si>
  <si>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</si>
  <si>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</si>
  <si>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</si>
  <si>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</si>
  <si>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</si>
  <si>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</si>
  <si>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</si>
  <si>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</si>
  <si>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</si>
  <si>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</si>
  <si>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</si>
  <si>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</si>
  <si>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</si>
  <si>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</si>
  <si>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</si>
  <si>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</si>
  <si>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</si>
  <si>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</si>
  <si>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</si>
  <si>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</si>
  <si>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</si>
  <si>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</si>
  <si>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</si>
  <si>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</si>
  <si>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</si>
  <si>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</si>
  <si>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</si>
  <si>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</si>
  <si>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</si>
  <si>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</si>
  <si>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</si>
  <si>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</si>
  <si>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</si>
  <si>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</si>
  <si>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</si>
  <si>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</si>
  <si>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</si>
  <si>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</si>
  <si>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</si>
  <si>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</si>
  <si>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</si>
  <si>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</si>
  <si>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</si>
  <si>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</si>
  <si>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</si>
  <si>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</si>
  <si>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</si>
  <si>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</si>
  <si>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</si>
  <si>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</si>
  <si>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</si>
  <si>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</si>
  <si>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</si>
  <si>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</si>
  <si>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</si>
  <si>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</si>
  <si>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</si>
  <si>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</si>
  <si>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</si>
  <si>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</si>
  <si>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</si>
  <si>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</si>
  <si>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</si>
  <si>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</si>
  <si>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</si>
  <si>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</si>
  <si>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</si>
  <si>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</si>
  <si>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</si>
  <si>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</si>
  <si>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</si>
  <si>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</si>
  <si>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</si>
  <si>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</si>
  <si>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</si>
  <si>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</si>
  <si>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</si>
  <si>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</si>
  <si>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</si>
  <si>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</si>
  <si>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</si>
  <si>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</si>
  <si>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</si>
  <si>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</si>
  <si>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</si>
  <si>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</si>
  <si>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</si>
  <si>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</si>
  <si>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</si>
  <si>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</si>
  <si>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</si>
  <si>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</si>
  <si>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</si>
  <si>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</si>
  <si>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</si>
  <si>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</si>
  <si>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</si>
  <si>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</si>
  <si>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</si>
  <si>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</si>
  <si>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</si>
  <si>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</si>
  <si>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</si>
  <si>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</si>
  <si>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</si>
  <si>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</si>
  <si>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</si>
  <si>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</si>
  <si>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</si>
  <si>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</si>
  <si>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</si>
  <si>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</si>
  <si>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</si>
  <si>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</si>
  <si>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</si>
  <si>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</si>
  <si>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</si>
  <si>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</si>
  <si>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</si>
  <si>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</si>
  <si>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</si>
  <si>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</si>
  <si>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</si>
  <si>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</si>
  <si>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</si>
  <si>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</si>
  <si>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</si>
  <si>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</si>
  <si>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</si>
  <si>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</si>
  <si>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</si>
  <si>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</si>
  <si>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</si>
  <si>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</si>
  <si>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</si>
  <si>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</si>
  <si>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</si>
  <si>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</si>
  <si>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</si>
  <si>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</si>
  <si>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</si>
  <si>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</si>
  <si>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</si>
  <si>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</si>
  <si>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</si>
  <si>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</si>
  <si>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</si>
  <si>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</si>
  <si>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</si>
  <si>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</si>
  <si>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</si>
  <si>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</si>
  <si>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</si>
  <si>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</si>
  <si>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</si>
  <si>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</si>
  <si>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</si>
  <si>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</si>
  <si>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</si>
  <si>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</si>
  <si>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</si>
  <si>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</si>
  <si>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</si>
  <si>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</si>
  <si>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</si>
  <si>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</si>
  <si>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</si>
  <si>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</si>
  <si>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</si>
  <si>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</si>
  <si>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</si>
  <si>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</si>
  <si>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</si>
  <si>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</si>
  <si>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</si>
  <si>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</si>
  <si>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</si>
  <si>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</si>
  <si>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</si>
  <si>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</si>
  <si>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</si>
  <si>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</si>
  <si>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</si>
  <si>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</si>
  <si>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</si>
  <si>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</si>
  <si>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</si>
  <si>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</si>
  <si>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</si>
  <si>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</si>
  <si>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</si>
  <si>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</si>
  <si>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</si>
  <si>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</si>
  <si>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</si>
  <si>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</si>
  <si>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</si>
  <si>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</si>
  <si>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</si>
  <si>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</si>
  <si>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</si>
  <si>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</si>
  <si>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</si>
  <si>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</si>
  <si>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</si>
  <si>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</si>
  <si>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</si>
  <si>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</si>
  <si>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</si>
  <si>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</si>
  <si>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</si>
  <si>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</si>
  <si>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</si>
  <si>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</si>
  <si>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</si>
  <si>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</si>
  <si>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</si>
  <si>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</si>
  <si>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</si>
  <si>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</si>
  <si>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</si>
  <si>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</si>
  <si>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</si>
  <si>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</si>
  <si>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</si>
  <si>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</si>
  <si>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</si>
  <si>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</si>
  <si>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</si>
  <si>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</si>
  <si>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</si>
  <si>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</si>
  <si>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</si>
  <si>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</si>
  <si>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</si>
  <si>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</si>
  <si>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</si>
  <si>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</si>
  <si>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</si>
  <si>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</si>
  <si>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</si>
  <si>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</si>
  <si>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</si>
  <si>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</si>
  <si>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</si>
  <si>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</si>
  <si>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</si>
  <si>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</si>
  <si>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</si>
  <si>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</si>
  <si>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</si>
  <si>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</si>
  <si>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</si>
  <si>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</si>
  <si>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</si>
  <si>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</si>
  <si>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</si>
  <si>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</si>
  <si>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</si>
  <si>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</si>
  <si>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</si>
  <si>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</si>
  <si>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</si>
  <si>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</si>
  <si>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</si>
  <si>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</si>
  <si>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</si>
  <si>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</si>
  <si>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</si>
  <si>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</si>
  <si>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</si>
  <si>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</si>
  <si>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</si>
  <si>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</si>
  <si>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</si>
  <si>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</si>
  <si>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</si>
  <si>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</si>
  <si>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</si>
  <si>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</si>
  <si>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</si>
  <si>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</si>
  <si>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</si>
  <si>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</si>
  <si>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</si>
  <si>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</si>
  <si>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</si>
  <si>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</si>
  <si>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</si>
  <si>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</si>
  <si>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</si>
  <si>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</si>
  <si>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</si>
  <si>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</si>
  <si>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</si>
  <si>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</si>
  <si>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</si>
  <si>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</si>
  <si>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</si>
  <si>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</si>
  <si>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</si>
  <si>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</si>
  <si>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</si>
  <si>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</si>
  <si>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</si>
  <si>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</si>
  <si>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</si>
  <si>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</si>
  <si>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</si>
  <si>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</si>
  <si>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</si>
  <si>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</si>
  <si>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</si>
  <si>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</si>
  <si>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</si>
  <si>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</si>
  <si>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</si>
  <si>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</si>
  <si>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</si>
  <si>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</si>
  <si>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</si>
  <si>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</si>
  <si>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</si>
  <si>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</si>
  <si>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</si>
  <si>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</si>
  <si>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</si>
  <si>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</si>
  <si>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</si>
  <si>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</si>
  <si>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</si>
  <si>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</si>
  <si>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</si>
  <si>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</si>
  <si>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</si>
  <si>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</si>
  <si>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</si>
  <si>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</si>
  <si>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</si>
  <si>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</si>
  <si>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</si>
  <si>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</si>
  <si>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</si>
  <si>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</si>
  <si>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</si>
  <si>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</si>
  <si>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</si>
  <si>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</si>
  <si>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</si>
  <si>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</si>
  <si>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</si>
  <si>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</si>
  <si>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</si>
  <si>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</si>
  <si>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</si>
  <si>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</si>
  <si>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</si>
  <si>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</si>
  <si>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</si>
  <si>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</si>
  <si>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</si>
  <si>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</si>
  <si>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</si>
  <si>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</si>
  <si>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</si>
  <si>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</si>
  <si>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</si>
  <si>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</si>
  <si>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</si>
  <si>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</si>
  <si>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</si>
  <si>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</si>
  <si>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</si>
  <si>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</si>
  <si>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</si>
  <si>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</si>
  <si>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</si>
  <si>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</si>
  <si>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</si>
  <si>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</si>
  <si>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</si>
  <si>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</si>
  <si>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</si>
  <si>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</si>
  <si>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</si>
  <si>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</si>
  <si>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</si>
  <si>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</si>
  <si>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</si>
  <si>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</si>
  <si>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</si>
  <si>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</si>
  <si>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</si>
  <si>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</si>
  <si>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</si>
  <si>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</si>
  <si>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</si>
  <si>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</si>
  <si>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</si>
  <si>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</si>
  <si>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</si>
  <si>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</si>
  <si>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</si>
  <si>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</si>
  <si>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</si>
  <si>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</si>
  <si>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</si>
  <si>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</si>
  <si>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</si>
  <si>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</si>
  <si>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</si>
  <si>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</si>
  <si>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</si>
  <si>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</si>
  <si>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</si>
  <si>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</si>
  <si>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</si>
  <si>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</si>
  <si>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</si>
  <si>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</si>
  <si>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</si>
  <si>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</si>
  <si>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</si>
  <si>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</si>
  <si>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</si>
  <si>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</si>
  <si>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</si>
  <si>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</si>
  <si>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</si>
  <si>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</si>
  <si>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</si>
  <si>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</si>
  <si>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</si>
  <si>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</si>
  <si>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</si>
  <si>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</si>
  <si>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</si>
  <si>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</si>
  <si>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</si>
  <si>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</si>
  <si>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</si>
  <si>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</si>
  <si>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</si>
  <si>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</si>
  <si>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</si>
  <si>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</si>
  <si>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</si>
  <si>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</si>
  <si>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</si>
  <si>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</si>
  <si>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</si>
  <si>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</si>
  <si>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</si>
  <si>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</si>
  <si>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</si>
  <si>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</si>
  <si>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</si>
  <si>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</si>
  <si>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</si>
  <si>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</si>
  <si>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</si>
  <si>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</si>
  <si>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</si>
  <si>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</si>
  <si>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</si>
  <si>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</si>
  <si>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</si>
  <si>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</si>
  <si>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</si>
  <si>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</si>
  <si>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</si>
  <si>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</si>
  <si>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</si>
  <si>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</si>
  <si>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</si>
  <si>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</si>
  <si>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</si>
  <si>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</si>
  <si>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</si>
  <si>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</si>
  <si>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</si>
  <si>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</si>
  <si>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</si>
  <si>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</si>
  <si>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</si>
  <si>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</si>
  <si>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</si>
  <si>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</si>
  <si>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</si>
  <si>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</si>
  <si>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</si>
  <si>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</si>
  <si>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</si>
  <si>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</si>
  <si>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</si>
  <si>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</si>
  <si>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</si>
  <si>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</si>
  <si>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</si>
  <si>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</si>
  <si>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</si>
  <si>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</si>
  <si>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</si>
  <si>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</si>
  <si>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</si>
  <si>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</si>
  <si>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</si>
  <si>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</si>
  <si>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</si>
  <si>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</si>
  <si>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</si>
  <si>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</si>
  <si>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</si>
  <si>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</si>
  <si>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</si>
  <si>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</si>
  <si>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</si>
  <si>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</si>
  <si>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</si>
  <si>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</si>
  <si>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</si>
  <si>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</si>
  <si>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</si>
  <si>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</si>
  <si>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</si>
  <si>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</si>
  <si>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</si>
  <si>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</si>
  <si>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</si>
  <si>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</si>
  <si>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</si>
  <si>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</si>
  <si>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</si>
  <si>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</si>
  <si>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</si>
  <si>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</si>
  <si>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</si>
  <si>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</si>
  <si>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</si>
  <si>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</si>
  <si>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</si>
  <si>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</si>
  <si>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</si>
  <si>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</si>
  <si>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</si>
  <si>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</si>
  <si>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</si>
  <si>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</si>
  <si>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</si>
  <si>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</si>
  <si>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</si>
  <si>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</si>
  <si>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</si>
  <si>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</si>
  <si>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</si>
  <si>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</si>
  <si>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</si>
  <si>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</si>
  <si>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</si>
  <si>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</si>
  <si>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</si>
  <si>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</si>
  <si>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</si>
  <si>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</si>
  <si>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</si>
  <si>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</si>
  <si>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</si>
  <si>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</si>
  <si>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</si>
  <si>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</si>
  <si>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</si>
  <si>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</si>
  <si>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</si>
  <si>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</si>
  <si>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</si>
  <si>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</si>
  <si>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</si>
  <si>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</si>
  <si>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</si>
  <si>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</si>
  <si>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</si>
  <si>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</si>
  <si>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</si>
  <si>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</si>
  <si>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</si>
  <si>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</si>
  <si>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</si>
  <si>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</si>
  <si>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</si>
  <si>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</si>
  <si>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</si>
  <si>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</si>
  <si>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</si>
  <si>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</si>
  <si>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</si>
  <si>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</si>
  <si>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</si>
  <si>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</si>
  <si>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</si>
  <si>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</si>
  <si>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</si>
  <si>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</si>
  <si>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</si>
  <si>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</si>
  <si>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</si>
  <si>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</si>
  <si>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</si>
  <si>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</si>
  <si>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</si>
  <si>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</si>
  <si>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</si>
  <si>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</si>
  <si>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</si>
  <si>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</si>
  <si>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</si>
  <si>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</si>
  <si>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</si>
  <si>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</si>
  <si>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</si>
  <si>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</si>
  <si>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</si>
  <si>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</si>
  <si>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</si>
  <si>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</si>
  <si>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</si>
  <si>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</si>
  <si>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</si>
  <si>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</si>
  <si>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</si>
  <si>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</si>
  <si>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</si>
  <si>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</si>
  <si>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</si>
  <si>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</si>
  <si>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</si>
  <si>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</si>
  <si>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</si>
  <si>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</si>
  <si>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</si>
  <si>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</si>
  <si>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</si>
  <si>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</si>
  <si>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</si>
  <si>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</si>
  <si>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</si>
  <si>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</si>
  <si>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</si>
  <si>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</si>
  <si>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</si>
  <si>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</si>
  <si>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</si>
  <si>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</si>
  <si>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</si>
  <si>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</si>
  <si>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</si>
  <si>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</si>
  <si>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</si>
  <si>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</si>
  <si>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</si>
  <si>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</si>
  <si>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</si>
  <si>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</si>
  <si>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</si>
  <si>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</si>
  <si>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</si>
  <si>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</si>
  <si>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</si>
  <si>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</si>
  <si>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</si>
  <si>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</si>
  <si>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</si>
  <si>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</si>
  <si>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</si>
  <si>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</si>
  <si>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</si>
  <si>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</si>
  <si>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</si>
  <si>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</si>
  <si>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</si>
  <si>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</si>
  <si>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</si>
  <si>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</si>
  <si>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</si>
  <si>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</si>
  <si>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</si>
  <si>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</si>
  <si>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</si>
  <si>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</si>
  <si>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</si>
  <si>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</si>
  <si>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</si>
  <si>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</si>
  <si>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</si>
  <si>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</si>
  <si>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</si>
  <si>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</si>
  <si>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</si>
  <si>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</si>
  <si>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</si>
  <si>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</si>
  <si>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</si>
  <si>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</si>
  <si>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</si>
  <si>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</si>
  <si>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国立保健医療科学院共通経費</t>
  </si>
  <si>
    <t>国立保健医療科学院</t>
  </si>
  <si>
    <t>新津　幸義</t>
  </si>
  <si>
    <t>平成14年度</t>
  </si>
  <si>
    <t>終了予定なし</t>
  </si>
  <si>
    <t>総務部会計課</t>
  </si>
  <si>
    <t>-</t>
  </si>
  <si>
    <t>保健、医療、福祉及び生活環境に関する厚生労働行政施策の推進を図るため、地方自治体職員等の養成訓練を実施するとともに、これらに対する調査及び研究の円滑な遂行を目的とする。</t>
  </si>
  <si>
    <t>保健、医療、福祉及び生活環境に関する養成訓練並びにこれらに対する調査及び研究の円滑な遂行を図るために必要な複合機の保守、備品及び消耗品等の契約を行う。</t>
  </si>
  <si>
    <t>試験研究費</t>
  </si>
  <si>
    <t>科学院が毎年行っている研究課題評価で3.5点以上を目標とする。</t>
  </si>
  <si>
    <t>研究課題評価の総合点</t>
  </si>
  <si>
    <t>点</t>
  </si>
  <si>
    <t>研修受講者数</t>
  </si>
  <si>
    <t>人</t>
  </si>
  <si>
    <t>X：執行額／Y：科学院利用者数（職員数＋客員研究者数＋研修受講者数）　　　　　　　　　　　　　　　　　　　　　　　　　　　</t>
    <phoneticPr fontId="5"/>
  </si>
  <si>
    <t>円</t>
  </si>
  <si>
    <t>　　X/Y</t>
    <phoneticPr fontId="5"/>
  </si>
  <si>
    <t>53,481,751円/ 1,460人</t>
  </si>
  <si>
    <t>施策大目標１　国立試験研究機関の適正かつ効果的な運営を確保すること</t>
  </si>
  <si>
    <t>ⅩⅢ－１－１　国立感染症研究所など国立試験研究機関の適正かつ効果的な運営を確保すること</t>
  </si>
  <si>
    <t>国立保健医療科学院における研究課題評価（毎年度実施）
※総合評点は5点満点で、3点で「良好」の評価</t>
  </si>
  <si>
    <t>平均3.5点以上</t>
  </si>
  <si>
    <t>国立保健医療科学院競争的研究事務経費</t>
  </si>
  <si>
    <t>国立感染症研究所共通経費</t>
  </si>
  <si>
    <t>595</t>
  </si>
  <si>
    <t>542</t>
  </si>
  <si>
    <t>481</t>
  </si>
  <si>
    <t>965</t>
  </si>
  <si>
    <t>865</t>
  </si>
  <si>
    <t>876</t>
  </si>
  <si>
    <t>845</t>
  </si>
  <si>
    <t>848</t>
  </si>
  <si>
    <t>○</t>
  </si>
  <si>
    <t>-</t>
    <phoneticPr fontId="5"/>
  </si>
  <si>
    <t>国立保健医療科学院における養成訓練及び試験研究に必要な消耗品、複写機保守等。
このように、経費の適正な執行に努めることで、国立保健医療科学院の効率的な運営に資するもの。</t>
    <phoneticPr fontId="5"/>
  </si>
  <si>
    <t>‐</t>
  </si>
  <si>
    <t>国立保健医療科学院の養成訓練及び試験研究を円滑に遂行する上で必要な事業である。</t>
    <phoneticPr fontId="5"/>
  </si>
  <si>
    <t>国立保健医療科学院の運営にかかる経費のため、他に委ねることはできない。</t>
    <phoneticPr fontId="5"/>
  </si>
  <si>
    <t>国立保健医療科学院の養成訓練及び試験研究を円滑に遂行するために必要な事業であり、優先度は高い。</t>
    <phoneticPr fontId="5"/>
  </si>
  <si>
    <t>概ね妥当である。</t>
    <phoneticPr fontId="5"/>
  </si>
  <si>
    <t>事業の適切な遂行に必要な経費に限定している。</t>
    <phoneticPr fontId="5"/>
  </si>
  <si>
    <t>両面コピーの活用やペーパーレス化の促進を行っている。</t>
    <phoneticPr fontId="5"/>
  </si>
  <si>
    <t>国立保健医療科学院における事務経費という点で類似しているが、それぞれ適切な役割分担となっている。
養成訓練及び試験研究に必要な事務
競争的研究経費の機関経理事務
また、その他の機関においても、研究の円滑な遂行を目的としている。</t>
    <phoneticPr fontId="5"/>
  </si>
  <si>
    <t>国立保健医療科学院における養成訓練及び試験研究に必要な賃貸借・雑役務費等に支出している。
契約手続きについては、原則として一般競争入札を実施するとともに、少額の随意契約についても複数の者から見積書を取り寄せることにより競争性を確保し、予算の効率的な執行に努めている。
なお、一部に競争性のない随意契約を行った案件があるが、複合機保守については、当該複合機の賃貸借業者でしか保守できなかったことが理由であり、平成26年度に行った賃貸借業者の選定の際、保守も併せて入札を行っていることから、競争性の確保に努めていると考えられる。</t>
    <phoneticPr fontId="5"/>
  </si>
  <si>
    <t>適切に予算を執行し、事業の目標が達成できており、このまま継続して事業を実施する。
なお、今後も研究研修棟の維持管理に必要な契約を行いながら、応札条件の見直しや、より安価な調達ができないかを検討するなど、更なる見直しを行い経費削減に努める。</t>
    <phoneticPr fontId="5"/>
  </si>
  <si>
    <t>厚労</t>
  </si>
  <si>
    <t>-</t>
    <phoneticPr fontId="5"/>
  </si>
  <si>
    <t>51,784,524円/ 1,460人</t>
    <phoneticPr fontId="5"/>
  </si>
  <si>
    <t>50,954,000円/1,740人</t>
    <phoneticPr fontId="5"/>
  </si>
  <si>
    <t>-</t>
    <phoneticPr fontId="5"/>
  </si>
  <si>
    <t>A.東京電機産業株式会社</t>
    <phoneticPr fontId="5"/>
  </si>
  <si>
    <t xml:space="preserve">東京電機産業株式会社 </t>
    <phoneticPr fontId="5"/>
  </si>
  <si>
    <t>借料及び損料</t>
    <phoneticPr fontId="5"/>
  </si>
  <si>
    <t>検査機器の保守、点検業務</t>
    <phoneticPr fontId="5"/>
  </si>
  <si>
    <t>コニカミノルタジャパン株式会社</t>
    <phoneticPr fontId="5"/>
  </si>
  <si>
    <t>複合機保守料</t>
    <phoneticPr fontId="5"/>
  </si>
  <si>
    <t>複合機賃貸借料（平成30年度国庫債務）</t>
    <phoneticPr fontId="5"/>
  </si>
  <si>
    <t>国庫債務負担行為等</t>
  </si>
  <si>
    <t>複合機賃貸借料（平成31年度国庫債務）</t>
    <phoneticPr fontId="5"/>
  </si>
  <si>
    <t>富士フイルムビジネスイノベーションジャパン株式会社</t>
    <rPh sb="21" eb="23">
      <t>カブシキ</t>
    </rPh>
    <rPh sb="23" eb="25">
      <t>カイシャ</t>
    </rPh>
    <phoneticPr fontId="5"/>
  </si>
  <si>
    <t>富士フイルムビジネスイノベーションジャパン株式会社</t>
    <phoneticPr fontId="5"/>
  </si>
  <si>
    <t>島津サイエンス東日本株式会社</t>
    <phoneticPr fontId="5"/>
  </si>
  <si>
    <t>ジーエルサイエンス株式会社</t>
    <phoneticPr fontId="5"/>
  </si>
  <si>
    <t>日立キャピタル株式会社</t>
    <phoneticPr fontId="5"/>
  </si>
  <si>
    <t>検査機器賃貸借</t>
    <phoneticPr fontId="5"/>
  </si>
  <si>
    <t>複合機利用料</t>
    <phoneticPr fontId="5"/>
  </si>
  <si>
    <t>株式会社大塚商会</t>
    <phoneticPr fontId="5"/>
  </si>
  <si>
    <t>東京センチュリー株式会社</t>
    <phoneticPr fontId="5"/>
  </si>
  <si>
    <t>食券販売機賃貸借</t>
    <phoneticPr fontId="5"/>
  </si>
  <si>
    <t>B.個人A</t>
    <rPh sb="2" eb="4">
      <t>コジン</t>
    </rPh>
    <phoneticPr fontId="5"/>
  </si>
  <si>
    <t>人件費</t>
    <phoneticPr fontId="5"/>
  </si>
  <si>
    <t>非常勤職員賃金</t>
  </si>
  <si>
    <t>非常勤職員賃金</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</si>
  <si>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</si>
  <si>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</si>
  <si>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</si>
  <si>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</si>
  <si>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</si>
  <si>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</si>
  <si>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C.株式会社フォーサイト</t>
    <phoneticPr fontId="5"/>
  </si>
  <si>
    <t>株式会社フォーサイト</t>
    <phoneticPr fontId="5"/>
  </si>
  <si>
    <t>備品</t>
    <rPh sb="0" eb="2">
      <t>ビヒン</t>
    </rPh>
    <phoneticPr fontId="5"/>
  </si>
  <si>
    <t>PCの購入</t>
    <rPh sb="3" eb="5">
      <t>コウニュウ</t>
    </rPh>
    <phoneticPr fontId="5"/>
  </si>
  <si>
    <t>机等の購入</t>
    <rPh sb="0" eb="1">
      <t>ツクエ</t>
    </rPh>
    <rPh sb="1" eb="2">
      <t>トウ</t>
    </rPh>
    <rPh sb="3" eb="5">
      <t>コウニュウ</t>
    </rPh>
    <phoneticPr fontId="5"/>
  </si>
  <si>
    <t>雑役務費</t>
    <rPh sb="0" eb="1">
      <t>ザツ</t>
    </rPh>
    <rPh sb="1" eb="4">
      <t>エキムヒ</t>
    </rPh>
    <phoneticPr fontId="5"/>
  </si>
  <si>
    <t>改装工事</t>
    <rPh sb="0" eb="2">
      <t>カイソウ</t>
    </rPh>
    <rPh sb="2" eb="4">
      <t>コウジ</t>
    </rPh>
    <phoneticPr fontId="5"/>
  </si>
  <si>
    <t>雑役務費</t>
    <phoneticPr fontId="5"/>
  </si>
  <si>
    <t>改装工事</t>
    <phoneticPr fontId="5"/>
  </si>
  <si>
    <t>キャビネットの購入</t>
    <rPh sb="7" eb="9">
      <t>コウニュウ</t>
    </rPh>
    <phoneticPr fontId="5"/>
  </si>
  <si>
    <t>PCの購入</t>
    <phoneticPr fontId="5"/>
  </si>
  <si>
    <t>机等の購入</t>
    <phoneticPr fontId="5"/>
  </si>
  <si>
    <t>キャビネットの購入</t>
    <phoneticPr fontId="5"/>
  </si>
  <si>
    <t>消耗品の購入</t>
    <rPh sb="0" eb="3">
      <t>ショウモウヒン</t>
    </rPh>
    <rPh sb="4" eb="6">
      <t>コウニュウ</t>
    </rPh>
    <phoneticPr fontId="5"/>
  </si>
  <si>
    <t>株式会社キタジマ</t>
    <phoneticPr fontId="5"/>
  </si>
  <si>
    <t>印刷・製本・発送料</t>
    <phoneticPr fontId="5"/>
  </si>
  <si>
    <t>郵便料金（請求書払い）</t>
    <phoneticPr fontId="5"/>
  </si>
  <si>
    <t>日本郵便株式会社</t>
    <phoneticPr fontId="5"/>
  </si>
  <si>
    <t>日本電子株式会社</t>
    <rPh sb="4" eb="8">
      <t>カブシキガイシャ</t>
    </rPh>
    <phoneticPr fontId="5"/>
  </si>
  <si>
    <t>検査機器更新作業</t>
    <rPh sb="0" eb="2">
      <t>ケンサ</t>
    </rPh>
    <rPh sb="2" eb="4">
      <t>キキ</t>
    </rPh>
    <rPh sb="4" eb="6">
      <t>コウシン</t>
    </rPh>
    <rPh sb="6" eb="8">
      <t>サギョウ</t>
    </rPh>
    <phoneticPr fontId="5"/>
  </si>
  <si>
    <t>株式会社オフィススギモト</t>
  </si>
  <si>
    <t>株式会社オフィススギモト</t>
    <phoneticPr fontId="5"/>
  </si>
  <si>
    <t>東日本電信電話株式会社</t>
    <phoneticPr fontId="5"/>
  </si>
  <si>
    <t>電話料金（長期継続契約）</t>
    <phoneticPr fontId="5"/>
  </si>
  <si>
    <t>49,882,863円/ 900人</t>
    <phoneticPr fontId="5"/>
  </si>
  <si>
    <t>有</t>
  </si>
  <si>
    <t>複合機保守については、当該複合機の賃貸借業者でないと保守ができないため、随意契約とした。
その他は、一般競争入札を実施して競争性を確保した。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5"/>
  </si>
  <si>
    <t>成果実績は成果目標に見合っている。</t>
    <phoneticPr fontId="5"/>
  </si>
  <si>
    <t>コロナウイルス感染症対策のため、研修を中止した結果、見込みより実績が減少した。</t>
    <phoneticPr fontId="5"/>
  </si>
  <si>
    <t>△</t>
  </si>
  <si>
    <t>-</t>
    <phoneticPr fontId="5"/>
  </si>
  <si>
    <t>令和2年度　研究課題評価報告書</t>
    <phoneticPr fontId="5"/>
  </si>
  <si>
    <t>株式会社竹宝商会</t>
  </si>
  <si>
    <t>株式会社タイチ</t>
  </si>
  <si>
    <t>株式会社Ｒ１０２</t>
  </si>
  <si>
    <t>ホームページ年間保守管理料</t>
  </si>
  <si>
    <t>-</t>
    <phoneticPr fontId="5"/>
  </si>
  <si>
    <t>ヤマト運輸株式会社</t>
    <rPh sb="3" eb="5">
      <t>ウンユ</t>
    </rPh>
    <rPh sb="5" eb="9">
      <t>カブシキガイシャ</t>
    </rPh>
    <phoneticPr fontId="5"/>
  </si>
  <si>
    <t>宅急便業務</t>
    <phoneticPr fontId="5"/>
  </si>
  <si>
    <t>国立保健医療科学院運営に必要な共通経費であるが、一部の備品購入において一者応札となっているので、要因を分析し、改善を図ること。</t>
    <rPh sb="24" eb="26">
      <t>イチブ</t>
    </rPh>
    <rPh sb="27" eb="29">
      <t>ビヒン</t>
    </rPh>
    <rPh sb="29" eb="31">
      <t>コウニュウ</t>
    </rPh>
    <rPh sb="35" eb="36">
      <t>イッ</t>
    </rPh>
    <rPh sb="36" eb="37">
      <t>シャ</t>
    </rPh>
    <rPh sb="37" eb="39">
      <t>オウサツ</t>
    </rPh>
    <rPh sb="48" eb="50">
      <t>ヨウイン</t>
    </rPh>
    <rPh sb="51" eb="53">
      <t>ブンセキ</t>
    </rPh>
    <rPh sb="55" eb="57">
      <t>カイゼン</t>
    </rPh>
    <rPh sb="58" eb="59">
      <t>ハカ</t>
    </rPh>
    <phoneticPr fontId="5"/>
  </si>
  <si>
    <t>点検対象外</t>
    <rPh sb="0" eb="2">
      <t>テンケン</t>
    </rPh>
    <rPh sb="2" eb="5">
      <t>タイショウガイ</t>
    </rPh>
    <phoneticPr fontId="5"/>
  </si>
  <si>
    <t>-</t>
    <phoneticPr fontId="5"/>
  </si>
  <si>
    <t>一者応札への対応については、公告期間を長くすることや入札説明会での説明を充実させるなどし、改善を図りつつ、適正な執行に努めていく。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</si>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</sst>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122464</xdr:colOff>
      <xdr:row>748</xdr:row>
      <xdr:rowOff>149679</xdr:rowOff>
    </xdr:from>
    <xdr:to>
      <xdr:col>49</xdr:col>
      <xdr:colOff>66334</xdr:colOff>
      <xdr:row>766</xdr:row>
      <xdr:rowOff>390833</xdr:rowOff>
    </xdr:to>
    <xdr:grpSp>
      <xdr:nvGrpSpPr>
        <xdr:cNvPr id="2" name="グループ化 1">
          <a:extLst>
            <a:ext uri="{FF2B5EF4-FFF2-40B4-BE49-F238E27FC236}">
              <a16:creationId xmlns:a16="http://schemas.microsoft.com/office/drawing/2014/main" id="{4F509250-1147-4140-9A70-CED8A65DC21B}"/>
            </a:ext>
          </a:extLst>
        </xdr:cNvPr>
        <xdr:cNvGrpSpPr>
          <a:grpSpLocks/>
        </xdr:cNvGrpSpPr>
      </xdr:nvGrpSpPr>
      <xdr:grpSpPr bwMode="auto">
        <a:xfrm>
          <a:off x="2154464" y="42618479"/>
          <a:ext cx="7868670" cy="7276954"/>
          <a:chOff x="1990725" y="29324300"/>
          <a:chExt cx="7569202" cy="5951323"/>
        </a:xfrm>
      </xdr:grpSpPr>
      <xdr:grpSp>
        <xdr:nvGrpSpPr>
          <xdr:cNvPr id="3" name="グループ化 14">
            <a:extLst>
              <a:ext uri="{FF2B5EF4-FFF2-40B4-BE49-F238E27FC236}">
                <a16:creationId xmlns:a16="http://schemas.microsoft.com/office/drawing/2014/main" id="{D3ADD009-9B78-421B-809C-74030CC73F61}"/>
              </a:ext>
            </a:extLst>
          </xdr:cNvPr>
          <xdr:cNvGrpSpPr>
            <a:grpSpLocks/>
          </xdr:cNvGrpSpPr>
        </xdr:nvGrpSpPr>
        <xdr:grpSpPr bwMode="auto">
          <a:xfrm>
            <a:off x="2092325" y="29324300"/>
            <a:ext cx="5708650" cy="1781175"/>
            <a:chOff x="2570843" y="29386893"/>
            <a:chExt cx="5713186" cy="1791607"/>
          </a:xfrm>
        </xdr:grpSpPr>
        <xdr:sp macro="" textlink="">
          <xdr:nvSpPr>
            <xdr:cNvPr id="18" name="Rectangle 1">
              <a:extLst>
                <a:ext uri="{FF2B5EF4-FFF2-40B4-BE49-F238E27FC236}">
                  <a16:creationId xmlns:a16="http://schemas.microsoft.com/office/drawing/2014/main" id="{2102EB9A-D4D6-4850-9BD5-E53EFD30C1C4}"/>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9" name="大かっこ 2">
              <a:extLst>
                <a:ext uri="{FF2B5EF4-FFF2-40B4-BE49-F238E27FC236}">
                  <a16:creationId xmlns:a16="http://schemas.microsoft.com/office/drawing/2014/main" id="{DCAD1DE6-A63E-49EF-A3F2-0713CDC6E6CE}"/>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共通に係る経費</a:t>
              </a:r>
            </a:p>
          </xdr:txBody>
        </xdr:sp>
      </xdr:grpSp>
      <xdr:grpSp>
        <xdr:nvGrpSpPr>
          <xdr:cNvPr id="4" name="グループ化 13">
            <a:extLst>
              <a:ext uri="{FF2B5EF4-FFF2-40B4-BE49-F238E27FC236}">
                <a16:creationId xmlns:a16="http://schemas.microsoft.com/office/drawing/2014/main" id="{84FBEA9A-8229-42F9-BA8F-1807DCBCF984}"/>
              </a:ext>
            </a:extLst>
          </xdr:cNvPr>
          <xdr:cNvGrpSpPr>
            <a:grpSpLocks/>
          </xdr:cNvGrpSpPr>
        </xdr:nvGrpSpPr>
        <xdr:grpSpPr bwMode="auto">
          <a:xfrm>
            <a:off x="1990725" y="30572076"/>
            <a:ext cx="2681771" cy="2700279"/>
            <a:chOff x="2051051" y="30635575"/>
            <a:chExt cx="2681771" cy="2695734"/>
          </a:xfrm>
        </xdr:grpSpPr>
        <xdr:sp macro="" textlink="">
          <xdr:nvSpPr>
            <xdr:cNvPr id="14" name="Line 2">
              <a:extLst>
                <a:ext uri="{FF2B5EF4-FFF2-40B4-BE49-F238E27FC236}">
                  <a16:creationId xmlns:a16="http://schemas.microsoft.com/office/drawing/2014/main" id="{13E16807-6039-48D9-B2F1-E4FC9FEDA419}"/>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Rectangle 4">
              <a:extLst>
                <a:ext uri="{FF2B5EF4-FFF2-40B4-BE49-F238E27FC236}">
                  <a16:creationId xmlns:a16="http://schemas.microsoft.com/office/drawing/2014/main" id="{812BD3B8-CBEE-483A-AB73-6DDAB6C994A3}"/>
                </a:ext>
              </a:extLst>
            </xdr:cNvPr>
            <xdr:cNvSpPr>
              <a:spLocks noChangeArrowheads="1"/>
            </xdr:cNvSpPr>
          </xdr:nvSpPr>
          <xdr:spPr bwMode="auto">
            <a:xfrm>
              <a:off x="2051051" y="31813137"/>
              <a:ext cx="2681771"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6" name="大かっこ 15">
              <a:extLst>
                <a:ext uri="{FF2B5EF4-FFF2-40B4-BE49-F238E27FC236}">
                  <a16:creationId xmlns:a16="http://schemas.microsoft.com/office/drawing/2014/main" id="{7E48B012-9C4D-48B9-98FD-9CFDED83FCD8}"/>
                </a:ext>
              </a:extLst>
            </xdr:cNvPr>
            <xdr:cNvSpPr/>
          </xdr:nvSpPr>
          <xdr:spPr>
            <a:xfrm>
              <a:off x="2255099" y="32942034"/>
              <a:ext cx="2322258"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複合機保守・賃貸借等</a:t>
              </a:r>
            </a:p>
          </xdr:txBody>
        </xdr:sp>
        <xdr:sp macro="" textlink="">
          <xdr:nvSpPr>
            <xdr:cNvPr id="17" name="Text Box 8">
              <a:extLst>
                <a:ext uri="{FF2B5EF4-FFF2-40B4-BE49-F238E27FC236}">
                  <a16:creationId xmlns:a16="http://schemas.microsoft.com/office/drawing/2014/main" id="{EB9412C5-57F9-416C-AF8F-4590770558CA}"/>
                </a:ext>
              </a:extLst>
            </xdr:cNvPr>
            <xdr:cNvSpPr txBox="1">
              <a:spLocks noChangeArrowheads="1"/>
            </xdr:cNvSpPr>
          </xdr:nvSpPr>
          <xdr:spPr bwMode="auto">
            <a:xfrm>
              <a:off x="2847808" y="31585202"/>
              <a:ext cx="1660561" cy="21333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随意契約（その他）等 </a:t>
              </a:r>
              <a:r>
                <a:rPr lang="en-US" altLang="ja-JP" sz="1100" b="0" i="0" u="none" strike="noStrike" baseline="0">
                  <a:solidFill>
                    <a:sysClr val="windowText" lastClr="000000"/>
                  </a:solidFill>
                  <a:latin typeface="ＭＳ Ｐゴシック"/>
                  <a:ea typeface="ＭＳ Ｐゴシック"/>
                </a:rPr>
                <a:t>】</a:t>
              </a:r>
            </a:p>
          </xdr:txBody>
        </xdr:sp>
      </xdr:grpSp>
      <xdr:grpSp>
        <xdr:nvGrpSpPr>
          <xdr:cNvPr id="5" name="グループ化 15">
            <a:extLst>
              <a:ext uri="{FF2B5EF4-FFF2-40B4-BE49-F238E27FC236}">
                <a16:creationId xmlns:a16="http://schemas.microsoft.com/office/drawing/2014/main" id="{76C48975-50EC-4AE6-8066-EE422C515645}"/>
              </a:ext>
            </a:extLst>
          </xdr:cNvPr>
          <xdr:cNvGrpSpPr>
            <a:grpSpLocks/>
          </xdr:cNvGrpSpPr>
        </xdr:nvGrpSpPr>
        <xdr:grpSpPr bwMode="auto">
          <a:xfrm>
            <a:off x="4973709" y="30572076"/>
            <a:ext cx="2691487" cy="2700279"/>
            <a:chOff x="2049537" y="30635575"/>
            <a:chExt cx="2688309" cy="2695734"/>
          </a:xfrm>
        </xdr:grpSpPr>
        <xdr:sp macro="" textlink="">
          <xdr:nvSpPr>
            <xdr:cNvPr id="11" name="Line 2">
              <a:extLst>
                <a:ext uri="{FF2B5EF4-FFF2-40B4-BE49-F238E27FC236}">
                  <a16:creationId xmlns:a16="http://schemas.microsoft.com/office/drawing/2014/main" id="{AB5A46D5-ABC4-431C-8AAB-126AE7750808}"/>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4">
              <a:extLst>
                <a:ext uri="{FF2B5EF4-FFF2-40B4-BE49-F238E27FC236}">
                  <a16:creationId xmlns:a16="http://schemas.microsoft.com/office/drawing/2014/main" id="{E275E9A8-23C2-442E-9398-DC54E82A8872}"/>
                </a:ext>
              </a:extLst>
            </xdr:cNvPr>
            <xdr:cNvSpPr>
              <a:spLocks noChangeArrowheads="1"/>
            </xdr:cNvSpPr>
          </xdr:nvSpPr>
          <xdr:spPr bwMode="auto">
            <a:xfrm>
              <a:off x="2049537" y="31813137"/>
              <a:ext cx="2688309"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16</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12">
              <a:extLst>
                <a:ext uri="{FF2B5EF4-FFF2-40B4-BE49-F238E27FC236}">
                  <a16:creationId xmlns:a16="http://schemas.microsoft.com/office/drawing/2014/main" id="{59BB0EA4-534D-4727-81BB-450B1C51CFB3}"/>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xdr:txBody>
        </xdr:sp>
      </xdr:grpSp>
      <xdr:grpSp>
        <xdr:nvGrpSpPr>
          <xdr:cNvPr id="6" name="グループ化 20">
            <a:extLst>
              <a:ext uri="{FF2B5EF4-FFF2-40B4-BE49-F238E27FC236}">
                <a16:creationId xmlns:a16="http://schemas.microsoft.com/office/drawing/2014/main" id="{C77FE6D8-2649-4B28-BA87-6BC621EFEBCF}"/>
              </a:ext>
            </a:extLst>
          </xdr:cNvPr>
          <xdr:cNvGrpSpPr>
            <a:grpSpLocks/>
          </xdr:cNvGrpSpPr>
        </xdr:nvGrpSpPr>
        <xdr:grpSpPr bwMode="auto">
          <a:xfrm>
            <a:off x="6788107" y="29938442"/>
            <a:ext cx="2771820" cy="5337181"/>
            <a:chOff x="6787565" y="29997295"/>
            <a:chExt cx="2775535" cy="5345420"/>
          </a:xfrm>
        </xdr:grpSpPr>
        <xdr:sp macro="" textlink="">
          <xdr:nvSpPr>
            <xdr:cNvPr id="7" name="Rectangle 12">
              <a:extLst>
                <a:ext uri="{FF2B5EF4-FFF2-40B4-BE49-F238E27FC236}">
                  <a16:creationId xmlns:a16="http://schemas.microsoft.com/office/drawing/2014/main" id="{4943F88A-0F8B-43E7-9799-9C705DD4E1B5}"/>
                </a:ext>
              </a:extLst>
            </xdr:cNvPr>
            <xdr:cNvSpPr>
              <a:spLocks noChangeArrowheads="1"/>
            </xdr:cNvSpPr>
          </xdr:nvSpPr>
          <xdr:spPr bwMode="auto">
            <a:xfrm>
              <a:off x="7451780" y="33883099"/>
              <a:ext cx="1858351" cy="7029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事務費</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23</a:t>
              </a:r>
              <a:r>
                <a:rPr lang="ja-JP" altLang="en-US" sz="1100" b="0" i="0" u="none" strike="noStrike" baseline="0">
                  <a:solidFill>
                    <a:sysClr val="windowText" lastClr="000000"/>
                  </a:solidFill>
                  <a:latin typeface="ＭＳ Ｐゴシック"/>
                  <a:ea typeface="ＭＳ Ｐゴシック"/>
                </a:rPr>
                <a:t>百万円</a:t>
              </a:r>
            </a:p>
          </xdr:txBody>
        </xdr:sp>
        <xdr:cxnSp macro="">
          <xdr:nvCxnSpPr>
            <xdr:cNvPr id="8" name="図形 7">
              <a:extLst>
                <a:ext uri="{FF2B5EF4-FFF2-40B4-BE49-F238E27FC236}">
                  <a16:creationId xmlns:a16="http://schemas.microsoft.com/office/drawing/2014/main" id="{F48FED69-7160-4BC2-AC03-D606E2524E95}"/>
                </a:ext>
              </a:extLst>
            </xdr:cNvPr>
            <xdr:cNvCxnSpPr>
              <a:stCxn id="7" idx="3"/>
            </xdr:cNvCxnSpPr>
          </xdr:nvCxnSpPr>
          <xdr:spPr>
            <a:xfrm>
              <a:off x="7802045" y="29997295"/>
              <a:ext cx="564316" cy="35050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 Box 8">
              <a:extLst>
                <a:ext uri="{FF2B5EF4-FFF2-40B4-BE49-F238E27FC236}">
                  <a16:creationId xmlns:a16="http://schemas.microsoft.com/office/drawing/2014/main" id="{28369C84-6864-455A-A0C1-75963B9008A9}"/>
                </a:ext>
              </a:extLst>
            </xdr:cNvPr>
            <xdr:cNvSpPr txBox="1">
              <a:spLocks noChangeArrowheads="1"/>
            </xdr:cNvSpPr>
          </xdr:nvSpPr>
          <xdr:spPr bwMode="auto">
            <a:xfrm>
              <a:off x="7174104" y="33560909"/>
              <a:ext cx="2255560" cy="29290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0" name="大かっこ 9">
              <a:extLst>
                <a:ext uri="{FF2B5EF4-FFF2-40B4-BE49-F238E27FC236}">
                  <a16:creationId xmlns:a16="http://schemas.microsoft.com/office/drawing/2014/main" id="{0746C15F-1B5D-4706-856C-CAC09BE81624}"/>
                </a:ext>
              </a:extLst>
            </xdr:cNvPr>
            <xdr:cNvSpPr/>
          </xdr:nvSpPr>
          <xdr:spPr bwMode="auto">
            <a:xfrm>
              <a:off x="6787565" y="34683692"/>
              <a:ext cx="2775535" cy="659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物品購入・雑役務・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印刷製本・通信運搬等</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E741" sqref="E741:P7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405</v>
      </c>
      <c r="AJ2" s="940" t="s">
        <v>756</v>
      </c>
      <c r="AK2" s="940"/>
      <c r="AL2" s="940"/>
      <c r="AM2" s="940"/>
      <c r="AN2" s="98" t="s">
        <v>405</v>
      </c>
      <c r="AO2" s="940">
        <v>20</v>
      </c>
      <c r="AP2" s="940"/>
      <c r="AQ2" s="940"/>
      <c r="AR2" s="99" t="s">
        <v>708</v>
      </c>
      <c r="AS2" s="946">
        <v>962</v>
      </c>
      <c r="AT2" s="946"/>
      <c r="AU2" s="946"/>
      <c r="AV2" s="98" t="str">
        <f>IF(AW2="","","-")</f>
        <v/>
      </c>
      <c r="AW2" s="906"/>
      <c r="AX2" s="906"/>
    </row>
    <row r="3" spans="1:50" ht="21" customHeight="1" thickBot="1" x14ac:dyDescent="0.2">
      <c r="A3" s="862" t="s">
        <v>701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709</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388</v>
      </c>
      <c r="Z7" s="439"/>
      <c r="AA7" s="439"/>
      <c r="AB7" s="439"/>
      <c r="AC7" s="439"/>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医療分野の研究開発関連、科学技術・イノベーション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389</v>
      </c>
      <c r="Q12" s="441"/>
      <c r="R12" s="441"/>
      <c r="S12" s="441"/>
      <c r="T12" s="441"/>
      <c r="U12" s="441"/>
      <c r="V12" s="442"/>
      <c r="W12" s="446" t="s">
        <v>411</v>
      </c>
      <c r="X12" s="441"/>
      <c r="Y12" s="441"/>
      <c r="Z12" s="441"/>
      <c r="AA12" s="441"/>
      <c r="AB12" s="441"/>
      <c r="AC12" s="442"/>
      <c r="AD12" s="446" t="s">
        <v>698</v>
      </c>
      <c r="AE12" s="441"/>
      <c r="AF12" s="441"/>
      <c r="AG12" s="441"/>
      <c r="AH12" s="441"/>
      <c r="AI12" s="441"/>
      <c r="AJ12" s="442"/>
      <c r="AK12" s="446" t="s">
        <v>702</v>
      </c>
      <c r="AL12" s="441"/>
      <c r="AM12" s="441"/>
      <c r="AN12" s="441"/>
      <c r="AO12" s="441"/>
      <c r="AP12" s="441"/>
      <c r="AQ12" s="442"/>
      <c r="AR12" s="446" t="s">
        <v>703</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53</v>
      </c>
      <c r="Q13" s="656"/>
      <c r="R13" s="656"/>
      <c r="S13" s="656"/>
      <c r="T13" s="656"/>
      <c r="U13" s="656"/>
      <c r="V13" s="657"/>
      <c r="W13" s="655">
        <v>52</v>
      </c>
      <c r="X13" s="656"/>
      <c r="Y13" s="656"/>
      <c r="Z13" s="656"/>
      <c r="AA13" s="656"/>
      <c r="AB13" s="656"/>
      <c r="AC13" s="657"/>
      <c r="AD13" s="655">
        <v>51</v>
      </c>
      <c r="AE13" s="656"/>
      <c r="AF13" s="656"/>
      <c r="AG13" s="656"/>
      <c r="AH13" s="656"/>
      <c r="AI13" s="656"/>
      <c r="AJ13" s="657"/>
      <c r="AK13" s="655">
        <v>51</v>
      </c>
      <c r="AL13" s="656"/>
      <c r="AM13" s="656"/>
      <c r="AN13" s="656"/>
      <c r="AO13" s="656"/>
      <c r="AP13" s="656"/>
      <c r="AQ13" s="657"/>
      <c r="AR13" s="915">
        <v>51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757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t="s">
        <v>757</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t="s">
        <v>757</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757</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53</v>
      </c>
      <c r="Q18" s="874"/>
      <c r="R18" s="874"/>
      <c r="S18" s="874"/>
      <c r="T18" s="874"/>
      <c r="U18" s="874"/>
      <c r="V18" s="875"/>
      <c r="W18" s="873">
        <f>SUM(W13:AC17)</f>
        <v>52</v>
      </c>
      <c r="X18" s="874"/>
      <c r="Y18" s="874"/>
      <c r="Z18" s="874"/>
      <c r="AA18" s="874"/>
      <c r="AB18" s="874"/>
      <c r="AC18" s="875"/>
      <c r="AD18" s="873">
        <f>SUM(AD13:AJ17)</f>
        <v>51</v>
      </c>
      <c r="AE18" s="874"/>
      <c r="AF18" s="874"/>
      <c r="AG18" s="874"/>
      <c r="AH18" s="874"/>
      <c r="AI18" s="874"/>
      <c r="AJ18" s="875"/>
      <c r="AK18" s="873">
        <f>SUM(AK13:AQ17)</f>
        <v>51</v>
      </c>
      <c r="AL18" s="874"/>
      <c r="AM18" s="874"/>
      <c r="AN18" s="874"/>
      <c r="AO18" s="874"/>
      <c r="AP18" s="874"/>
      <c r="AQ18" s="875"/>
      <c r="AR18" s="873">
        <f>SUM(AR13:AX17)</f>
        <v>51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53</v>
      </c>
      <c r="Q19" s="656"/>
      <c r="R19" s="656"/>
      <c r="S19" s="656"/>
      <c r="T19" s="656"/>
      <c r="U19" s="656"/>
      <c r="V19" s="657"/>
      <c r="W19" s="655">
        <v>52</v>
      </c>
      <c r="X19" s="656"/>
      <c r="Y19" s="656"/>
      <c r="Z19" s="656"/>
      <c r="AA19" s="656"/>
      <c r="AB19" s="656"/>
      <c r="AC19" s="657"/>
      <c r="AD19" s="655">
        <v>50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0.98039215686274506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0.98039215686274506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706</v>
      </c>
      <c r="B22" s="969"/>
      <c r="C22" s="969"/>
      <c r="D22" s="969"/>
      <c r="E22" s="969"/>
      <c r="F22" s="970"/>
      <c r="G22" s="964" t="s">
        <v>332</v>
      </c>
      <c r="H22" s="222"/>
      <c r="I22" s="222"/>
      <c r="J22" s="222"/>
      <c r="K22" s="222"/>
      <c r="L22" s="222"/>
      <c r="M22" s="222"/>
      <c r="N22" s="222"/>
      <c r="O22" s="223"/>
      <c r="P22" s="929" t="s">
        <v>704</v>
      </c>
      <c r="Q22" s="222"/>
      <c r="R22" s="222"/>
      <c r="S22" s="222"/>
      <c r="T22" s="222"/>
      <c r="U22" s="222"/>
      <c r="V22" s="223"/>
      <c r="W22" s="929" t="s">
        <v>705</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51</v>
      </c>
      <c r="Q23" s="916"/>
      <c r="R23" s="916"/>
      <c r="S23" s="916"/>
      <c r="T23" s="916"/>
      <c r="U23" s="916"/>
      <c r="V23" s="930"/>
      <c r="W23" s="915">
        <v>51</v>
      </c>
      <c r="X23" s="916"/>
      <c r="Y23" s="916"/>
      <c r="Z23" s="916"/>
      <c r="AA23" s="916"/>
      <c r="AB23" s="916"/>
      <c r="AC23" s="930"/>
      <c r="AD23" s="978" t="s">
        <v>833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51</v>
      </c>
      <c r="Q29" s="656"/>
      <c r="R29" s="656"/>
      <c r="S29" s="656"/>
      <c r="T29" s="656"/>
      <c r="U29" s="656"/>
      <c r="V29" s="657"/>
      <c r="W29" s="947">
        <f>AR13</f>
        <v>51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389</v>
      </c>
      <c r="AF30" s="854"/>
      <c r="AG30" s="854"/>
      <c r="AH30" s="855"/>
      <c r="AI30" s="910" t="s">
        <v>411</v>
      </c>
      <c r="AJ30" s="910"/>
      <c r="AK30" s="910"/>
      <c r="AL30" s="853"/>
      <c r="AM30" s="910" t="s">
        <v>508</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720</v>
      </c>
      <c r="H32" s="564"/>
      <c r="I32" s="564"/>
      <c r="J32" s="564"/>
      <c r="K32" s="564"/>
      <c r="L32" s="564"/>
      <c r="M32" s="564"/>
      <c r="N32" s="564"/>
      <c r="O32" s="565"/>
      <c r="P32" s="108" t="s">
        <v>721</v>
      </c>
      <c r="Q32" s="108"/>
      <c r="R32" s="108"/>
      <c r="S32" s="108"/>
      <c r="T32" s="108"/>
      <c r="U32" s="108"/>
      <c r="V32" s="108"/>
      <c r="W32" s="108"/>
      <c r="X32" s="109"/>
      <c r="Y32" s="470" t="s">
        <v>12</v>
      </c>
      <c r="Z32" s="530"/>
      <c r="AA32" s="531"/>
      <c r="AB32" s="460" t="s">
        <v>722</v>
      </c>
      <c r="AC32" s="460"/>
      <c r="AD32" s="460"/>
      <c r="AE32" s="218">
        <v>4.2</v>
      </c>
      <c r="AF32" s="219"/>
      <c r="AG32" s="219"/>
      <c r="AH32" s="219"/>
      <c r="AI32" s="218">
        <v>3.9</v>
      </c>
      <c r="AJ32" s="219"/>
      <c r="AK32" s="219"/>
      <c r="AL32" s="219"/>
      <c r="AM32" s="218">
        <v>4.2</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722</v>
      </c>
      <c r="AC33" s="522"/>
      <c r="AD33" s="522"/>
      <c r="AE33" s="218">
        <v>3.5</v>
      </c>
      <c r="AF33" s="219"/>
      <c r="AG33" s="219"/>
      <c r="AH33" s="219"/>
      <c r="AI33" s="218">
        <v>3.5</v>
      </c>
      <c r="AJ33" s="219"/>
      <c r="AK33" s="219"/>
      <c r="AL33" s="219"/>
      <c r="AM33" s="218">
        <v>3.5</v>
      </c>
      <c r="AN33" s="219"/>
      <c r="AO33" s="219"/>
      <c r="AP33" s="219"/>
      <c r="AQ33" s="336" t="s">
        <v>716</v>
      </c>
      <c r="AR33" s="208"/>
      <c r="AS33" s="208"/>
      <c r="AT33" s="337"/>
      <c r="AU33" s="219">
        <v>3.5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120</v>
      </c>
      <c r="AF34" s="219"/>
      <c r="AG34" s="219"/>
      <c r="AH34" s="219"/>
      <c r="AI34" s="218">
        <v>111</v>
      </c>
      <c r="AJ34" s="219"/>
      <c r="AK34" s="219"/>
      <c r="AL34" s="219"/>
      <c r="AM34" s="218">
        <v>120</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821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389</v>
      </c>
      <c r="AF37" s="247"/>
      <c r="AG37" s="247"/>
      <c r="AH37" s="247"/>
      <c r="AI37" s="247" t="s">
        <v>411</v>
      </c>
      <c r="AJ37" s="247"/>
      <c r="AK37" s="247"/>
      <c r="AL37" s="247"/>
      <c r="AM37" s="247" t="s">
        <v>508</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389</v>
      </c>
      <c r="AF44" s="247"/>
      <c r="AG44" s="247"/>
      <c r="AH44" s="247"/>
      <c r="AI44" s="247" t="s">
        <v>411</v>
      </c>
      <c r="AJ44" s="247"/>
      <c r="AK44" s="247"/>
      <c r="AL44" s="247"/>
      <c r="AM44" s="247" t="s">
        <v>508</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389</v>
      </c>
      <c r="AF51" s="247"/>
      <c r="AG51" s="247"/>
      <c r="AH51" s="247"/>
      <c r="AI51" s="247" t="s">
        <v>411</v>
      </c>
      <c r="AJ51" s="247"/>
      <c r="AK51" s="247"/>
      <c r="AL51" s="247"/>
      <c r="AM51" s="247" t="s">
        <v>508</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389</v>
      </c>
      <c r="AF58" s="247"/>
      <c r="AG58" s="247"/>
      <c r="AH58" s="247"/>
      <c r="AI58" s="247" t="s">
        <v>411</v>
      </c>
      <c r="AJ58" s="247"/>
      <c r="AK58" s="247"/>
      <c r="AL58" s="247"/>
      <c r="AM58" s="247" t="s">
        <v>508</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389</v>
      </c>
      <c r="AF85" s="247"/>
      <c r="AG85" s="247"/>
      <c r="AH85" s="247"/>
      <c r="AI85" s="247" t="s">
        <v>411</v>
      </c>
      <c r="AJ85" s="247"/>
      <c r="AK85" s="247"/>
      <c r="AL85" s="247"/>
      <c r="AM85" s="247" t="s">
        <v>508</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389</v>
      </c>
      <c r="AF90" s="247"/>
      <c r="AG90" s="247"/>
      <c r="AH90" s="247"/>
      <c r="AI90" s="247" t="s">
        <v>411</v>
      </c>
      <c r="AJ90" s="247"/>
      <c r="AK90" s="247"/>
      <c r="AL90" s="247"/>
      <c r="AM90" s="247" t="s">
        <v>508</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389</v>
      </c>
      <c r="AF95" s="247"/>
      <c r="AG95" s="247"/>
      <c r="AH95" s="247"/>
      <c r="AI95" s="247" t="s">
        <v>411</v>
      </c>
      <c r="AJ95" s="247"/>
      <c r="AK95" s="247"/>
      <c r="AL95" s="247"/>
      <c r="AM95" s="247" t="s">
        <v>508</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389</v>
      </c>
      <c r="AF100" s="539"/>
      <c r="AG100" s="539"/>
      <c r="AH100" s="540"/>
      <c r="AI100" s="538" t="s">
        <v>411</v>
      </c>
      <c r="AJ100" s="539"/>
      <c r="AK100" s="539"/>
      <c r="AL100" s="540"/>
      <c r="AM100" s="538" t="s">
        <v>508</v>
      </c>
      <c r="AN100" s="539"/>
      <c r="AO100" s="539"/>
      <c r="AP100" s="540"/>
      <c r="AQ100" s="317" t="s">
        <v>416</v>
      </c>
      <c r="AR100" s="318"/>
      <c r="AS100" s="318"/>
      <c r="AT100" s="319"/>
      <c r="AU100" s="317" t="s">
        <v>540</v>
      </c>
      <c r="AV100" s="318"/>
      <c r="AW100" s="318"/>
      <c r="AX100" s="320"/>
    </row>
    <row r="101" spans="1:60" ht="23.25" customHeight="1" x14ac:dyDescent="0.15">
      <c r="A101" s="418"/>
      <c r="B101" s="419"/>
      <c r="C101" s="419"/>
      <c r="D101" s="419"/>
      <c r="E101" s="419"/>
      <c r="F101" s="420"/>
      <c r="G101" s="108" t="s">
        <v>723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724</v>
      </c>
      <c r="AC101" s="460"/>
      <c r="AD101" s="460"/>
      <c r="AE101" s="282">
        <v>1255</v>
      </c>
      <c r="AF101" s="282"/>
      <c r="AG101" s="282"/>
      <c r="AH101" s="282"/>
      <c r="AI101" s="282">
        <v>1234</v>
      </c>
      <c r="AJ101" s="282"/>
      <c r="AK101" s="282"/>
      <c r="AL101" s="282"/>
      <c r="AM101" s="282">
        <v>720</v>
      </c>
      <c r="AN101" s="282"/>
      <c r="AO101" s="282"/>
      <c r="AP101" s="282"/>
      <c r="AQ101" s="282" t="s">
        <v>757</v>
      </c>
      <c r="AR101" s="282"/>
      <c r="AS101" s="282"/>
      <c r="AT101" s="282"/>
      <c r="AU101" s="218" t="s">
        <v>831</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724</v>
      </c>
      <c r="AC102" s="460"/>
      <c r="AD102" s="460"/>
      <c r="AE102" s="282">
        <v>1185</v>
      </c>
      <c r="AF102" s="282"/>
      <c r="AG102" s="282"/>
      <c r="AH102" s="282"/>
      <c r="AI102" s="282">
        <v>1185</v>
      </c>
      <c r="AJ102" s="282"/>
      <c r="AK102" s="282"/>
      <c r="AL102" s="282"/>
      <c r="AM102" s="282">
        <v>1070</v>
      </c>
      <c r="AN102" s="282"/>
      <c r="AO102" s="282"/>
      <c r="AP102" s="282"/>
      <c r="AQ102" s="282">
        <v>1590</v>
      </c>
      <c r="AR102" s="282"/>
      <c r="AS102" s="282"/>
      <c r="AT102" s="282"/>
      <c r="AU102" s="225">
        <v>1590</v>
      </c>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389</v>
      </c>
      <c r="AF115" s="247"/>
      <c r="AG115" s="247"/>
      <c r="AH115" s="247"/>
      <c r="AI115" s="247" t="s">
        <v>411</v>
      </c>
      <c r="AJ115" s="247"/>
      <c r="AK115" s="247"/>
      <c r="AL115" s="247"/>
      <c r="AM115" s="247" t="s">
        <v>508</v>
      </c>
      <c r="AN115" s="247"/>
      <c r="AO115" s="247"/>
      <c r="AP115" s="247"/>
      <c r="AQ115" s="589" t="s">
        <v>541</v>
      </c>
      <c r="AR115" s="590"/>
      <c r="AS115" s="590"/>
      <c r="AT115" s="590"/>
      <c r="AU115" s="590"/>
      <c r="AV115" s="590"/>
      <c r="AW115" s="590"/>
      <c r="AX115" s="591"/>
    </row>
    <row r="116" spans="1:51" ht="23.25" customHeight="1" x14ac:dyDescent="0.15">
      <c r="A116" s="435"/>
      <c r="B116" s="436"/>
      <c r="C116" s="436"/>
      <c r="D116" s="436"/>
      <c r="E116" s="436"/>
      <c r="F116" s="437"/>
      <c r="G116" s="387" t="s">
        <v>725</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726</v>
      </c>
      <c r="AC116" s="462"/>
      <c r="AD116" s="463"/>
      <c r="AE116" s="282">
        <v>36631</v>
      </c>
      <c r="AF116" s="282"/>
      <c r="AG116" s="282"/>
      <c r="AH116" s="282"/>
      <c r="AI116" s="282">
        <v>35469</v>
      </c>
      <c r="AJ116" s="282"/>
      <c r="AK116" s="282"/>
      <c r="AL116" s="282"/>
      <c r="AM116" s="282">
        <v>55425</v>
      </c>
      <c r="AN116" s="282"/>
      <c r="AO116" s="282"/>
      <c r="AP116" s="282"/>
      <c r="AQ116" s="218">
        <v>29284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727</v>
      </c>
      <c r="AC117" s="472"/>
      <c r="AD117" s="473"/>
      <c r="AE117" s="550" t="s">
        <v>728</v>
      </c>
      <c r="AF117" s="550"/>
      <c r="AG117" s="550"/>
      <c r="AH117" s="550"/>
      <c r="AI117" s="550" t="s">
        <v>758</v>
      </c>
      <c r="AJ117" s="550"/>
      <c r="AK117" s="550"/>
      <c r="AL117" s="550"/>
      <c r="AM117" s="550" t="s">
        <v>814</v>
      </c>
      <c r="AN117" s="550"/>
      <c r="AO117" s="550"/>
      <c r="AP117" s="550"/>
      <c r="AQ117" s="550" t="s">
        <v>759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389</v>
      </c>
      <c r="AF118" s="247"/>
      <c r="AG118" s="247"/>
      <c r="AH118" s="247"/>
      <c r="AI118" s="247" t="s">
        <v>411</v>
      </c>
      <c r="AJ118" s="247"/>
      <c r="AK118" s="247"/>
      <c r="AL118" s="247"/>
      <c r="AM118" s="247" t="s">
        <v>508</v>
      </c>
      <c r="AN118" s="247"/>
      <c r="AO118" s="247"/>
      <c r="AP118" s="247"/>
      <c r="AQ118" s="589" t="s">
        <v>541</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389</v>
      </c>
      <c r="AF121" s="247"/>
      <c r="AG121" s="247"/>
      <c r="AH121" s="247"/>
      <c r="AI121" s="247" t="s">
        <v>411</v>
      </c>
      <c r="AJ121" s="247"/>
      <c r="AK121" s="247"/>
      <c r="AL121" s="247"/>
      <c r="AM121" s="247" t="s">
        <v>508</v>
      </c>
      <c r="AN121" s="247"/>
      <c r="AO121" s="247"/>
      <c r="AP121" s="247"/>
      <c r="AQ121" s="589" t="s">
        <v>541</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389</v>
      </c>
      <c r="AF124" s="247"/>
      <c r="AG124" s="247"/>
      <c r="AH124" s="247"/>
      <c r="AI124" s="247" t="s">
        <v>411</v>
      </c>
      <c r="AJ124" s="247"/>
      <c r="AK124" s="247"/>
      <c r="AL124" s="247"/>
      <c r="AM124" s="247" t="s">
        <v>508</v>
      </c>
      <c r="AN124" s="247"/>
      <c r="AO124" s="247"/>
      <c r="AP124" s="247"/>
      <c r="AQ124" s="589" t="s">
        <v>541</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389</v>
      </c>
      <c r="AF127" s="247"/>
      <c r="AG127" s="247"/>
      <c r="AH127" s="247"/>
      <c r="AI127" s="247" t="s">
        <v>411</v>
      </c>
      <c r="AJ127" s="247"/>
      <c r="AK127" s="247"/>
      <c r="AL127" s="247"/>
      <c r="AM127" s="247" t="s">
        <v>508</v>
      </c>
      <c r="AN127" s="247"/>
      <c r="AO127" s="247"/>
      <c r="AP127" s="247"/>
      <c r="AQ127" s="589" t="s">
        <v>541</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404</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744</v>
      </c>
      <c r="AV133" s="201"/>
      <c r="AW133" s="136" t="s">
        <v>179</v>
      </c>
      <c r="AX133" s="196"/>
      <c r="AY133">
        <f>$AY$132</f>
        <v>1</v>
      </c>
    </row>
    <row r="134" spans="1:51" ht="39.75" customHeight="1" x14ac:dyDescent="0.15">
      <c r="A134" s="190"/>
      <c r="B134" s="187"/>
      <c r="C134" s="181"/>
      <c r="D134" s="187"/>
      <c r="E134" s="181"/>
      <c r="F134" s="182"/>
      <c r="G134" s="107" t="s">
        <v>731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v>4.2</v>
      </c>
      <c r="AF134" s="208"/>
      <c r="AG134" s="208"/>
      <c r="AH134" s="208"/>
      <c r="AI134" s="207">
        <v>3.9</v>
      </c>
      <c r="AJ134" s="208"/>
      <c r="AK134" s="208"/>
      <c r="AL134" s="208"/>
      <c r="AM134" s="207">
        <v>4.2</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v>3.5</v>
      </c>
      <c r="AF135" s="208"/>
      <c r="AG135" s="208"/>
      <c r="AH135" s="208"/>
      <c r="AI135" s="207">
        <v>3.5</v>
      </c>
      <c r="AJ135" s="208"/>
      <c r="AK135" s="208"/>
      <c r="AL135" s="208"/>
      <c r="AM135" s="207">
        <v>3.5</v>
      </c>
      <c r="AN135" s="208"/>
      <c r="AO135" s="208"/>
      <c r="AP135" s="208"/>
      <c r="AQ135" s="207" t="s">
        <v>716</v>
      </c>
      <c r="AR135" s="208"/>
      <c r="AS135" s="208"/>
      <c r="AT135" s="208"/>
      <c r="AU135" s="207">
        <v>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716</v>
      </c>
      <c r="H154" s="108"/>
      <c r="I154" s="108"/>
      <c r="J154" s="108"/>
      <c r="K154" s="108"/>
      <c r="L154" s="108"/>
      <c r="M154" s="108"/>
      <c r="N154" s="108"/>
      <c r="O154" s="108"/>
      <c r="P154" s="109"/>
      <c r="Q154" s="128" t="s">
        <v>716</v>
      </c>
      <c r="R154" s="108"/>
      <c r="S154" s="108"/>
      <c r="T154" s="108"/>
      <c r="U154" s="108"/>
      <c r="V154" s="108"/>
      <c r="W154" s="108"/>
      <c r="X154" s="108"/>
      <c r="Y154" s="108"/>
      <c r="Z154" s="108"/>
      <c r="AA154" s="290"/>
      <c r="AB154" s="144" t="s">
        <v>716</v>
      </c>
      <c r="AC154" s="145"/>
      <c r="AD154" s="145"/>
      <c r="AE154" s="150" t="s">
        <v>716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745</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7"/>
      <c r="E430" s="175" t="s">
        <v>398</v>
      </c>
      <c r="F430" s="893"/>
      <c r="G430" s="894" t="s">
        <v>252</v>
      </c>
      <c r="H430" s="126"/>
      <c r="I430" s="126"/>
      <c r="J430" s="895" t="s">
        <v>716</v>
      </c>
      <c r="K430" s="896"/>
      <c r="L430" s="896"/>
      <c r="M430" s="896"/>
      <c r="N430" s="896"/>
      <c r="O430" s="896"/>
      <c r="P430" s="896"/>
      <c r="Q430" s="896"/>
      <c r="R430" s="896"/>
      <c r="S430" s="896"/>
      <c r="T430" s="897"/>
      <c r="U430" s="587" t="s">
        <v>760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820</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820</v>
      </c>
      <c r="AN434" s="208"/>
      <c r="AO434" s="208"/>
      <c r="AP434" s="337"/>
      <c r="AQ434" s="336" t="s">
        <v>716</v>
      </c>
      <c r="AR434" s="208"/>
      <c r="AS434" s="208"/>
      <c r="AT434" s="337"/>
      <c r="AU434" s="208" t="s">
        <v>716</v>
      </c>
      <c r="AV434" s="208"/>
      <c r="AW434" s="208"/>
      <c r="AX434" s="209"/>
      <c r="AY434">
        <f t="shared" si="63"/>
        <v>1</v>
      </c>
    </row>
    <row r="435" spans="1:51" ht="23.25" customHeight="1" thickBot="1" x14ac:dyDescent="0.2">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820</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7.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743</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47.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743</v>
      </c>
      <c r="AE703" s="323"/>
      <c r="AF703" s="323"/>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743</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4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743</v>
      </c>
      <c r="AE705" s="713"/>
      <c r="AF705" s="713"/>
      <c r="AG705" s="128" t="s">
        <v>816</v>
      </c>
      <c r="AH705" s="108"/>
      <c r="AI705" s="108"/>
      <c r="AJ705" s="108"/>
      <c r="AK705" s="108"/>
      <c r="AL705" s="108"/>
      <c r="AM705" s="108"/>
      <c r="AN705" s="108"/>
      <c r="AO705" s="108"/>
      <c r="AP705" s="108"/>
      <c r="AQ705" s="108"/>
      <c r="AR705" s="108"/>
      <c r="AS705" s="108"/>
      <c r="AT705" s="108"/>
      <c r="AU705" s="108"/>
      <c r="AV705" s="108"/>
      <c r="AW705" s="108"/>
      <c r="AX705" s="129"/>
    </row>
    <row r="706" spans="1:50" ht="45" customHeight="1" x14ac:dyDescent="0.15">
      <c r="A706" s="640"/>
      <c r="B706" s="641"/>
      <c r="C706" s="792"/>
      <c r="D706" s="793"/>
      <c r="E706" s="728" t="s">
        <v>380</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815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815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746</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746</v>
      </c>
      <c r="AE710" s="323"/>
      <c r="AF710" s="323"/>
      <c r="AG710" s="104" t="s">
        <v>744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743</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746</v>
      </c>
      <c r="AE712" s="781"/>
      <c r="AF712" s="781"/>
      <c r="AG712" s="805" t="s">
        <v>744</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746</v>
      </c>
      <c r="AE713" s="323"/>
      <c r="AF713" s="661"/>
      <c r="AG713" s="104" t="s">
        <v>744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743</v>
      </c>
      <c r="AE715" s="603"/>
      <c r="AF715" s="654"/>
      <c r="AG715" s="740" t="s">
        <v>817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746</v>
      </c>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819</v>
      </c>
      <c r="AE717" s="323"/>
      <c r="AF717" s="323"/>
      <c r="AG717" s="104" t="s">
        <v>818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746</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35.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35.25"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5.25" customHeight="1" x14ac:dyDescent="0.15">
      <c r="A721" s="776"/>
      <c r="B721" s="777"/>
      <c r="C721" s="293" t="s">
        <v>709</v>
      </c>
      <c r="D721" s="294"/>
      <c r="E721" s="294"/>
      <c r="F721" s="295"/>
      <c r="G721" s="284">
        <v>20</v>
      </c>
      <c r="H721" s="285"/>
      <c r="I721" s="77" t="str">
        <f>IF(OR(G721="　", G721=""), "", "-")</f>
        <v>-</v>
      </c>
      <c r="J721" s="288">
        <v>963</v>
      </c>
      <c r="K721" s="288"/>
      <c r="L721" s="77" t="str">
        <f>IF(M721="","","-")</f>
        <v/>
      </c>
      <c r="M721" s="78"/>
      <c r="N721" s="301" t="s">
        <v>733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5.25" customHeight="1" x14ac:dyDescent="0.15">
      <c r="A722" s="776"/>
      <c r="B722" s="777"/>
      <c r="C722" s="293" t="s">
        <v>709</v>
      </c>
      <c r="D722" s="294"/>
      <c r="E722" s="294"/>
      <c r="F722" s="295"/>
      <c r="G722" s="284">
        <v>20</v>
      </c>
      <c r="H722" s="285"/>
      <c r="I722" s="77" t="str">
        <f t="shared" ref="I722:I725" si="113">IF(OR(G722="　", G722=""), "", "-")</f>
        <v>-</v>
      </c>
      <c r="J722" s="288">
        <v>975</v>
      </c>
      <c r="K722" s="288"/>
      <c r="L722" s="77" t="str">
        <f t="shared" ref="L722:L725" si="114">IF(M722="","","-")</f>
        <v/>
      </c>
      <c r="M722" s="78"/>
      <c r="N722" s="301" t="s">
        <v>734</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t="s">
        <v>834</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4.25"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104.25"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830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829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384</v>
      </c>
      <c r="B733" s="672"/>
      <c r="C733" s="672"/>
      <c r="D733" s="672"/>
      <c r="E733" s="673"/>
      <c r="F733" s="635" t="s">
        <v>832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831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671</v>
      </c>
      <c r="B737" s="211"/>
      <c r="C737" s="211"/>
      <c r="D737" s="212"/>
      <c r="E737" s="950" t="s">
        <v>735</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396</v>
      </c>
      <c r="B738" s="361"/>
      <c r="C738" s="361"/>
      <c r="D738" s="361"/>
      <c r="E738" s="950" t="s">
        <v>736</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395</v>
      </c>
      <c r="B739" s="361"/>
      <c r="C739" s="361"/>
      <c r="D739" s="361"/>
      <c r="E739" s="950" t="s">
        <v>737</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394</v>
      </c>
      <c r="B740" s="361"/>
      <c r="C740" s="361"/>
      <c r="D740" s="361"/>
      <c r="E740" s="950" t="s">
        <v>738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393</v>
      </c>
      <c r="B741" s="361"/>
      <c r="C741" s="361"/>
      <c r="D741" s="361"/>
      <c r="E741" s="950" t="s">
        <v>739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392</v>
      </c>
      <c r="B742" s="361"/>
      <c r="C742" s="361"/>
      <c r="D742" s="361"/>
      <c r="E742" s="950" t="s">
        <v>740</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391</v>
      </c>
      <c r="B743" s="361"/>
      <c r="C743" s="361"/>
      <c r="D743" s="361"/>
      <c r="E743" s="950" t="s">
        <v>741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390</v>
      </c>
      <c r="B744" s="361"/>
      <c r="C744" s="361"/>
      <c r="D744" s="361"/>
      <c r="E744" s="950" t="s">
        <v>742</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389</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544</v>
      </c>
      <c r="B746" s="361"/>
      <c r="C746" s="361"/>
      <c r="D746" s="361"/>
      <c r="E746" s="956" t="s">
        <v>709</v>
      </c>
      <c r="F746" s="954"/>
      <c r="G746" s="954"/>
      <c r="H746" s="100" t="str">
        <f>IF(E746="","","-")</f>
        <v>-</v>
      </c>
      <c r="I746" s="954"/>
      <c r="J746" s="954"/>
      <c r="K746" s="100" t="str">
        <f>IF(I746="","","-")</f>
        <v/>
      </c>
      <c r="L746" s="955">
        <v>856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508</v>
      </c>
      <c r="B747" s="361"/>
      <c r="C747" s="361"/>
      <c r="D747" s="361"/>
      <c r="E747" s="956" t="s">
        <v>709</v>
      </c>
      <c r="F747" s="954"/>
      <c r="G747" s="954"/>
      <c r="H747" s="100" t="str">
        <f>IF(E747="","","-")</f>
        <v>-</v>
      </c>
      <c r="I747" s="954"/>
      <c r="J747" s="954"/>
      <c r="K747" s="100" t="str">
        <f>IF(I747="","","-")</f>
        <v/>
      </c>
      <c r="L747" s="955">
        <v>877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383</v>
      </c>
      <c r="B748" s="613"/>
      <c r="C748" s="613"/>
      <c r="D748" s="613"/>
      <c r="E748" s="613"/>
      <c r="F748" s="614"/>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385</v>
      </c>
      <c r="B787" s="627"/>
      <c r="C787" s="627"/>
      <c r="D787" s="627"/>
      <c r="E787" s="627"/>
      <c r="F787" s="628"/>
      <c r="G787" s="593" t="s">
        <v>761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763</v>
      </c>
      <c r="H789" s="669"/>
      <c r="I789" s="669"/>
      <c r="J789" s="669"/>
      <c r="K789" s="670"/>
      <c r="L789" s="662" t="s">
        <v>764</v>
      </c>
      <c r="M789" s="663"/>
      <c r="N789" s="663"/>
      <c r="O789" s="663"/>
      <c r="P789" s="663"/>
      <c r="Q789" s="663"/>
      <c r="R789" s="663"/>
      <c r="S789" s="663"/>
      <c r="T789" s="663"/>
      <c r="U789" s="663"/>
      <c r="V789" s="663"/>
      <c r="W789" s="663"/>
      <c r="X789" s="664"/>
      <c r="Y789" s="382">
        <v>3</v>
      </c>
      <c r="Z789" s="383"/>
      <c r="AA789" s="383"/>
      <c r="AB789" s="800"/>
      <c r="AC789" s="668" t="s">
        <v>781</v>
      </c>
      <c r="AD789" s="669"/>
      <c r="AE789" s="669"/>
      <c r="AF789" s="669"/>
      <c r="AG789" s="670"/>
      <c r="AH789" s="662" t="s">
        <v>783</v>
      </c>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x14ac:dyDescent="0.15">
      <c r="A800" s="629"/>
      <c r="B800" s="630"/>
      <c r="C800" s="630"/>
      <c r="D800" s="630"/>
      <c r="E800" s="630"/>
      <c r="F800" s="631"/>
      <c r="G800" s="593" t="s">
        <v>790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792</v>
      </c>
      <c r="H802" s="669"/>
      <c r="I802" s="669"/>
      <c r="J802" s="669"/>
      <c r="K802" s="670"/>
      <c r="L802" s="662" t="s">
        <v>793</v>
      </c>
      <c r="M802" s="663"/>
      <c r="N802" s="663"/>
      <c r="O802" s="663"/>
      <c r="P802" s="663"/>
      <c r="Q802" s="663"/>
      <c r="R802" s="663"/>
      <c r="S802" s="663"/>
      <c r="T802" s="663"/>
      <c r="U802" s="663"/>
      <c r="V802" s="663"/>
      <c r="W802" s="663"/>
      <c r="X802" s="664"/>
      <c r="Y802" s="382">
        <v>2</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customHeight="1" x14ac:dyDescent="0.15">
      <c r="A803" s="629"/>
      <c r="B803" s="630"/>
      <c r="C803" s="630"/>
      <c r="D803" s="630"/>
      <c r="E803" s="630"/>
      <c r="F803" s="631"/>
      <c r="G803" s="604" t="s">
        <v>792</v>
      </c>
      <c r="H803" s="605"/>
      <c r="I803" s="605"/>
      <c r="J803" s="605"/>
      <c r="K803" s="606"/>
      <c r="L803" s="596" t="s">
        <v>794</v>
      </c>
      <c r="M803" s="597"/>
      <c r="N803" s="597"/>
      <c r="O803" s="597"/>
      <c r="P803" s="597"/>
      <c r="Q803" s="597"/>
      <c r="R803" s="597"/>
      <c r="S803" s="597"/>
      <c r="T803" s="597"/>
      <c r="U803" s="597"/>
      <c r="V803" s="597"/>
      <c r="W803" s="597"/>
      <c r="X803" s="598"/>
      <c r="Y803" s="599">
        <v>1</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795</v>
      </c>
      <c r="H804" s="605"/>
      <c r="I804" s="605"/>
      <c r="J804" s="605"/>
      <c r="K804" s="606"/>
      <c r="L804" s="596" t="s">
        <v>796</v>
      </c>
      <c r="M804" s="597"/>
      <c r="N804" s="597"/>
      <c r="O804" s="597"/>
      <c r="P804" s="597"/>
      <c r="Q804" s="597"/>
      <c r="R804" s="597"/>
      <c r="S804" s="597"/>
      <c r="T804" s="597"/>
      <c r="U804" s="597"/>
      <c r="V804" s="597"/>
      <c r="W804" s="597"/>
      <c r="X804" s="598"/>
      <c r="Y804" s="599">
        <v>1</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t="s">
        <v>797</v>
      </c>
      <c r="H805" s="605"/>
      <c r="I805" s="605"/>
      <c r="J805" s="605"/>
      <c r="K805" s="606"/>
      <c r="L805" s="596" t="s">
        <v>798</v>
      </c>
      <c r="M805" s="597"/>
      <c r="N805" s="597"/>
      <c r="O805" s="597"/>
      <c r="P805" s="597"/>
      <c r="Q805" s="597"/>
      <c r="R805" s="597"/>
      <c r="S805" s="597"/>
      <c r="T805" s="597"/>
      <c r="U805" s="597"/>
      <c r="V805" s="597"/>
      <c r="W805" s="597"/>
      <c r="X805" s="598"/>
      <c r="Y805" s="599">
        <v>1</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t="s">
        <v>792</v>
      </c>
      <c r="H806" s="605"/>
      <c r="I806" s="605"/>
      <c r="J806" s="605"/>
      <c r="K806" s="606"/>
      <c r="L806" s="596" t="s">
        <v>799</v>
      </c>
      <c r="M806" s="597"/>
      <c r="N806" s="597"/>
      <c r="O806" s="597"/>
      <c r="P806" s="597"/>
      <c r="Q806" s="597"/>
      <c r="R806" s="597"/>
      <c r="S806" s="597"/>
      <c r="T806" s="597"/>
      <c r="U806" s="597"/>
      <c r="V806" s="597"/>
      <c r="W806" s="597"/>
      <c r="X806" s="598"/>
      <c r="Y806" s="599">
        <v>1</v>
      </c>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762</v>
      </c>
      <c r="D845" s="343"/>
      <c r="E845" s="343"/>
      <c r="F845" s="343"/>
      <c r="G845" s="343"/>
      <c r="H845" s="343"/>
      <c r="I845" s="343"/>
      <c r="J845" s="344">
        <v>7011001016408</v>
      </c>
      <c r="K845" s="345"/>
      <c r="L845" s="345"/>
      <c r="M845" s="345"/>
      <c r="N845" s="345"/>
      <c r="O845" s="345"/>
      <c r="P845" s="359" t="s">
        <v>764</v>
      </c>
      <c r="Q845" s="346"/>
      <c r="R845" s="346"/>
      <c r="S845" s="346"/>
      <c r="T845" s="346"/>
      <c r="U845" s="346"/>
      <c r="V845" s="346"/>
      <c r="W845" s="346"/>
      <c r="X845" s="346"/>
      <c r="Y845" s="347">
        <v>3</v>
      </c>
      <c r="Z845" s="348"/>
      <c r="AA845" s="348"/>
      <c r="AB845" s="349"/>
      <c r="AC845" s="350" t="s">
        <v>371</v>
      </c>
      <c r="AD845" s="351"/>
      <c r="AE845" s="351"/>
      <c r="AF845" s="351"/>
      <c r="AG845" s="351"/>
      <c r="AH845" s="366">
        <v>4</v>
      </c>
      <c r="AI845" s="367"/>
      <c r="AJ845" s="367"/>
      <c r="AK845" s="367"/>
      <c r="AL845" s="354">
        <v>99.3</v>
      </c>
      <c r="AM845" s="355"/>
      <c r="AN845" s="355"/>
      <c r="AO845" s="356"/>
      <c r="AP845" s="357" t="s">
        <v>760</v>
      </c>
      <c r="AQ845" s="357"/>
      <c r="AR845" s="357"/>
      <c r="AS845" s="357"/>
      <c r="AT845" s="357"/>
      <c r="AU845" s="357"/>
      <c r="AV845" s="357"/>
      <c r="AW845" s="357"/>
      <c r="AX845" s="357"/>
    </row>
    <row r="846" spans="1:51" ht="30" customHeight="1" x14ac:dyDescent="0.15">
      <c r="A846" s="370">
        <v>2</v>
      </c>
      <c r="B846" s="370">
        <v>1</v>
      </c>
      <c r="C846" s="358" t="s">
        <v>765</v>
      </c>
      <c r="D846" s="343"/>
      <c r="E846" s="343"/>
      <c r="F846" s="343"/>
      <c r="G846" s="343"/>
      <c r="H846" s="343"/>
      <c r="I846" s="343"/>
      <c r="J846" s="344">
        <v>9013401005070</v>
      </c>
      <c r="K846" s="345"/>
      <c r="L846" s="345"/>
      <c r="M846" s="345"/>
      <c r="N846" s="345"/>
      <c r="O846" s="345"/>
      <c r="P846" s="359" t="s">
        <v>766</v>
      </c>
      <c r="Q846" s="346"/>
      <c r="R846" s="346"/>
      <c r="S846" s="346"/>
      <c r="T846" s="346"/>
      <c r="U846" s="346"/>
      <c r="V846" s="346"/>
      <c r="W846" s="346"/>
      <c r="X846" s="346"/>
      <c r="Y846" s="347">
        <v>3</v>
      </c>
      <c r="Z846" s="348"/>
      <c r="AA846" s="348"/>
      <c r="AB846" s="349"/>
      <c r="AC846" s="350" t="s">
        <v>378</v>
      </c>
      <c r="AD846" s="351"/>
      <c r="AE846" s="351"/>
      <c r="AF846" s="351"/>
      <c r="AG846" s="351"/>
      <c r="AH846" s="366" t="s">
        <v>760</v>
      </c>
      <c r="AI846" s="367"/>
      <c r="AJ846" s="367"/>
      <c r="AK846" s="367"/>
      <c r="AL846" s="354">
        <v>100</v>
      </c>
      <c r="AM846" s="355"/>
      <c r="AN846" s="355"/>
      <c r="AO846" s="356"/>
      <c r="AP846" s="357" t="s">
        <v>760</v>
      </c>
      <c r="AQ846" s="357"/>
      <c r="AR846" s="357"/>
      <c r="AS846" s="357"/>
      <c r="AT846" s="357"/>
      <c r="AU846" s="357"/>
      <c r="AV846" s="357"/>
      <c r="AW846" s="357"/>
      <c r="AX846" s="357"/>
      <c r="AY846">
        <f>COUNTA($C$846)</f>
        <v>1</v>
      </c>
    </row>
    <row r="847" spans="1:51" ht="30" customHeight="1" x14ac:dyDescent="0.15">
      <c r="A847" s="370">
        <v>3</v>
      </c>
      <c r="B847" s="370">
        <v>1</v>
      </c>
      <c r="C847" s="358" t="s">
        <v>765</v>
      </c>
      <c r="D847" s="343"/>
      <c r="E847" s="343"/>
      <c r="F847" s="343"/>
      <c r="G847" s="343"/>
      <c r="H847" s="343"/>
      <c r="I847" s="343"/>
      <c r="J847" s="344">
        <v>9013401005070</v>
      </c>
      <c r="K847" s="345"/>
      <c r="L847" s="345"/>
      <c r="M847" s="345"/>
      <c r="N847" s="345"/>
      <c r="O847" s="345"/>
      <c r="P847" s="359" t="s">
        <v>767</v>
      </c>
      <c r="Q847" s="346"/>
      <c r="R847" s="346"/>
      <c r="S847" s="346"/>
      <c r="T847" s="346"/>
      <c r="U847" s="346"/>
      <c r="V847" s="346"/>
      <c r="W847" s="346"/>
      <c r="X847" s="346"/>
      <c r="Y847" s="347">
        <v>0.4</v>
      </c>
      <c r="Z847" s="348"/>
      <c r="AA847" s="348"/>
      <c r="AB847" s="349"/>
      <c r="AC847" s="350" t="s">
        <v>768</v>
      </c>
      <c r="AD847" s="351"/>
      <c r="AE847" s="351"/>
      <c r="AF847" s="351"/>
      <c r="AG847" s="351"/>
      <c r="AH847" s="352" t="s">
        <v>760</v>
      </c>
      <c r="AI847" s="353"/>
      <c r="AJ847" s="353"/>
      <c r="AK847" s="353"/>
      <c r="AL847" s="354" t="s">
        <v>760</v>
      </c>
      <c r="AM847" s="355"/>
      <c r="AN847" s="355"/>
      <c r="AO847" s="356"/>
      <c r="AP847" s="357" t="s">
        <v>760</v>
      </c>
      <c r="AQ847" s="357"/>
      <c r="AR847" s="357"/>
      <c r="AS847" s="357"/>
      <c r="AT847" s="357"/>
      <c r="AU847" s="357"/>
      <c r="AV847" s="357"/>
      <c r="AW847" s="357"/>
      <c r="AX847" s="357"/>
      <c r="AY847">
        <f>COUNTA($C$847)</f>
        <v>1</v>
      </c>
    </row>
    <row r="848" spans="1:51" ht="58.5" customHeight="1" x14ac:dyDescent="0.15">
      <c r="A848" s="370">
        <v>4</v>
      </c>
      <c r="B848" s="370">
        <v>1</v>
      </c>
      <c r="C848" s="358" t="s">
        <v>770</v>
      </c>
      <c r="D848" s="343"/>
      <c r="E848" s="343"/>
      <c r="F848" s="343"/>
      <c r="G848" s="343"/>
      <c r="H848" s="343"/>
      <c r="I848" s="343"/>
      <c r="J848" s="344">
        <v>1011101015050</v>
      </c>
      <c r="K848" s="345"/>
      <c r="L848" s="345"/>
      <c r="M848" s="345"/>
      <c r="N848" s="345"/>
      <c r="O848" s="345"/>
      <c r="P848" s="359" t="s">
        <v>766</v>
      </c>
      <c r="Q848" s="346"/>
      <c r="R848" s="346"/>
      <c r="S848" s="346"/>
      <c r="T848" s="346"/>
      <c r="U848" s="346"/>
      <c r="V848" s="346"/>
      <c r="W848" s="346"/>
      <c r="X848" s="346"/>
      <c r="Y848" s="347">
        <v>1</v>
      </c>
      <c r="Z848" s="348"/>
      <c r="AA848" s="348"/>
      <c r="AB848" s="349"/>
      <c r="AC848" s="350" t="s">
        <v>378</v>
      </c>
      <c r="AD848" s="351"/>
      <c r="AE848" s="351"/>
      <c r="AF848" s="351"/>
      <c r="AG848" s="351"/>
      <c r="AH848" s="352" t="s">
        <v>760</v>
      </c>
      <c r="AI848" s="353"/>
      <c r="AJ848" s="353"/>
      <c r="AK848" s="353"/>
      <c r="AL848" s="354">
        <v>100</v>
      </c>
      <c r="AM848" s="355"/>
      <c r="AN848" s="355"/>
      <c r="AO848" s="356"/>
      <c r="AP848" s="357" t="s">
        <v>760</v>
      </c>
      <c r="AQ848" s="357"/>
      <c r="AR848" s="357"/>
      <c r="AS848" s="357"/>
      <c r="AT848" s="357"/>
      <c r="AU848" s="357"/>
      <c r="AV848" s="357"/>
      <c r="AW848" s="357"/>
      <c r="AX848" s="357"/>
      <c r="AY848">
        <f>COUNTA($C$848)</f>
        <v>1</v>
      </c>
    </row>
    <row r="849" spans="1:51" ht="58.5" customHeight="1" x14ac:dyDescent="0.15">
      <c r="A849" s="370">
        <v>5</v>
      </c>
      <c r="B849" s="370">
        <v>1</v>
      </c>
      <c r="C849" s="358" t="s">
        <v>771</v>
      </c>
      <c r="D849" s="343"/>
      <c r="E849" s="343"/>
      <c r="F849" s="343"/>
      <c r="G849" s="343"/>
      <c r="H849" s="343"/>
      <c r="I849" s="343"/>
      <c r="J849" s="344">
        <v>1011101015050</v>
      </c>
      <c r="K849" s="345"/>
      <c r="L849" s="345"/>
      <c r="M849" s="345"/>
      <c r="N849" s="345"/>
      <c r="O849" s="345"/>
      <c r="P849" s="359" t="s">
        <v>769</v>
      </c>
      <c r="Q849" s="346"/>
      <c r="R849" s="346"/>
      <c r="S849" s="346"/>
      <c r="T849" s="346"/>
      <c r="U849" s="346"/>
      <c r="V849" s="346"/>
      <c r="W849" s="346"/>
      <c r="X849" s="346"/>
      <c r="Y849" s="347">
        <v>0.1</v>
      </c>
      <c r="Z849" s="348"/>
      <c r="AA849" s="348"/>
      <c r="AB849" s="349"/>
      <c r="AC849" s="350" t="s">
        <v>768</v>
      </c>
      <c r="AD849" s="351"/>
      <c r="AE849" s="351"/>
      <c r="AF849" s="351"/>
      <c r="AG849" s="351"/>
      <c r="AH849" s="352" t="s">
        <v>760</v>
      </c>
      <c r="AI849" s="353"/>
      <c r="AJ849" s="353"/>
      <c r="AK849" s="353"/>
      <c r="AL849" s="354" t="s">
        <v>760</v>
      </c>
      <c r="AM849" s="355"/>
      <c r="AN849" s="355"/>
      <c r="AO849" s="356"/>
      <c r="AP849" s="357" t="s">
        <v>760</v>
      </c>
      <c r="AQ849" s="357"/>
      <c r="AR849" s="357"/>
      <c r="AS849" s="357"/>
      <c r="AT849" s="357"/>
      <c r="AU849" s="357"/>
      <c r="AV849" s="357"/>
      <c r="AW849" s="357"/>
      <c r="AX849" s="357"/>
      <c r="AY849">
        <f>COUNTA($C$849)</f>
        <v>1</v>
      </c>
    </row>
    <row r="850" spans="1:51" ht="30" customHeight="1" x14ac:dyDescent="0.15">
      <c r="A850" s="370">
        <v>6</v>
      </c>
      <c r="B850" s="370">
        <v>1</v>
      </c>
      <c r="C850" s="358" t="s">
        <v>772</v>
      </c>
      <c r="D850" s="343"/>
      <c r="E850" s="343"/>
      <c r="F850" s="343"/>
      <c r="G850" s="343"/>
      <c r="H850" s="343"/>
      <c r="I850" s="343"/>
      <c r="J850" s="344">
        <v>7010501032617</v>
      </c>
      <c r="K850" s="345"/>
      <c r="L850" s="345"/>
      <c r="M850" s="345"/>
      <c r="N850" s="345"/>
      <c r="O850" s="345"/>
      <c r="P850" s="359" t="s">
        <v>764</v>
      </c>
      <c r="Q850" s="346"/>
      <c r="R850" s="346"/>
      <c r="S850" s="346"/>
      <c r="T850" s="346"/>
      <c r="U850" s="346"/>
      <c r="V850" s="346"/>
      <c r="W850" s="346"/>
      <c r="X850" s="346"/>
      <c r="Y850" s="347">
        <v>1</v>
      </c>
      <c r="Z850" s="348"/>
      <c r="AA850" s="348"/>
      <c r="AB850" s="349"/>
      <c r="AC850" s="350" t="s">
        <v>371</v>
      </c>
      <c r="AD850" s="351"/>
      <c r="AE850" s="351"/>
      <c r="AF850" s="351"/>
      <c r="AG850" s="351"/>
      <c r="AH850" s="352">
        <v>4</v>
      </c>
      <c r="AI850" s="353"/>
      <c r="AJ850" s="353"/>
      <c r="AK850" s="353"/>
      <c r="AL850" s="354">
        <v>99.3</v>
      </c>
      <c r="AM850" s="355"/>
      <c r="AN850" s="355"/>
      <c r="AO850" s="356"/>
      <c r="AP850" s="357" t="s">
        <v>760</v>
      </c>
      <c r="AQ850" s="357"/>
      <c r="AR850" s="357"/>
      <c r="AS850" s="357"/>
      <c r="AT850" s="357"/>
      <c r="AU850" s="357"/>
      <c r="AV850" s="357"/>
      <c r="AW850" s="357"/>
      <c r="AX850" s="357"/>
      <c r="AY850">
        <f>COUNTA($C$850)</f>
        <v>1</v>
      </c>
    </row>
    <row r="851" spans="1:51" ht="30" customHeight="1" x14ac:dyDescent="0.15">
      <c r="A851" s="370">
        <v>7</v>
      </c>
      <c r="B851" s="370">
        <v>1</v>
      </c>
      <c r="C851" s="358" t="s">
        <v>773</v>
      </c>
      <c r="D851" s="343"/>
      <c r="E851" s="343"/>
      <c r="F851" s="343"/>
      <c r="G851" s="343"/>
      <c r="H851" s="343"/>
      <c r="I851" s="343"/>
      <c r="J851" s="344">
        <v>6011101008586</v>
      </c>
      <c r="K851" s="345"/>
      <c r="L851" s="345"/>
      <c r="M851" s="345"/>
      <c r="N851" s="345"/>
      <c r="O851" s="345"/>
      <c r="P851" s="359" t="s">
        <v>764</v>
      </c>
      <c r="Q851" s="346"/>
      <c r="R851" s="346"/>
      <c r="S851" s="346"/>
      <c r="T851" s="346"/>
      <c r="U851" s="346"/>
      <c r="V851" s="346"/>
      <c r="W851" s="346"/>
      <c r="X851" s="346"/>
      <c r="Y851" s="347">
        <v>1</v>
      </c>
      <c r="Z851" s="348"/>
      <c r="AA851" s="348"/>
      <c r="AB851" s="349"/>
      <c r="AC851" s="350" t="s">
        <v>371</v>
      </c>
      <c r="AD851" s="351"/>
      <c r="AE851" s="351"/>
      <c r="AF851" s="351"/>
      <c r="AG851" s="351"/>
      <c r="AH851" s="352">
        <v>4</v>
      </c>
      <c r="AI851" s="353"/>
      <c r="AJ851" s="353"/>
      <c r="AK851" s="353"/>
      <c r="AL851" s="354">
        <v>99.3</v>
      </c>
      <c r="AM851" s="355"/>
      <c r="AN851" s="355"/>
      <c r="AO851" s="356"/>
      <c r="AP851" s="357" t="s">
        <v>760</v>
      </c>
      <c r="AQ851" s="357"/>
      <c r="AR851" s="357"/>
      <c r="AS851" s="357"/>
      <c r="AT851" s="357"/>
      <c r="AU851" s="357"/>
      <c r="AV851" s="357"/>
      <c r="AW851" s="357"/>
      <c r="AX851" s="357"/>
      <c r="AY851">
        <f>COUNTA($C$851)</f>
        <v>1</v>
      </c>
    </row>
    <row r="852" spans="1:51" ht="30" customHeight="1" x14ac:dyDescent="0.15">
      <c r="A852" s="370">
        <v>8</v>
      </c>
      <c r="B852" s="370">
        <v>1</v>
      </c>
      <c r="C852" s="358" t="s">
        <v>774</v>
      </c>
      <c r="D852" s="343"/>
      <c r="E852" s="343"/>
      <c r="F852" s="343"/>
      <c r="G852" s="343"/>
      <c r="H852" s="343"/>
      <c r="I852" s="343"/>
      <c r="J852" s="344">
        <v>6010401024970</v>
      </c>
      <c r="K852" s="345"/>
      <c r="L852" s="345"/>
      <c r="M852" s="345"/>
      <c r="N852" s="345"/>
      <c r="O852" s="345"/>
      <c r="P852" s="359" t="s">
        <v>775</v>
      </c>
      <c r="Q852" s="346"/>
      <c r="R852" s="346"/>
      <c r="S852" s="346"/>
      <c r="T852" s="346"/>
      <c r="U852" s="346"/>
      <c r="V852" s="346"/>
      <c r="W852" s="346"/>
      <c r="X852" s="346"/>
      <c r="Y852" s="347">
        <v>0.5</v>
      </c>
      <c r="Z852" s="348"/>
      <c r="AA852" s="348"/>
      <c r="AB852" s="349"/>
      <c r="AC852" s="350" t="s">
        <v>377</v>
      </c>
      <c r="AD852" s="351"/>
      <c r="AE852" s="351"/>
      <c r="AF852" s="351"/>
      <c r="AG852" s="351"/>
      <c r="AH852" s="352" t="s">
        <v>760</v>
      </c>
      <c r="AI852" s="353"/>
      <c r="AJ852" s="353"/>
      <c r="AK852" s="353"/>
      <c r="AL852" s="354">
        <v>100</v>
      </c>
      <c r="AM852" s="355"/>
      <c r="AN852" s="355"/>
      <c r="AO852" s="356"/>
      <c r="AP852" s="357" t="s">
        <v>760</v>
      </c>
      <c r="AQ852" s="357"/>
      <c r="AR852" s="357"/>
      <c r="AS852" s="357"/>
      <c r="AT852" s="357"/>
      <c r="AU852" s="357"/>
      <c r="AV852" s="357"/>
      <c r="AW852" s="357"/>
      <c r="AX852" s="357"/>
      <c r="AY852">
        <f>COUNTA($C$852)</f>
        <v>1</v>
      </c>
    </row>
    <row r="853" spans="1:51" ht="30" customHeight="1" x14ac:dyDescent="0.15">
      <c r="A853" s="370">
        <v>9</v>
      </c>
      <c r="B853" s="370">
        <v>1</v>
      </c>
      <c r="C853" s="358" t="s">
        <v>777</v>
      </c>
      <c r="D853" s="343"/>
      <c r="E853" s="343"/>
      <c r="F853" s="343"/>
      <c r="G853" s="343"/>
      <c r="H853" s="343"/>
      <c r="I853" s="343"/>
      <c r="J853" s="344">
        <v>1010001012983</v>
      </c>
      <c r="K853" s="345"/>
      <c r="L853" s="345"/>
      <c r="M853" s="345"/>
      <c r="N853" s="345"/>
      <c r="O853" s="345"/>
      <c r="P853" s="359" t="s">
        <v>776</v>
      </c>
      <c r="Q853" s="346"/>
      <c r="R853" s="346"/>
      <c r="S853" s="346"/>
      <c r="T853" s="346"/>
      <c r="U853" s="346"/>
      <c r="V853" s="346"/>
      <c r="W853" s="346"/>
      <c r="X853" s="346"/>
      <c r="Y853" s="347">
        <v>0.3</v>
      </c>
      <c r="Z853" s="348"/>
      <c r="AA853" s="348"/>
      <c r="AB853" s="349"/>
      <c r="AC853" s="350" t="s">
        <v>377</v>
      </c>
      <c r="AD853" s="351"/>
      <c r="AE853" s="351"/>
      <c r="AF853" s="351"/>
      <c r="AG853" s="351"/>
      <c r="AH853" s="352" t="s">
        <v>760</v>
      </c>
      <c r="AI853" s="353"/>
      <c r="AJ853" s="353"/>
      <c r="AK853" s="353"/>
      <c r="AL853" s="354">
        <v>100</v>
      </c>
      <c r="AM853" s="355"/>
      <c r="AN853" s="355"/>
      <c r="AO853" s="356"/>
      <c r="AP853" s="357" t="s">
        <v>760</v>
      </c>
      <c r="AQ853" s="357"/>
      <c r="AR853" s="357"/>
      <c r="AS853" s="357"/>
      <c r="AT853" s="357"/>
      <c r="AU853" s="357"/>
      <c r="AV853" s="357"/>
      <c r="AW853" s="357"/>
      <c r="AX853" s="357"/>
      <c r="AY853">
        <f>COUNTA($C$853)</f>
        <v>1</v>
      </c>
    </row>
    <row r="854" spans="1:51" ht="30" customHeight="1" x14ac:dyDescent="0.15">
      <c r="A854" s="370">
        <v>10</v>
      </c>
      <c r="B854" s="370">
        <v>1</v>
      </c>
      <c r="C854" s="358" t="s">
        <v>778</v>
      </c>
      <c r="D854" s="343"/>
      <c r="E854" s="343"/>
      <c r="F854" s="343"/>
      <c r="G854" s="343"/>
      <c r="H854" s="343"/>
      <c r="I854" s="343"/>
      <c r="J854" s="344">
        <v>6010401015821</v>
      </c>
      <c r="K854" s="345"/>
      <c r="L854" s="345"/>
      <c r="M854" s="345"/>
      <c r="N854" s="345"/>
      <c r="O854" s="345"/>
      <c r="P854" s="359" t="s">
        <v>779</v>
      </c>
      <c r="Q854" s="346"/>
      <c r="R854" s="346"/>
      <c r="S854" s="346"/>
      <c r="T854" s="346"/>
      <c r="U854" s="346"/>
      <c r="V854" s="346"/>
      <c r="W854" s="346"/>
      <c r="X854" s="346"/>
      <c r="Y854" s="347">
        <v>0.1</v>
      </c>
      <c r="Z854" s="348"/>
      <c r="AA854" s="348"/>
      <c r="AB854" s="349"/>
      <c r="AC854" s="350" t="s">
        <v>377</v>
      </c>
      <c r="AD854" s="351"/>
      <c r="AE854" s="351"/>
      <c r="AF854" s="351"/>
      <c r="AG854" s="351"/>
      <c r="AH854" s="352" t="s">
        <v>760</v>
      </c>
      <c r="AI854" s="353"/>
      <c r="AJ854" s="353"/>
      <c r="AK854" s="353"/>
      <c r="AL854" s="354">
        <v>100</v>
      </c>
      <c r="AM854" s="355"/>
      <c r="AN854" s="355"/>
      <c r="AO854" s="356"/>
      <c r="AP854" s="357" t="s">
        <v>760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784</v>
      </c>
      <c r="D878" s="343"/>
      <c r="E878" s="343"/>
      <c r="F878" s="343"/>
      <c r="G878" s="343"/>
      <c r="H878" s="343"/>
      <c r="I878" s="343"/>
      <c r="J878" s="344" t="s">
        <v>760</v>
      </c>
      <c r="K878" s="345"/>
      <c r="L878" s="345"/>
      <c r="M878" s="345"/>
      <c r="N878" s="345"/>
      <c r="O878" s="345"/>
      <c r="P878" s="359" t="s">
        <v>782</v>
      </c>
      <c r="Q878" s="346"/>
      <c r="R878" s="346"/>
      <c r="S878" s="346"/>
      <c r="T878" s="346"/>
      <c r="U878" s="346"/>
      <c r="V878" s="346"/>
      <c r="W878" s="346"/>
      <c r="X878" s="346"/>
      <c r="Y878" s="347">
        <v>4</v>
      </c>
      <c r="Z878" s="348"/>
      <c r="AA878" s="348"/>
      <c r="AB878" s="349"/>
      <c r="AC878" s="350" t="s">
        <v>80</v>
      </c>
      <c r="AD878" s="351"/>
      <c r="AE878" s="351"/>
      <c r="AF878" s="351"/>
      <c r="AG878" s="351"/>
      <c r="AH878" s="366" t="s">
        <v>760</v>
      </c>
      <c r="AI878" s="367"/>
      <c r="AJ878" s="367"/>
      <c r="AK878" s="367"/>
      <c r="AL878" s="354" t="s">
        <v>760</v>
      </c>
      <c r="AM878" s="355"/>
      <c r="AN878" s="355"/>
      <c r="AO878" s="356"/>
      <c r="AP878" s="357" t="s">
        <v>760</v>
      </c>
      <c r="AQ878" s="357"/>
      <c r="AR878" s="357"/>
      <c r="AS878" s="357"/>
      <c r="AT878" s="357"/>
      <c r="AU878" s="357"/>
      <c r="AV878" s="357"/>
      <c r="AW878" s="357"/>
      <c r="AX878" s="357"/>
      <c r="AY878">
        <f t="shared" si="118"/>
        <v>1</v>
      </c>
    </row>
    <row r="879" spans="1:51" ht="30" customHeight="1" x14ac:dyDescent="0.15">
      <c r="A879" s="370">
        <v>2</v>
      </c>
      <c r="B879" s="370">
        <v>1</v>
      </c>
      <c r="C879" s="358" t="s">
        <v>785</v>
      </c>
      <c r="D879" s="343"/>
      <c r="E879" s="343"/>
      <c r="F879" s="343"/>
      <c r="G879" s="343"/>
      <c r="H879" s="343"/>
      <c r="I879" s="343"/>
      <c r="J879" s="344" t="s">
        <v>760</v>
      </c>
      <c r="K879" s="345"/>
      <c r="L879" s="345"/>
      <c r="M879" s="345"/>
      <c r="N879" s="345"/>
      <c r="O879" s="345"/>
      <c r="P879" s="346" t="s">
        <v>782</v>
      </c>
      <c r="Q879" s="346"/>
      <c r="R879" s="346"/>
      <c r="S879" s="346"/>
      <c r="T879" s="346"/>
      <c r="U879" s="346"/>
      <c r="V879" s="346"/>
      <c r="W879" s="346"/>
      <c r="X879" s="346"/>
      <c r="Y879" s="347">
        <v>4</v>
      </c>
      <c r="Z879" s="348"/>
      <c r="AA879" s="348"/>
      <c r="AB879" s="349"/>
      <c r="AC879" s="350" t="s">
        <v>80</v>
      </c>
      <c r="AD879" s="351"/>
      <c r="AE879" s="351"/>
      <c r="AF879" s="351"/>
      <c r="AG879" s="351"/>
      <c r="AH879" s="366" t="s">
        <v>760</v>
      </c>
      <c r="AI879" s="367"/>
      <c r="AJ879" s="367"/>
      <c r="AK879" s="367"/>
      <c r="AL879" s="354" t="s">
        <v>760</v>
      </c>
      <c r="AM879" s="355"/>
      <c r="AN879" s="355"/>
      <c r="AO879" s="356"/>
      <c r="AP879" s="357" t="s">
        <v>760</v>
      </c>
      <c r="AQ879" s="357"/>
      <c r="AR879" s="357"/>
      <c r="AS879" s="357"/>
      <c r="AT879" s="357"/>
      <c r="AU879" s="357"/>
      <c r="AV879" s="357"/>
      <c r="AW879" s="357"/>
      <c r="AX879" s="357"/>
      <c r="AY879">
        <f>COUNTA($C$879)</f>
        <v>1</v>
      </c>
    </row>
    <row r="880" spans="1:51" ht="30" customHeight="1" x14ac:dyDescent="0.15">
      <c r="A880" s="370">
        <v>3</v>
      </c>
      <c r="B880" s="370">
        <v>1</v>
      </c>
      <c r="C880" s="358" t="s">
        <v>786</v>
      </c>
      <c r="D880" s="343"/>
      <c r="E880" s="343"/>
      <c r="F880" s="343"/>
      <c r="G880" s="343"/>
      <c r="H880" s="343"/>
      <c r="I880" s="343"/>
      <c r="J880" s="344" t="s">
        <v>760</v>
      </c>
      <c r="K880" s="345"/>
      <c r="L880" s="345"/>
      <c r="M880" s="345"/>
      <c r="N880" s="345"/>
      <c r="O880" s="345"/>
      <c r="P880" s="359" t="s">
        <v>782</v>
      </c>
      <c r="Q880" s="346"/>
      <c r="R880" s="346"/>
      <c r="S880" s="346"/>
      <c r="T880" s="346"/>
      <c r="U880" s="346"/>
      <c r="V880" s="346"/>
      <c r="W880" s="346"/>
      <c r="X880" s="346"/>
      <c r="Y880" s="347">
        <v>2</v>
      </c>
      <c r="Z880" s="348"/>
      <c r="AA880" s="348"/>
      <c r="AB880" s="349"/>
      <c r="AC880" s="350" t="s">
        <v>80</v>
      </c>
      <c r="AD880" s="351"/>
      <c r="AE880" s="351"/>
      <c r="AF880" s="351"/>
      <c r="AG880" s="351"/>
      <c r="AH880" s="352" t="s">
        <v>760</v>
      </c>
      <c r="AI880" s="353"/>
      <c r="AJ880" s="353"/>
      <c r="AK880" s="353"/>
      <c r="AL880" s="354" t="s">
        <v>760</v>
      </c>
      <c r="AM880" s="355"/>
      <c r="AN880" s="355"/>
      <c r="AO880" s="356"/>
      <c r="AP880" s="357" t="s">
        <v>760</v>
      </c>
      <c r="AQ880" s="357"/>
      <c r="AR880" s="357"/>
      <c r="AS880" s="357"/>
      <c r="AT880" s="357"/>
      <c r="AU880" s="357"/>
      <c r="AV880" s="357"/>
      <c r="AW880" s="357"/>
      <c r="AX880" s="357"/>
      <c r="AY880">
        <f>COUNTA($C$880)</f>
        <v>1</v>
      </c>
    </row>
    <row r="881" spans="1:51" ht="30" customHeight="1" x14ac:dyDescent="0.15">
      <c r="A881" s="370">
        <v>4</v>
      </c>
      <c r="B881" s="370">
        <v>1</v>
      </c>
      <c r="C881" s="358" t="s">
        <v>787</v>
      </c>
      <c r="D881" s="343"/>
      <c r="E881" s="343"/>
      <c r="F881" s="343"/>
      <c r="G881" s="343"/>
      <c r="H881" s="343"/>
      <c r="I881" s="343"/>
      <c r="J881" s="344" t="s">
        <v>760</v>
      </c>
      <c r="K881" s="345"/>
      <c r="L881" s="345"/>
      <c r="M881" s="345"/>
      <c r="N881" s="345"/>
      <c r="O881" s="345"/>
      <c r="P881" s="359" t="s">
        <v>782</v>
      </c>
      <c r="Q881" s="346"/>
      <c r="R881" s="346"/>
      <c r="S881" s="346"/>
      <c r="T881" s="346"/>
      <c r="U881" s="346"/>
      <c r="V881" s="346"/>
      <c r="W881" s="346"/>
      <c r="X881" s="346"/>
      <c r="Y881" s="347">
        <v>2</v>
      </c>
      <c r="Z881" s="348"/>
      <c r="AA881" s="348"/>
      <c r="AB881" s="349"/>
      <c r="AC881" s="350" t="s">
        <v>80</v>
      </c>
      <c r="AD881" s="351"/>
      <c r="AE881" s="351"/>
      <c r="AF881" s="351"/>
      <c r="AG881" s="351"/>
      <c r="AH881" s="352" t="s">
        <v>760</v>
      </c>
      <c r="AI881" s="353"/>
      <c r="AJ881" s="353"/>
      <c r="AK881" s="353"/>
      <c r="AL881" s="354" t="s">
        <v>760</v>
      </c>
      <c r="AM881" s="355"/>
      <c r="AN881" s="355"/>
      <c r="AO881" s="356"/>
      <c r="AP881" s="357" t="s">
        <v>760</v>
      </c>
      <c r="AQ881" s="357"/>
      <c r="AR881" s="357"/>
      <c r="AS881" s="357"/>
      <c r="AT881" s="357"/>
      <c r="AU881" s="357"/>
      <c r="AV881" s="357"/>
      <c r="AW881" s="357"/>
      <c r="AX881" s="357"/>
      <c r="AY881">
        <f>COUNTA($C$881)</f>
        <v>1</v>
      </c>
    </row>
    <row r="882" spans="1:51" ht="30" customHeight="1" x14ac:dyDescent="0.15">
      <c r="A882" s="370">
        <v>5</v>
      </c>
      <c r="B882" s="370">
        <v>1</v>
      </c>
      <c r="C882" s="343" t="s">
        <v>788</v>
      </c>
      <c r="D882" s="343"/>
      <c r="E882" s="343"/>
      <c r="F882" s="343"/>
      <c r="G882" s="343"/>
      <c r="H882" s="343"/>
      <c r="I882" s="343"/>
      <c r="J882" s="344" t="s">
        <v>760</v>
      </c>
      <c r="K882" s="345"/>
      <c r="L882" s="345"/>
      <c r="M882" s="345"/>
      <c r="N882" s="345"/>
      <c r="O882" s="345"/>
      <c r="P882" s="346" t="s">
        <v>782</v>
      </c>
      <c r="Q882" s="346"/>
      <c r="R882" s="346"/>
      <c r="S882" s="346"/>
      <c r="T882" s="346"/>
      <c r="U882" s="346"/>
      <c r="V882" s="346"/>
      <c r="W882" s="346"/>
      <c r="X882" s="346"/>
      <c r="Y882" s="347">
        <v>2</v>
      </c>
      <c r="Z882" s="348"/>
      <c r="AA882" s="348"/>
      <c r="AB882" s="349"/>
      <c r="AC882" s="350" t="s">
        <v>80</v>
      </c>
      <c r="AD882" s="351"/>
      <c r="AE882" s="351"/>
      <c r="AF882" s="351"/>
      <c r="AG882" s="351"/>
      <c r="AH882" s="352" t="s">
        <v>760</v>
      </c>
      <c r="AI882" s="353"/>
      <c r="AJ882" s="353"/>
      <c r="AK882" s="353"/>
      <c r="AL882" s="354" t="s">
        <v>760</v>
      </c>
      <c r="AM882" s="355"/>
      <c r="AN882" s="355"/>
      <c r="AO882" s="356"/>
      <c r="AP882" s="357" t="s">
        <v>760</v>
      </c>
      <c r="AQ882" s="357"/>
      <c r="AR882" s="357"/>
      <c r="AS882" s="357"/>
      <c r="AT882" s="357"/>
      <c r="AU882" s="357"/>
      <c r="AV882" s="357"/>
      <c r="AW882" s="357"/>
      <c r="AX882" s="357"/>
      <c r="AY882">
        <f>COUNTA($C$882)</f>
        <v>1</v>
      </c>
    </row>
    <row r="883" spans="1:51" ht="30" customHeight="1" x14ac:dyDescent="0.15">
      <c r="A883" s="370">
        <v>6</v>
      </c>
      <c r="B883" s="370">
        <v>1</v>
      </c>
      <c r="C883" s="343" t="s">
        <v>789</v>
      </c>
      <c r="D883" s="343"/>
      <c r="E883" s="343"/>
      <c r="F883" s="343"/>
      <c r="G883" s="343"/>
      <c r="H883" s="343"/>
      <c r="I883" s="343"/>
      <c r="J883" s="344" t="s">
        <v>760</v>
      </c>
      <c r="K883" s="345"/>
      <c r="L883" s="345"/>
      <c r="M883" s="345"/>
      <c r="N883" s="345"/>
      <c r="O883" s="345"/>
      <c r="P883" s="346" t="s">
        <v>782</v>
      </c>
      <c r="Q883" s="346"/>
      <c r="R883" s="346"/>
      <c r="S883" s="346"/>
      <c r="T883" s="346"/>
      <c r="U883" s="346"/>
      <c r="V883" s="346"/>
      <c r="W883" s="346"/>
      <c r="X883" s="346"/>
      <c r="Y883" s="347">
        <v>2</v>
      </c>
      <c r="Z883" s="348"/>
      <c r="AA883" s="348"/>
      <c r="AB883" s="349"/>
      <c r="AC883" s="350" t="s">
        <v>80</v>
      </c>
      <c r="AD883" s="351"/>
      <c r="AE883" s="351"/>
      <c r="AF883" s="351"/>
      <c r="AG883" s="351"/>
      <c r="AH883" s="352" t="s">
        <v>760</v>
      </c>
      <c r="AI883" s="353"/>
      <c r="AJ883" s="353"/>
      <c r="AK883" s="353"/>
      <c r="AL883" s="354" t="s">
        <v>760</v>
      </c>
      <c r="AM883" s="355"/>
      <c r="AN883" s="355"/>
      <c r="AO883" s="356"/>
      <c r="AP883" s="357" t="s">
        <v>760</v>
      </c>
      <c r="AQ883" s="357"/>
      <c r="AR883" s="357"/>
      <c r="AS883" s="357"/>
      <c r="AT883" s="357"/>
      <c r="AU883" s="357"/>
      <c r="AV883" s="357"/>
      <c r="AW883" s="357"/>
      <c r="AX883" s="357"/>
      <c r="AY883">
        <f>COUNTA($C$883)</f>
        <v>1</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791</v>
      </c>
      <c r="D911" s="343"/>
      <c r="E911" s="343"/>
      <c r="F911" s="343"/>
      <c r="G911" s="343"/>
      <c r="H911" s="343"/>
      <c r="I911" s="343"/>
      <c r="J911" s="344">
        <v>7011301006050</v>
      </c>
      <c r="K911" s="345"/>
      <c r="L911" s="345"/>
      <c r="M911" s="345"/>
      <c r="N911" s="345"/>
      <c r="O911" s="345"/>
      <c r="P911" s="359" t="s">
        <v>800</v>
      </c>
      <c r="Q911" s="346"/>
      <c r="R911" s="346"/>
      <c r="S911" s="346"/>
      <c r="T911" s="346"/>
      <c r="U911" s="346"/>
      <c r="V911" s="346"/>
      <c r="W911" s="346"/>
      <c r="X911" s="346"/>
      <c r="Y911" s="347">
        <v>2</v>
      </c>
      <c r="Z911" s="348"/>
      <c r="AA911" s="348"/>
      <c r="AB911" s="349"/>
      <c r="AC911" s="350" t="s">
        <v>371</v>
      </c>
      <c r="AD911" s="351"/>
      <c r="AE911" s="351"/>
      <c r="AF911" s="351"/>
      <c r="AG911" s="351"/>
      <c r="AH911" s="366">
        <v>1</v>
      </c>
      <c r="AI911" s="367"/>
      <c r="AJ911" s="367"/>
      <c r="AK911" s="367"/>
      <c r="AL911" s="354">
        <v>98.8</v>
      </c>
      <c r="AM911" s="355"/>
      <c r="AN911" s="355"/>
      <c r="AO911" s="356"/>
      <c r="AP911" s="357" t="s">
        <v>760</v>
      </c>
      <c r="AQ911" s="357"/>
      <c r="AR911" s="357"/>
      <c r="AS911" s="357"/>
      <c r="AT911" s="357"/>
      <c r="AU911" s="357"/>
      <c r="AV911" s="357"/>
      <c r="AW911" s="357"/>
      <c r="AX911" s="357"/>
      <c r="AY911">
        <f t="shared" si="119"/>
        <v>1</v>
      </c>
    </row>
    <row r="912" spans="1:51" ht="30" customHeight="1" x14ac:dyDescent="0.15">
      <c r="A912" s="370">
        <v>2</v>
      </c>
      <c r="B912" s="370">
        <v>1</v>
      </c>
      <c r="C912" s="358" t="s">
        <v>791</v>
      </c>
      <c r="D912" s="343"/>
      <c r="E912" s="343"/>
      <c r="F912" s="343"/>
      <c r="G912" s="343"/>
      <c r="H912" s="343"/>
      <c r="I912" s="343"/>
      <c r="J912" s="344">
        <v>7011301006050</v>
      </c>
      <c r="K912" s="345"/>
      <c r="L912" s="345"/>
      <c r="M912" s="345"/>
      <c r="N912" s="345"/>
      <c r="O912" s="345"/>
      <c r="P912" s="359" t="s">
        <v>801</v>
      </c>
      <c r="Q912" s="346"/>
      <c r="R912" s="346"/>
      <c r="S912" s="346"/>
      <c r="T912" s="346"/>
      <c r="U912" s="346"/>
      <c r="V912" s="346"/>
      <c r="W912" s="346"/>
      <c r="X912" s="346"/>
      <c r="Y912" s="347">
        <v>1</v>
      </c>
      <c r="Z912" s="348"/>
      <c r="AA912" s="348"/>
      <c r="AB912" s="349"/>
      <c r="AC912" s="350" t="s">
        <v>377</v>
      </c>
      <c r="AD912" s="351"/>
      <c r="AE912" s="351"/>
      <c r="AF912" s="351"/>
      <c r="AG912" s="351"/>
      <c r="AH912" s="366" t="s">
        <v>760</v>
      </c>
      <c r="AI912" s="367"/>
      <c r="AJ912" s="367"/>
      <c r="AK912" s="367"/>
      <c r="AL912" s="354">
        <v>100</v>
      </c>
      <c r="AM912" s="355"/>
      <c r="AN912" s="355"/>
      <c r="AO912" s="356"/>
      <c r="AP912" s="357" t="s">
        <v>760</v>
      </c>
      <c r="AQ912" s="357"/>
      <c r="AR912" s="357"/>
      <c r="AS912" s="357"/>
      <c r="AT912" s="357"/>
      <c r="AU912" s="357"/>
      <c r="AV912" s="357"/>
      <c r="AW912" s="357"/>
      <c r="AX912" s="357"/>
      <c r="AY912">
        <f>COUNTA($C$912)</f>
        <v>1</v>
      </c>
    </row>
    <row r="913" spans="1:51" ht="30" customHeight="1" x14ac:dyDescent="0.15">
      <c r="A913" s="370">
        <v>3</v>
      </c>
      <c r="B913" s="370">
        <v>1</v>
      </c>
      <c r="C913" s="358" t="s">
        <v>791</v>
      </c>
      <c r="D913" s="343"/>
      <c r="E913" s="343"/>
      <c r="F913" s="343"/>
      <c r="G913" s="343"/>
      <c r="H913" s="343"/>
      <c r="I913" s="343"/>
      <c r="J913" s="344">
        <v>7011301006050</v>
      </c>
      <c r="K913" s="345"/>
      <c r="L913" s="345"/>
      <c r="M913" s="345"/>
      <c r="N913" s="345"/>
      <c r="O913" s="345"/>
      <c r="P913" s="359" t="s">
        <v>798</v>
      </c>
      <c r="Q913" s="346"/>
      <c r="R913" s="346"/>
      <c r="S913" s="346"/>
      <c r="T913" s="346"/>
      <c r="U913" s="346"/>
      <c r="V913" s="346"/>
      <c r="W913" s="346"/>
      <c r="X913" s="346"/>
      <c r="Y913" s="347">
        <v>1</v>
      </c>
      <c r="Z913" s="348"/>
      <c r="AA913" s="348"/>
      <c r="AB913" s="349"/>
      <c r="AC913" s="350" t="s">
        <v>377</v>
      </c>
      <c r="AD913" s="351"/>
      <c r="AE913" s="351"/>
      <c r="AF913" s="351"/>
      <c r="AG913" s="351"/>
      <c r="AH913" s="352" t="s">
        <v>760</v>
      </c>
      <c r="AI913" s="353"/>
      <c r="AJ913" s="353"/>
      <c r="AK913" s="353"/>
      <c r="AL913" s="354">
        <v>100</v>
      </c>
      <c r="AM913" s="355"/>
      <c r="AN913" s="355"/>
      <c r="AO913" s="356"/>
      <c r="AP913" s="357" t="s">
        <v>760</v>
      </c>
      <c r="AQ913" s="357"/>
      <c r="AR913" s="357"/>
      <c r="AS913" s="357"/>
      <c r="AT913" s="357"/>
      <c r="AU913" s="357"/>
      <c r="AV913" s="357"/>
      <c r="AW913" s="357"/>
      <c r="AX913" s="357"/>
      <c r="AY913">
        <f>COUNTA($C$913)</f>
        <v>1</v>
      </c>
    </row>
    <row r="914" spans="1:51" ht="30" customHeight="1" x14ac:dyDescent="0.15">
      <c r="A914" s="370">
        <v>4</v>
      </c>
      <c r="B914" s="370">
        <v>1</v>
      </c>
      <c r="C914" s="358" t="s">
        <v>791</v>
      </c>
      <c r="D914" s="343"/>
      <c r="E914" s="343"/>
      <c r="F914" s="343"/>
      <c r="G914" s="343"/>
      <c r="H914" s="343"/>
      <c r="I914" s="343"/>
      <c r="J914" s="344">
        <v>7011301006050</v>
      </c>
      <c r="K914" s="345"/>
      <c r="L914" s="345"/>
      <c r="M914" s="345"/>
      <c r="N914" s="345"/>
      <c r="O914" s="345"/>
      <c r="P914" s="359" t="s">
        <v>798</v>
      </c>
      <c r="Q914" s="346"/>
      <c r="R914" s="346"/>
      <c r="S914" s="346"/>
      <c r="T914" s="346"/>
      <c r="U914" s="346"/>
      <c r="V914" s="346"/>
      <c r="W914" s="346"/>
      <c r="X914" s="346"/>
      <c r="Y914" s="347">
        <v>1</v>
      </c>
      <c r="Z914" s="348"/>
      <c r="AA914" s="348"/>
      <c r="AB914" s="349"/>
      <c r="AC914" s="350" t="s">
        <v>377</v>
      </c>
      <c r="AD914" s="351"/>
      <c r="AE914" s="351"/>
      <c r="AF914" s="351"/>
      <c r="AG914" s="351"/>
      <c r="AH914" s="352" t="s">
        <v>760</v>
      </c>
      <c r="AI914" s="353"/>
      <c r="AJ914" s="353"/>
      <c r="AK914" s="353"/>
      <c r="AL914" s="354">
        <v>100</v>
      </c>
      <c r="AM914" s="355"/>
      <c r="AN914" s="355"/>
      <c r="AO914" s="356"/>
      <c r="AP914" s="357" t="s">
        <v>760</v>
      </c>
      <c r="AQ914" s="357"/>
      <c r="AR914" s="357"/>
      <c r="AS914" s="357"/>
      <c r="AT914" s="357"/>
      <c r="AU914" s="357"/>
      <c r="AV914" s="357"/>
      <c r="AW914" s="357"/>
      <c r="AX914" s="357"/>
      <c r="AY914">
        <f>COUNTA($C$914)</f>
        <v>1</v>
      </c>
    </row>
    <row r="915" spans="1:51" ht="30" customHeight="1" x14ac:dyDescent="0.15">
      <c r="A915" s="370">
        <v>5</v>
      </c>
      <c r="B915" s="370">
        <v>1</v>
      </c>
      <c r="C915" s="358" t="s">
        <v>791</v>
      </c>
      <c r="D915" s="343"/>
      <c r="E915" s="343"/>
      <c r="F915" s="343"/>
      <c r="G915" s="343"/>
      <c r="H915" s="343"/>
      <c r="I915" s="343"/>
      <c r="J915" s="344">
        <v>7011301006050</v>
      </c>
      <c r="K915" s="345"/>
      <c r="L915" s="345"/>
      <c r="M915" s="345"/>
      <c r="N915" s="345"/>
      <c r="O915" s="345"/>
      <c r="P915" s="359" t="s">
        <v>802</v>
      </c>
      <c r="Q915" s="346"/>
      <c r="R915" s="346"/>
      <c r="S915" s="346"/>
      <c r="T915" s="346"/>
      <c r="U915" s="346"/>
      <c r="V915" s="346"/>
      <c r="W915" s="346"/>
      <c r="X915" s="346"/>
      <c r="Y915" s="347">
        <v>1</v>
      </c>
      <c r="Z915" s="348"/>
      <c r="AA915" s="348"/>
      <c r="AB915" s="349"/>
      <c r="AC915" s="350" t="s">
        <v>377</v>
      </c>
      <c r="AD915" s="351"/>
      <c r="AE915" s="351"/>
      <c r="AF915" s="351"/>
      <c r="AG915" s="351"/>
      <c r="AH915" s="352" t="s">
        <v>760</v>
      </c>
      <c r="AI915" s="353"/>
      <c r="AJ915" s="353"/>
      <c r="AK915" s="353"/>
      <c r="AL915" s="354">
        <v>100</v>
      </c>
      <c r="AM915" s="355"/>
      <c r="AN915" s="355"/>
      <c r="AO915" s="356"/>
      <c r="AP915" s="357" t="s">
        <v>760</v>
      </c>
      <c r="AQ915" s="357"/>
      <c r="AR915" s="357"/>
      <c r="AS915" s="357"/>
      <c r="AT915" s="357"/>
      <c r="AU915" s="357"/>
      <c r="AV915" s="357"/>
      <c r="AW915" s="357"/>
      <c r="AX915" s="357"/>
      <c r="AY915">
        <f>COUNTA($C$915)</f>
        <v>1</v>
      </c>
    </row>
    <row r="916" spans="1:51" ht="30" customHeight="1" x14ac:dyDescent="0.15">
      <c r="A916" s="370">
        <v>6</v>
      </c>
      <c r="B916" s="370">
        <v>1</v>
      </c>
      <c r="C916" s="358" t="s">
        <v>791</v>
      </c>
      <c r="D916" s="343"/>
      <c r="E916" s="343"/>
      <c r="F916" s="343"/>
      <c r="G916" s="343"/>
      <c r="H916" s="343"/>
      <c r="I916" s="343"/>
      <c r="J916" s="344">
        <v>7011301006050</v>
      </c>
      <c r="K916" s="345"/>
      <c r="L916" s="345"/>
      <c r="M916" s="345"/>
      <c r="N916" s="345"/>
      <c r="O916" s="345"/>
      <c r="P916" s="359" t="s">
        <v>803</v>
      </c>
      <c r="Q916" s="346"/>
      <c r="R916" s="346"/>
      <c r="S916" s="346"/>
      <c r="T916" s="346"/>
      <c r="U916" s="346"/>
      <c r="V916" s="346"/>
      <c r="W916" s="346"/>
      <c r="X916" s="346"/>
      <c r="Y916" s="347">
        <v>0.9</v>
      </c>
      <c r="Z916" s="348"/>
      <c r="AA916" s="348"/>
      <c r="AB916" s="349"/>
      <c r="AC916" s="350" t="s">
        <v>377</v>
      </c>
      <c r="AD916" s="351"/>
      <c r="AE916" s="351"/>
      <c r="AF916" s="351"/>
      <c r="AG916" s="351"/>
      <c r="AH916" s="352" t="s">
        <v>760</v>
      </c>
      <c r="AI916" s="353"/>
      <c r="AJ916" s="353"/>
      <c r="AK916" s="353"/>
      <c r="AL916" s="354">
        <v>100</v>
      </c>
      <c r="AM916" s="355"/>
      <c r="AN916" s="355"/>
      <c r="AO916" s="356"/>
      <c r="AP916" s="357" t="s">
        <v>760</v>
      </c>
      <c r="AQ916" s="357"/>
      <c r="AR916" s="357"/>
      <c r="AS916" s="357"/>
      <c r="AT916" s="357"/>
      <c r="AU916" s="357"/>
      <c r="AV916" s="357"/>
      <c r="AW916" s="357"/>
      <c r="AX916" s="357"/>
      <c r="AY916">
        <f>COUNTA($C$916)</f>
        <v>1</v>
      </c>
    </row>
    <row r="917" spans="1:51" ht="30" customHeight="1" x14ac:dyDescent="0.15">
      <c r="A917" s="370">
        <v>7</v>
      </c>
      <c r="B917" s="370">
        <v>1</v>
      </c>
      <c r="C917" s="358" t="s">
        <v>804</v>
      </c>
      <c r="D917" s="343"/>
      <c r="E917" s="343"/>
      <c r="F917" s="343"/>
      <c r="G917" s="343"/>
      <c r="H917" s="343"/>
      <c r="I917" s="343"/>
      <c r="J917" s="344">
        <v>5010601023501</v>
      </c>
      <c r="K917" s="345"/>
      <c r="L917" s="345"/>
      <c r="M917" s="345"/>
      <c r="N917" s="345"/>
      <c r="O917" s="345"/>
      <c r="P917" s="359" t="s">
        <v>805</v>
      </c>
      <c r="Q917" s="346"/>
      <c r="R917" s="346"/>
      <c r="S917" s="346"/>
      <c r="T917" s="346"/>
      <c r="U917" s="346"/>
      <c r="V917" s="346"/>
      <c r="W917" s="346"/>
      <c r="X917" s="346"/>
      <c r="Y917" s="347">
        <v>3</v>
      </c>
      <c r="Z917" s="348"/>
      <c r="AA917" s="348"/>
      <c r="AB917" s="349"/>
      <c r="AC917" s="350" t="s">
        <v>371</v>
      </c>
      <c r="AD917" s="351"/>
      <c r="AE917" s="351"/>
      <c r="AF917" s="351"/>
      <c r="AG917" s="351"/>
      <c r="AH917" s="352">
        <v>2</v>
      </c>
      <c r="AI917" s="353"/>
      <c r="AJ917" s="353"/>
      <c r="AK917" s="353"/>
      <c r="AL917" s="354">
        <v>82.6</v>
      </c>
      <c r="AM917" s="355"/>
      <c r="AN917" s="355"/>
      <c r="AO917" s="356"/>
      <c r="AP917" s="357" t="s">
        <v>760</v>
      </c>
      <c r="AQ917" s="357"/>
      <c r="AR917" s="357"/>
      <c r="AS917" s="357"/>
      <c r="AT917" s="357"/>
      <c r="AU917" s="357"/>
      <c r="AV917" s="357"/>
      <c r="AW917" s="357"/>
      <c r="AX917" s="357"/>
      <c r="AY917">
        <f>COUNTA($C$917)</f>
        <v>1</v>
      </c>
    </row>
    <row r="918" spans="1:51" ht="30" customHeight="1" x14ac:dyDescent="0.15">
      <c r="A918" s="370">
        <v>8</v>
      </c>
      <c r="B918" s="370">
        <v>1</v>
      </c>
      <c r="C918" s="358" t="s">
        <v>807</v>
      </c>
      <c r="D918" s="343"/>
      <c r="E918" s="343"/>
      <c r="F918" s="343"/>
      <c r="G918" s="343"/>
      <c r="H918" s="343"/>
      <c r="I918" s="343"/>
      <c r="J918" s="344">
        <v>1010001112577</v>
      </c>
      <c r="K918" s="345"/>
      <c r="L918" s="345"/>
      <c r="M918" s="345"/>
      <c r="N918" s="345"/>
      <c r="O918" s="345"/>
      <c r="P918" s="359" t="s">
        <v>806</v>
      </c>
      <c r="Q918" s="346"/>
      <c r="R918" s="346"/>
      <c r="S918" s="346"/>
      <c r="T918" s="346"/>
      <c r="U918" s="346"/>
      <c r="V918" s="346"/>
      <c r="W918" s="346"/>
      <c r="X918" s="346"/>
      <c r="Y918" s="347">
        <v>3</v>
      </c>
      <c r="Z918" s="348"/>
      <c r="AA918" s="348"/>
      <c r="AB918" s="349"/>
      <c r="AC918" s="350" t="s">
        <v>80</v>
      </c>
      <c r="AD918" s="351"/>
      <c r="AE918" s="351"/>
      <c r="AF918" s="351"/>
      <c r="AG918" s="351"/>
      <c r="AH918" s="352" t="s">
        <v>760</v>
      </c>
      <c r="AI918" s="353"/>
      <c r="AJ918" s="353"/>
      <c r="AK918" s="353"/>
      <c r="AL918" s="354" t="s">
        <v>760</v>
      </c>
      <c r="AM918" s="355"/>
      <c r="AN918" s="355"/>
      <c r="AO918" s="356"/>
      <c r="AP918" s="357" t="s">
        <v>760</v>
      </c>
      <c r="AQ918" s="357"/>
      <c r="AR918" s="357"/>
      <c r="AS918" s="357"/>
      <c r="AT918" s="357"/>
      <c r="AU918" s="357"/>
      <c r="AV918" s="357"/>
      <c r="AW918" s="357"/>
      <c r="AX918" s="357"/>
      <c r="AY918">
        <f>COUNTA($C$918)</f>
        <v>1</v>
      </c>
    </row>
    <row r="919" spans="1:51" ht="30" customHeight="1" x14ac:dyDescent="0.15">
      <c r="A919" s="370">
        <v>9</v>
      </c>
      <c r="B919" s="370">
        <v>1</v>
      </c>
      <c r="C919" s="358" t="s">
        <v>808</v>
      </c>
      <c r="D919" s="343"/>
      <c r="E919" s="343"/>
      <c r="F919" s="343"/>
      <c r="G919" s="343"/>
      <c r="H919" s="343"/>
      <c r="I919" s="343"/>
      <c r="J919" s="344">
        <v>9012801002438</v>
      </c>
      <c r="K919" s="345"/>
      <c r="L919" s="345"/>
      <c r="M919" s="345"/>
      <c r="N919" s="345"/>
      <c r="O919" s="345"/>
      <c r="P919" s="359" t="s">
        <v>809</v>
      </c>
      <c r="Q919" s="346"/>
      <c r="R919" s="346"/>
      <c r="S919" s="346"/>
      <c r="T919" s="346"/>
      <c r="U919" s="346"/>
      <c r="V919" s="346"/>
      <c r="W919" s="346"/>
      <c r="X919" s="346"/>
      <c r="Y919" s="347">
        <v>2</v>
      </c>
      <c r="Z919" s="348"/>
      <c r="AA919" s="348"/>
      <c r="AB919" s="349"/>
      <c r="AC919" s="350" t="s">
        <v>378</v>
      </c>
      <c r="AD919" s="351"/>
      <c r="AE919" s="351"/>
      <c r="AF919" s="351"/>
      <c r="AG919" s="351"/>
      <c r="AH919" s="352" t="s">
        <v>760</v>
      </c>
      <c r="AI919" s="353"/>
      <c r="AJ919" s="353"/>
      <c r="AK919" s="353"/>
      <c r="AL919" s="354">
        <v>100</v>
      </c>
      <c r="AM919" s="355"/>
      <c r="AN919" s="355"/>
      <c r="AO919" s="356"/>
      <c r="AP919" s="357" t="s">
        <v>760</v>
      </c>
      <c r="AQ919" s="357"/>
      <c r="AR919" s="357"/>
      <c r="AS919" s="357"/>
      <c r="AT919" s="357"/>
      <c r="AU919" s="357"/>
      <c r="AV919" s="357"/>
      <c r="AW919" s="357"/>
      <c r="AX919" s="357"/>
      <c r="AY919">
        <f>COUNTA($C$919)</f>
        <v>1</v>
      </c>
    </row>
    <row r="920" spans="1:51" ht="30" customHeight="1" x14ac:dyDescent="0.15">
      <c r="A920" s="370">
        <v>10</v>
      </c>
      <c r="B920" s="370">
        <v>1</v>
      </c>
      <c r="C920" s="358" t="s">
        <v>811</v>
      </c>
      <c r="D920" s="343"/>
      <c r="E920" s="343"/>
      <c r="F920" s="343"/>
      <c r="G920" s="343"/>
      <c r="H920" s="343"/>
      <c r="I920" s="343"/>
      <c r="J920" s="344">
        <v>1010001076608</v>
      </c>
      <c r="K920" s="345"/>
      <c r="L920" s="345"/>
      <c r="M920" s="345"/>
      <c r="N920" s="345"/>
      <c r="O920" s="345"/>
      <c r="P920" s="359" t="s">
        <v>803</v>
      </c>
      <c r="Q920" s="346"/>
      <c r="R920" s="346"/>
      <c r="S920" s="346"/>
      <c r="T920" s="346"/>
      <c r="U920" s="346"/>
      <c r="V920" s="346"/>
      <c r="W920" s="346"/>
      <c r="X920" s="346"/>
      <c r="Y920" s="347">
        <v>0.9</v>
      </c>
      <c r="Z920" s="348"/>
      <c r="AA920" s="348"/>
      <c r="AB920" s="349"/>
      <c r="AC920" s="350" t="s">
        <v>377</v>
      </c>
      <c r="AD920" s="351"/>
      <c r="AE920" s="351"/>
      <c r="AF920" s="351"/>
      <c r="AG920" s="351"/>
      <c r="AH920" s="352" t="s">
        <v>760</v>
      </c>
      <c r="AI920" s="353"/>
      <c r="AJ920" s="353"/>
      <c r="AK920" s="353"/>
      <c r="AL920" s="354">
        <v>100</v>
      </c>
      <c r="AM920" s="355"/>
      <c r="AN920" s="355"/>
      <c r="AO920" s="356"/>
      <c r="AP920" s="357" t="s">
        <v>760</v>
      </c>
      <c r="AQ920" s="357"/>
      <c r="AR920" s="357"/>
      <c r="AS920" s="357"/>
      <c r="AT920" s="357"/>
      <c r="AU920" s="357"/>
      <c r="AV920" s="357"/>
      <c r="AW920" s="357"/>
      <c r="AX920" s="357"/>
      <c r="AY920">
        <f>COUNTA($C$920)</f>
        <v>1</v>
      </c>
    </row>
    <row r="921" spans="1:51" ht="30" customHeight="1" x14ac:dyDescent="0.15">
      <c r="A921" s="370">
        <v>11</v>
      </c>
      <c r="B921" s="370">
        <v>1</v>
      </c>
      <c r="C921" s="343" t="s">
        <v>810</v>
      </c>
      <c r="D921" s="343"/>
      <c r="E921" s="343"/>
      <c r="F921" s="343"/>
      <c r="G921" s="343"/>
      <c r="H921" s="343"/>
      <c r="I921" s="343"/>
      <c r="J921" s="344">
        <v>1010001076608</v>
      </c>
      <c r="K921" s="345"/>
      <c r="L921" s="345"/>
      <c r="M921" s="345"/>
      <c r="N921" s="345"/>
      <c r="O921" s="345"/>
      <c r="P921" s="346" t="s">
        <v>803</v>
      </c>
      <c r="Q921" s="346"/>
      <c r="R921" s="346"/>
      <c r="S921" s="346"/>
      <c r="T921" s="346"/>
      <c r="U921" s="346"/>
      <c r="V921" s="346"/>
      <c r="W921" s="346"/>
      <c r="X921" s="346"/>
      <c r="Y921" s="347">
        <v>0.7</v>
      </c>
      <c r="Z921" s="348"/>
      <c r="AA921" s="348"/>
      <c r="AB921" s="349"/>
      <c r="AC921" s="350" t="s">
        <v>377</v>
      </c>
      <c r="AD921" s="351"/>
      <c r="AE921" s="351"/>
      <c r="AF921" s="351"/>
      <c r="AG921" s="351"/>
      <c r="AH921" s="352" t="s">
        <v>760</v>
      </c>
      <c r="AI921" s="353"/>
      <c r="AJ921" s="353"/>
      <c r="AK921" s="353"/>
      <c r="AL921" s="354">
        <v>100</v>
      </c>
      <c r="AM921" s="355"/>
      <c r="AN921" s="355"/>
      <c r="AO921" s="356"/>
      <c r="AP921" s="357" t="s">
        <v>760</v>
      </c>
      <c r="AQ921" s="357"/>
      <c r="AR921" s="357"/>
      <c r="AS921" s="357"/>
      <c r="AT921" s="357"/>
      <c r="AU921" s="357"/>
      <c r="AV921" s="357"/>
      <c r="AW921" s="357"/>
      <c r="AX921" s="357"/>
      <c r="AY921">
        <f>COUNTA($C$921)</f>
        <v>1</v>
      </c>
    </row>
    <row r="922" spans="1:51" ht="30" customHeight="1" x14ac:dyDescent="0.15">
      <c r="A922" s="370">
        <v>12</v>
      </c>
      <c r="B922" s="370">
        <v>1</v>
      </c>
      <c r="C922" s="343" t="s">
        <v>810</v>
      </c>
      <c r="D922" s="343"/>
      <c r="E922" s="343"/>
      <c r="F922" s="343"/>
      <c r="G922" s="343"/>
      <c r="H922" s="343"/>
      <c r="I922" s="343"/>
      <c r="J922" s="344">
        <v>1010001076608</v>
      </c>
      <c r="K922" s="345"/>
      <c r="L922" s="345"/>
      <c r="M922" s="345"/>
      <c r="N922" s="345"/>
      <c r="O922" s="345"/>
      <c r="P922" s="346" t="s">
        <v>803</v>
      </c>
      <c r="Q922" s="346"/>
      <c r="R922" s="346"/>
      <c r="S922" s="346"/>
      <c r="T922" s="346"/>
      <c r="U922" s="346"/>
      <c r="V922" s="346"/>
      <c r="W922" s="346"/>
      <c r="X922" s="346"/>
      <c r="Y922" s="347">
        <v>0.6</v>
      </c>
      <c r="Z922" s="348"/>
      <c r="AA922" s="348"/>
      <c r="AB922" s="349"/>
      <c r="AC922" s="350" t="s">
        <v>377</v>
      </c>
      <c r="AD922" s="351"/>
      <c r="AE922" s="351"/>
      <c r="AF922" s="351"/>
      <c r="AG922" s="351"/>
      <c r="AH922" s="352" t="s">
        <v>760</v>
      </c>
      <c r="AI922" s="353"/>
      <c r="AJ922" s="353"/>
      <c r="AK922" s="353"/>
      <c r="AL922" s="354">
        <v>100</v>
      </c>
      <c r="AM922" s="355"/>
      <c r="AN922" s="355"/>
      <c r="AO922" s="356"/>
      <c r="AP922" s="357" t="s">
        <v>760</v>
      </c>
      <c r="AQ922" s="357"/>
      <c r="AR922" s="357"/>
      <c r="AS922" s="357"/>
      <c r="AT922" s="357"/>
      <c r="AU922" s="357"/>
      <c r="AV922" s="357"/>
      <c r="AW922" s="357"/>
      <c r="AX922" s="357"/>
      <c r="AY922">
        <f>COUNTA($C$922)</f>
        <v>1</v>
      </c>
    </row>
    <row r="923" spans="1:51" ht="30" customHeight="1" x14ac:dyDescent="0.15">
      <c r="A923" s="370">
        <v>13</v>
      </c>
      <c r="B923" s="370">
        <v>1</v>
      </c>
      <c r="C923" s="358" t="s">
        <v>812</v>
      </c>
      <c r="D923" s="343"/>
      <c r="E923" s="343"/>
      <c r="F923" s="343"/>
      <c r="G923" s="343"/>
      <c r="H923" s="343"/>
      <c r="I923" s="343"/>
      <c r="J923" s="344">
        <v>8011101028104</v>
      </c>
      <c r="K923" s="345"/>
      <c r="L923" s="345"/>
      <c r="M923" s="345"/>
      <c r="N923" s="345"/>
      <c r="O923" s="345"/>
      <c r="P923" s="359" t="s">
        <v>813</v>
      </c>
      <c r="Q923" s="346"/>
      <c r="R923" s="346"/>
      <c r="S923" s="346"/>
      <c r="T923" s="346"/>
      <c r="U923" s="346"/>
      <c r="V923" s="346"/>
      <c r="W923" s="346"/>
      <c r="X923" s="346"/>
      <c r="Y923" s="347">
        <v>2</v>
      </c>
      <c r="Z923" s="348"/>
      <c r="AA923" s="348"/>
      <c r="AB923" s="349"/>
      <c r="AC923" s="350" t="s">
        <v>80</v>
      </c>
      <c r="AD923" s="351"/>
      <c r="AE923" s="351"/>
      <c r="AF923" s="351"/>
      <c r="AG923" s="351"/>
      <c r="AH923" s="352" t="s">
        <v>760</v>
      </c>
      <c r="AI923" s="353"/>
      <c r="AJ923" s="353"/>
      <c r="AK923" s="353"/>
      <c r="AL923" s="354" t="s">
        <v>760</v>
      </c>
      <c r="AM923" s="355"/>
      <c r="AN923" s="355"/>
      <c r="AO923" s="356"/>
      <c r="AP923" s="357" t="s">
        <v>760</v>
      </c>
      <c r="AQ923" s="357"/>
      <c r="AR923" s="357"/>
      <c r="AS923" s="357"/>
      <c r="AT923" s="357"/>
      <c r="AU923" s="357"/>
      <c r="AV923" s="357"/>
      <c r="AW923" s="357"/>
      <c r="AX923" s="357"/>
      <c r="AY923">
        <f>COUNTA($C$923)</f>
        <v>1</v>
      </c>
    </row>
    <row r="924" spans="1:51" ht="30" customHeight="1" x14ac:dyDescent="0.15">
      <c r="A924" s="370">
        <v>14</v>
      </c>
      <c r="B924" s="370">
        <v>1</v>
      </c>
      <c r="C924" s="358" t="s">
        <v>822</v>
      </c>
      <c r="D924" s="343"/>
      <c r="E924" s="343"/>
      <c r="F924" s="343"/>
      <c r="G924" s="343"/>
      <c r="H924" s="343"/>
      <c r="I924" s="343"/>
      <c r="J924" s="344">
        <v>4011101012854</v>
      </c>
      <c r="K924" s="345"/>
      <c r="L924" s="345"/>
      <c r="M924" s="345"/>
      <c r="N924" s="345"/>
      <c r="O924" s="345"/>
      <c r="P924" s="359" t="s">
        <v>803</v>
      </c>
      <c r="Q924" s="346"/>
      <c r="R924" s="346"/>
      <c r="S924" s="346"/>
      <c r="T924" s="346"/>
      <c r="U924" s="346"/>
      <c r="V924" s="346"/>
      <c r="W924" s="346"/>
      <c r="X924" s="346"/>
      <c r="Y924" s="347">
        <v>1</v>
      </c>
      <c r="Z924" s="348"/>
      <c r="AA924" s="348"/>
      <c r="AB924" s="349"/>
      <c r="AC924" s="350" t="s">
        <v>377</v>
      </c>
      <c r="AD924" s="351"/>
      <c r="AE924" s="351"/>
      <c r="AF924" s="351"/>
      <c r="AG924" s="351"/>
      <c r="AH924" s="352" t="s">
        <v>826</v>
      </c>
      <c r="AI924" s="353"/>
      <c r="AJ924" s="353"/>
      <c r="AK924" s="353"/>
      <c r="AL924" s="354">
        <v>100</v>
      </c>
      <c r="AM924" s="355"/>
      <c r="AN924" s="355"/>
      <c r="AO924" s="356"/>
      <c r="AP924" s="357" t="s">
        <v>826</v>
      </c>
      <c r="AQ924" s="357"/>
      <c r="AR924" s="357"/>
      <c r="AS924" s="357"/>
      <c r="AT924" s="357"/>
      <c r="AU924" s="357"/>
      <c r="AV924" s="357"/>
      <c r="AW924" s="357"/>
      <c r="AX924" s="357"/>
      <c r="AY924">
        <f>COUNTA($C$924)</f>
        <v>1</v>
      </c>
    </row>
    <row r="925" spans="1:51" ht="30" customHeight="1" x14ac:dyDescent="0.15">
      <c r="A925" s="370">
        <v>15</v>
      </c>
      <c r="B925" s="370">
        <v>1</v>
      </c>
      <c r="C925" s="358" t="s">
        <v>823</v>
      </c>
      <c r="D925" s="343"/>
      <c r="E925" s="343"/>
      <c r="F925" s="343"/>
      <c r="G925" s="343"/>
      <c r="H925" s="343"/>
      <c r="I925" s="343"/>
      <c r="J925" s="344">
        <v>9011001013213</v>
      </c>
      <c r="K925" s="345"/>
      <c r="L925" s="345"/>
      <c r="M925" s="345"/>
      <c r="N925" s="345"/>
      <c r="O925" s="345"/>
      <c r="P925" s="359" t="s">
        <v>803</v>
      </c>
      <c r="Q925" s="346"/>
      <c r="R925" s="346"/>
      <c r="S925" s="346"/>
      <c r="T925" s="346"/>
      <c r="U925" s="346"/>
      <c r="V925" s="346"/>
      <c r="W925" s="346"/>
      <c r="X925" s="346"/>
      <c r="Y925" s="347">
        <v>1</v>
      </c>
      <c r="Z925" s="348"/>
      <c r="AA925" s="348"/>
      <c r="AB925" s="349"/>
      <c r="AC925" s="350" t="s">
        <v>377</v>
      </c>
      <c r="AD925" s="351"/>
      <c r="AE925" s="351"/>
      <c r="AF925" s="351"/>
      <c r="AG925" s="351"/>
      <c r="AH925" s="352" t="s">
        <v>760</v>
      </c>
      <c r="AI925" s="353"/>
      <c r="AJ925" s="353"/>
      <c r="AK925" s="353"/>
      <c r="AL925" s="354">
        <v>100</v>
      </c>
      <c r="AM925" s="355"/>
      <c r="AN925" s="355"/>
      <c r="AO925" s="356"/>
      <c r="AP925" s="357" t="s">
        <v>760</v>
      </c>
      <c r="AQ925" s="357"/>
      <c r="AR925" s="357"/>
      <c r="AS925" s="357"/>
      <c r="AT925" s="357"/>
      <c r="AU925" s="357"/>
      <c r="AV925" s="357"/>
      <c r="AW925" s="357"/>
      <c r="AX925" s="357"/>
      <c r="AY925">
        <f>COUNTA($C$925)</f>
        <v>1</v>
      </c>
    </row>
    <row r="926" spans="1:51" ht="30" customHeight="1" x14ac:dyDescent="0.15">
      <c r="A926" s="370">
        <v>16</v>
      </c>
      <c r="B926" s="370">
        <v>1</v>
      </c>
      <c r="C926" s="358" t="s">
        <v>824</v>
      </c>
      <c r="D926" s="343"/>
      <c r="E926" s="343"/>
      <c r="F926" s="343"/>
      <c r="G926" s="343"/>
      <c r="H926" s="343"/>
      <c r="I926" s="343"/>
      <c r="J926" s="344">
        <v>8010001118361</v>
      </c>
      <c r="K926" s="345"/>
      <c r="L926" s="345"/>
      <c r="M926" s="345"/>
      <c r="N926" s="345"/>
      <c r="O926" s="345"/>
      <c r="P926" s="346" t="s">
        <v>825</v>
      </c>
      <c r="Q926" s="346"/>
      <c r="R926" s="346"/>
      <c r="S926" s="346"/>
      <c r="T926" s="346"/>
      <c r="U926" s="346"/>
      <c r="V926" s="346"/>
      <c r="W926" s="346"/>
      <c r="X926" s="346"/>
      <c r="Y926" s="347">
        <v>1</v>
      </c>
      <c r="Z926" s="348"/>
      <c r="AA926" s="348"/>
      <c r="AB926" s="349"/>
      <c r="AC926" s="350" t="s">
        <v>377</v>
      </c>
      <c r="AD926" s="351"/>
      <c r="AE926" s="351"/>
      <c r="AF926" s="351"/>
      <c r="AG926" s="351"/>
      <c r="AH926" s="352" t="s">
        <v>760</v>
      </c>
      <c r="AI926" s="353"/>
      <c r="AJ926" s="353"/>
      <c r="AK926" s="353"/>
      <c r="AL926" s="354">
        <v>100</v>
      </c>
      <c r="AM926" s="355"/>
      <c r="AN926" s="355"/>
      <c r="AO926" s="356"/>
      <c r="AP926" s="357" t="s">
        <v>760</v>
      </c>
      <c r="AQ926" s="357"/>
      <c r="AR926" s="357"/>
      <c r="AS926" s="357"/>
      <c r="AT926" s="357"/>
      <c r="AU926" s="357"/>
      <c r="AV926" s="357"/>
      <c r="AW926" s="357"/>
      <c r="AX926" s="357"/>
      <c r="AY926">
        <f>COUNTA($C$926)</f>
        <v>1</v>
      </c>
    </row>
    <row r="927" spans="1:51" s="16" customFormat="1" ht="30" customHeight="1" x14ac:dyDescent="0.15">
      <c r="A927" s="370">
        <v>17</v>
      </c>
      <c r="B927" s="370">
        <v>1</v>
      </c>
      <c r="C927" s="358" t="s">
        <v>827</v>
      </c>
      <c r="D927" s="343"/>
      <c r="E927" s="343"/>
      <c r="F927" s="343"/>
      <c r="G927" s="343"/>
      <c r="H927" s="343"/>
      <c r="I927" s="343"/>
      <c r="J927" s="344">
        <v>1010001092605</v>
      </c>
      <c r="K927" s="345"/>
      <c r="L927" s="345"/>
      <c r="M927" s="345"/>
      <c r="N927" s="345"/>
      <c r="O927" s="345"/>
      <c r="P927" s="359" t="s">
        <v>828</v>
      </c>
      <c r="Q927" s="346"/>
      <c r="R927" s="346"/>
      <c r="S927" s="346"/>
      <c r="T927" s="346"/>
      <c r="U927" s="346"/>
      <c r="V927" s="346"/>
      <c r="W927" s="346"/>
      <c r="X927" s="346"/>
      <c r="Y927" s="347">
        <v>0.7</v>
      </c>
      <c r="Z927" s="348"/>
      <c r="AA927" s="348"/>
      <c r="AB927" s="349"/>
      <c r="AC927" s="350" t="s">
        <v>377</v>
      </c>
      <c r="AD927" s="351"/>
      <c r="AE927" s="351"/>
      <c r="AF927" s="351"/>
      <c r="AG927" s="351"/>
      <c r="AH927" s="352" t="s">
        <v>760</v>
      </c>
      <c r="AI927" s="353"/>
      <c r="AJ927" s="353"/>
      <c r="AK927" s="353"/>
      <c r="AL927" s="354">
        <v>100</v>
      </c>
      <c r="AM927" s="355"/>
      <c r="AN927" s="355"/>
      <c r="AO927" s="356"/>
      <c r="AP927" s="357" t="s">
        <v>760</v>
      </c>
      <c r="AQ927" s="357"/>
      <c r="AR927" s="357"/>
      <c r="AS927" s="357"/>
      <c r="AT927" s="357"/>
      <c r="AU927" s="357"/>
      <c r="AV927" s="357"/>
      <c r="AW927" s="357"/>
      <c r="AX927" s="357"/>
      <c r="AY927">
        <f>COUNTA($C$927)</f>
        <v>1</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760</v>
      </c>
      <c r="F1110" s="369"/>
      <c r="G1110" s="369"/>
      <c r="H1110" s="369"/>
      <c r="I1110" s="369"/>
      <c r="J1110" s="344" t="s">
        <v>760</v>
      </c>
      <c r="K1110" s="345"/>
      <c r="L1110" s="345"/>
      <c r="M1110" s="345"/>
      <c r="N1110" s="345"/>
      <c r="O1110" s="345"/>
      <c r="P1110" s="359" t="s">
        <v>760</v>
      </c>
      <c r="Q1110" s="346"/>
      <c r="R1110" s="346"/>
      <c r="S1110" s="346"/>
      <c r="T1110" s="346"/>
      <c r="U1110" s="346"/>
      <c r="V1110" s="346"/>
      <c r="W1110" s="346"/>
      <c r="X1110" s="346"/>
      <c r="Y1110" s="347" t="s">
        <v>760</v>
      </c>
      <c r="Z1110" s="348"/>
      <c r="AA1110" s="348"/>
      <c r="AB1110" s="349"/>
      <c r="AC1110" s="350"/>
      <c r="AD1110" s="351"/>
      <c r="AE1110" s="351"/>
      <c r="AF1110" s="351"/>
      <c r="AG1110" s="351"/>
      <c r="AH1110" s="352" t="s">
        <v>760</v>
      </c>
      <c r="AI1110" s="353"/>
      <c r="AJ1110" s="353"/>
      <c r="AK1110" s="353"/>
      <c r="AL1110" s="354" t="s">
        <v>760</v>
      </c>
      <c r="AM1110" s="355"/>
      <c r="AN1110" s="355"/>
      <c r="AO1110" s="356"/>
      <c r="AP1110" s="357" t="s">
        <v>760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31" max="49" man="1"/>
    <brk id="718" max="49" man="1"/>
    <brk id="747" max="49" man="1"/>
    <brk id="839" max="49" man="1"/>
    <brk id="92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t="s">
        <v>743</v>
      </c>
      <c r="C2" s="13" t="str">
        <f>IF(B2="","",A2)</f>
        <v>医療分野の研究開発関連</v>
      </c>
      <c r="D2" s="13" t="str">
        <f>IF(C2="","",IF(D1&lt;&gt;"",CONCATENATE(D1,"、",C2),C2))</f>
        <v>医療分野の研究開発関連</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医療分野の研究開発関連、科学技術・イノベーション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389</v>
      </c>
      <c r="AF2" s="1026"/>
      <c r="AG2" s="1026"/>
      <c r="AH2" s="1026"/>
      <c r="AI2" s="1026" t="s">
        <v>411</v>
      </c>
      <c r="AJ2" s="1026"/>
      <c r="AK2" s="1026"/>
      <c r="AL2" s="556"/>
      <c r="AM2" s="1026" t="s">
        <v>508</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389</v>
      </c>
      <c r="AF9" s="1026"/>
      <c r="AG9" s="1026"/>
      <c r="AH9" s="1026"/>
      <c r="AI9" s="1026" t="s">
        <v>411</v>
      </c>
      <c r="AJ9" s="1026"/>
      <c r="AK9" s="1026"/>
      <c r="AL9" s="556"/>
      <c r="AM9" s="1026" t="s">
        <v>508</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389</v>
      </c>
      <c r="AF16" s="1026"/>
      <c r="AG16" s="1026"/>
      <c r="AH16" s="1026"/>
      <c r="AI16" s="1026" t="s">
        <v>411</v>
      </c>
      <c r="AJ16" s="1026"/>
      <c r="AK16" s="1026"/>
      <c r="AL16" s="556"/>
      <c r="AM16" s="1026" t="s">
        <v>508</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389</v>
      </c>
      <c r="AF23" s="1026"/>
      <c r="AG23" s="1026"/>
      <c r="AH23" s="1026"/>
      <c r="AI23" s="1026" t="s">
        <v>411</v>
      </c>
      <c r="AJ23" s="1026"/>
      <c r="AK23" s="1026"/>
      <c r="AL23" s="556"/>
      <c r="AM23" s="1026" t="s">
        <v>508</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389</v>
      </c>
      <c r="AF30" s="1026"/>
      <c r="AG30" s="1026"/>
      <c r="AH30" s="1026"/>
      <c r="AI30" s="1026" t="s">
        <v>411</v>
      </c>
      <c r="AJ30" s="1026"/>
      <c r="AK30" s="1026"/>
      <c r="AL30" s="556"/>
      <c r="AM30" s="1026" t="s">
        <v>508</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389</v>
      </c>
      <c r="AF37" s="1026"/>
      <c r="AG37" s="1026"/>
      <c r="AH37" s="1026"/>
      <c r="AI37" s="1026" t="s">
        <v>411</v>
      </c>
      <c r="AJ37" s="1026"/>
      <c r="AK37" s="1026"/>
      <c r="AL37" s="556"/>
      <c r="AM37" s="1026" t="s">
        <v>508</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389</v>
      </c>
      <c r="AF44" s="1026"/>
      <c r="AG44" s="1026"/>
      <c r="AH44" s="1026"/>
      <c r="AI44" s="1026" t="s">
        <v>411</v>
      </c>
      <c r="AJ44" s="1026"/>
      <c r="AK44" s="1026"/>
      <c r="AL44" s="556"/>
      <c r="AM44" s="1026" t="s">
        <v>508</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389</v>
      </c>
      <c r="AF51" s="1026"/>
      <c r="AG51" s="1026"/>
      <c r="AH51" s="1026"/>
      <c r="AI51" s="1026" t="s">
        <v>411</v>
      </c>
      <c r="AJ51" s="1026"/>
      <c r="AK51" s="1026"/>
      <c r="AL51" s="556"/>
      <c r="AM51" s="1026" t="s">
        <v>508</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389</v>
      </c>
      <c r="AF58" s="1026"/>
      <c r="AG58" s="1026"/>
      <c r="AH58" s="1026"/>
      <c r="AI58" s="1026" t="s">
        <v>411</v>
      </c>
      <c r="AJ58" s="1026"/>
      <c r="AK58" s="1026"/>
      <c r="AL58" s="556"/>
      <c r="AM58" s="1026" t="s">
        <v>508</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389</v>
      </c>
      <c r="AF65" s="1026"/>
      <c r="AG65" s="1026"/>
      <c r="AH65" s="1026"/>
      <c r="AI65" s="1026" t="s">
        <v>411</v>
      </c>
      <c r="AJ65" s="1026"/>
      <c r="AK65" s="1026"/>
      <c r="AL65" s="556"/>
      <c r="AM65" s="1026" t="s">
        <v>508</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365</v>
      </c>
      <c r="H2" s="594"/>
      <c r="I2" s="594"/>
      <c r="J2" s="594"/>
      <c r="K2" s="594"/>
      <c r="L2" s="594"/>
      <c r="M2" s="594"/>
      <c r="N2" s="594"/>
      <c r="O2" s="594"/>
      <c r="P2" s="594"/>
      <c r="Q2" s="594"/>
      <c r="R2" s="594"/>
      <c r="S2" s="594"/>
      <c r="T2" s="594"/>
      <c r="U2" s="594"/>
      <c r="V2" s="594"/>
      <c r="W2" s="594"/>
      <c r="X2" s="594"/>
      <c r="Y2" s="594"/>
      <c r="Z2" s="594"/>
      <c r="AA2" s="594"/>
      <c r="AB2" s="595"/>
      <c r="AC2" s="593" t="s">
        <v>367</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2021-05-22T07:35:01Z</cp:lastPrinted>
  <dcterms:created xsi:type="dcterms:W3CDTF">2012-03-13T00:50:25Z</dcterms:created>
  <dcterms:modified xsi:type="dcterms:W3CDTF">2021-08-27T08:15:23Z</dcterms:modified>
</cp:coreProperties>
</file>