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9960" yWindow="-3015" windowWidth="21600" windowHeight="113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55" i="3"/>
  <c r="AY417" i="3"/>
  <c r="AY213" i="3"/>
  <c r="AY235" i="3"/>
  <c r="AY369" i="3"/>
  <c r="AY64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<sst xmlns="http://schemas.openxmlformats.org/spreadsheetml/2006/main" count="3142" uniqueCount="818">
  <si>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</si>
  <si>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</si>
  <si>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</si>
  <si>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</si>
  <si>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</si>
  <si>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</si>
  <si>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</si>
  <si>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</si>
  <si>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</si>
  <si>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</si>
  <si>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</si>
  <si>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</si>
  <si>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</si>
  <si>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</si>
  <si>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</si>
  <si>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</si>
  <si>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</si>
  <si>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</si>
  <si>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</si>
  <si>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</si>
  <si>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</si>
  <si>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</si>
  <si>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</si>
  <si>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</si>
  <si>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</si>
  <si>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</si>
  <si>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</si>
  <si>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</si>
  <si>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</si>
  <si>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</si>
  <si>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</si>
  <si>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</si>
  <si>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</si>
  <si>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</si>
  <si>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</si>
  <si>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</si>
  <si>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</si>
  <si>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</si>
  <si>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</si>
  <si>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</si>
  <si>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</si>
  <si>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</si>
  <si>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</si>
  <si>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</si>
  <si>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</si>
  <si>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</si>
  <si>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</si>
  <si>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</si>
  <si>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</si>
  <si>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</si>
  <si>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</si>
  <si>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</si>
  <si>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</si>
  <si>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</si>
  <si>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</si>
  <si>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</si>
  <si>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</si>
  <si>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</si>
  <si>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</si>
  <si>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</si>
  <si>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</si>
  <si>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</si>
  <si>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</si>
  <si>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</si>
  <si>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</si>
  <si>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</si>
  <si>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</si>
  <si>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</si>
  <si>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</si>
  <si>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</si>
  <si>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</si>
  <si>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</si>
  <si>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</si>
  <si>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</si>
  <si>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</si>
  <si>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</si>
  <si>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</si>
  <si>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</si>
  <si>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</si>
  <si>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</si>
  <si>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</si>
  <si>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</si>
  <si>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</si>
  <si>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</si>
  <si>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</si>
  <si>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</si>
  <si>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</si>
  <si>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</si>
  <si>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</si>
  <si>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</si>
  <si>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</si>
  <si>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</si>
  <si>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</si>
  <si>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</si>
  <si>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</si>
  <si>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</si>
  <si>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</si>
  <si>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</si>
  <si>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</si>
  <si>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</si>
  <si>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</si>
  <si>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</si>
  <si>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</si>
  <si>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</si>
  <si>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</si>
  <si>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</si>
  <si>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</si>
  <si>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</si>
  <si>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</si>
  <si>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</si>
  <si>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</si>
  <si>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</si>
  <si>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</si>
  <si>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</si>
  <si>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</si>
  <si>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</si>
  <si>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</si>
  <si>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</si>
  <si>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</si>
  <si>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</si>
  <si>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</si>
  <si>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</si>
  <si>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</si>
  <si>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</si>
  <si>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</si>
  <si>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</si>
  <si>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</si>
  <si>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</si>
  <si>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</si>
  <si>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</si>
  <si>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</si>
  <si>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</si>
  <si>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</si>
  <si>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</si>
  <si>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</si>
  <si>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</si>
  <si>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</si>
  <si>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</si>
  <si>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</si>
  <si>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</si>
  <si>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</si>
  <si>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</si>
  <si>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</si>
  <si>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</si>
  <si>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</si>
  <si>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</si>
  <si>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</si>
  <si>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</si>
  <si>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</si>
  <si>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</si>
  <si>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</si>
  <si>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</si>
  <si>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</si>
  <si>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</si>
  <si>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</si>
  <si>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</si>
  <si>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</si>
  <si>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</si>
  <si>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</si>
  <si>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</si>
  <si>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</si>
  <si>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</si>
  <si>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</si>
  <si>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</si>
  <si>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</si>
  <si>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</si>
  <si>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</si>
  <si>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</si>
  <si>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</si>
  <si>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</si>
  <si>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</si>
  <si>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</si>
  <si>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</si>
  <si>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</si>
  <si>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</si>
  <si>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</si>
  <si>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</si>
  <si>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</si>
  <si>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</si>
  <si>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</si>
  <si>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</si>
  <si>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</si>
  <si>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</si>
  <si>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</si>
  <si>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</si>
  <si>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</si>
  <si>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</si>
  <si>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</si>
  <si>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</si>
  <si>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</si>
  <si>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</si>
  <si>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</si>
  <si>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</si>
  <si>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</si>
  <si>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</si>
  <si>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</si>
  <si>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</si>
  <si>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</si>
  <si>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</si>
  <si>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</si>
  <si>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</si>
  <si>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</si>
  <si>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</si>
  <si>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</si>
  <si>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</si>
  <si>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</si>
  <si>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</si>
  <si>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</si>
  <si>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</si>
  <si>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</si>
  <si>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</si>
  <si>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</si>
  <si>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</si>
  <si>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</si>
  <si>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</si>
  <si>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</si>
  <si>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</si>
  <si>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</si>
  <si>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</si>
  <si>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</si>
  <si>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</si>
  <si>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</si>
  <si>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</si>
  <si>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</si>
  <si>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</si>
  <si>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</si>
  <si>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</si>
  <si>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</si>
  <si>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</si>
  <si>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</si>
  <si>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</si>
  <si>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</si>
  <si>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</si>
  <si>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</si>
  <si>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</si>
  <si>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</si>
  <si>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</si>
  <si>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</si>
  <si>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</si>
  <si>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</si>
  <si>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</si>
  <si>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</si>
  <si>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</si>
  <si>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</si>
  <si>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</si>
  <si>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</si>
  <si>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</si>
  <si>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</si>
  <si>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</si>
  <si>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</si>
  <si>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</si>
  <si>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</si>
  <si>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</si>
  <si>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</si>
  <si>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</si>
  <si>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</si>
  <si>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</si>
  <si>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</si>
  <si>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</si>
  <si>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</si>
  <si>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</si>
  <si>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</si>
  <si>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</si>
  <si>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</si>
  <si>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</si>
  <si>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</si>
  <si>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</si>
  <si>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</si>
  <si>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</si>
  <si>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</si>
  <si>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</si>
  <si>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</si>
  <si>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</si>
  <si>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</si>
  <si>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</si>
  <si>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</si>
  <si>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</si>
  <si>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</si>
  <si>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</si>
  <si>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</si>
  <si>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</si>
  <si>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</si>
  <si>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</si>
  <si>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</si>
  <si>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</si>
  <si>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</si>
  <si>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</si>
  <si>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</si>
  <si>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</si>
  <si>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</si>
  <si>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</si>
  <si>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</si>
  <si>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</si>
  <si>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</si>
  <si>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</si>
  <si>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</si>
  <si>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</si>
  <si>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</si>
  <si>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</si>
  <si>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</si>
  <si>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</si>
  <si>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</si>
  <si>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</si>
  <si>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</si>
  <si>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</si>
  <si>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</si>
  <si>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</si>
  <si>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</si>
  <si>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</si>
  <si>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</si>
  <si>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</si>
  <si>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</si>
  <si>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</si>
  <si>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</si>
  <si>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</si>
  <si>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</si>
  <si>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</si>
  <si>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</si>
  <si>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</si>
  <si>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</si>
  <si>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</si>
  <si>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</si>
  <si>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</si>
  <si>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</si>
  <si>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</si>
  <si>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</si>
  <si>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</si>
  <si>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</si>
  <si>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</si>
  <si>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</si>
  <si>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</si>
  <si>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</si>
  <si>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</si>
  <si>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</si>
  <si>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</si>
  <si>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</si>
  <si>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</si>
  <si>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</si>
  <si>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</si>
  <si>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</si>
  <si>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</si>
  <si>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</si>
  <si>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</si>
  <si>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</si>
  <si>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</si>
  <si>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</si>
  <si>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</si>
  <si>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</si>
  <si>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</si>
  <si>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</si>
  <si>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</si>
  <si>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</si>
  <si>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</si>
  <si>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</si>
  <si>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</si>
  <si>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</si>
  <si>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</si>
  <si>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</si>
  <si>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</si>
  <si>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</si>
  <si>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</si>
  <si>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</si>
  <si>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</si>
  <si>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</si>
  <si>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</si>
  <si>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</si>
  <si>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</si>
  <si>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</si>
  <si>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</si>
  <si>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</si>
  <si>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</si>
  <si>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</si>
  <si>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</si>
  <si>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</si>
  <si>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</si>
  <si>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</si>
  <si>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</si>
  <si>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</si>
  <si>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</si>
  <si>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</si>
  <si>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</si>
  <si>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</si>
  <si>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</si>
  <si>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</si>
  <si>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</si>
  <si>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</si>
  <si>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</si>
  <si>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</si>
  <si>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</si>
  <si>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</si>
  <si>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</si>
  <si>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</si>
  <si>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</si>
  <si>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</si>
  <si>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</si>
  <si>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</si>
  <si>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</si>
  <si>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</si>
  <si>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</si>
  <si>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</si>
  <si>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</si>
  <si>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</si>
  <si>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</si>
  <si>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</si>
  <si>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</si>
  <si>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</si>
  <si>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</si>
  <si>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</si>
  <si>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</si>
  <si>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</si>
  <si>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</si>
  <si>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</si>
  <si>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</si>
  <si>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</si>
  <si>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</si>
  <si>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</si>
  <si>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</si>
  <si>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</si>
  <si>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</si>
  <si>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</si>
  <si>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</si>
  <si>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</si>
  <si>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</si>
  <si>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</si>
  <si>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</si>
  <si>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</si>
  <si>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</si>
  <si>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</si>
  <si>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</si>
  <si>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</si>
  <si>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</si>
  <si>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</si>
  <si>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</si>
  <si>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</si>
  <si>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</si>
  <si>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</si>
  <si>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</si>
  <si>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</si>
  <si>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</si>
  <si>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</si>
  <si>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</si>
  <si>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</si>
  <si>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</si>
  <si>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</si>
  <si>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</si>
  <si>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</si>
  <si>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</si>
  <si>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</si>
  <si>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</si>
  <si>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</si>
  <si>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</si>
  <si>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</si>
  <si>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</si>
  <si>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</si>
  <si>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</si>
  <si>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</si>
  <si>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</si>
  <si>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</si>
  <si>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</si>
  <si>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</si>
  <si>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</si>
  <si>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</si>
  <si>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</si>
  <si>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</si>
  <si>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</si>
  <si>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</si>
  <si>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</si>
  <si>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</si>
  <si>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</si>
  <si>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</si>
  <si>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</si>
  <si>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</si>
  <si>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</si>
  <si>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</si>
  <si>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</si>
  <si>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</si>
  <si>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</si>
  <si>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</si>
  <si>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</si>
  <si>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</si>
  <si>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</si>
  <si>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</si>
  <si>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</si>
  <si>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</si>
  <si>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</si>
  <si>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</si>
  <si>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</si>
  <si>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</si>
  <si>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</si>
  <si>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</si>
  <si>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</si>
  <si>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</si>
  <si>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</si>
  <si>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</si>
  <si>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</si>
  <si>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</si>
  <si>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</si>
  <si>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</si>
  <si>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</si>
  <si>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</si>
  <si>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</si>
  <si>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</si>
  <si>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</si>
  <si>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</si>
  <si>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</si>
  <si>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</si>
  <si>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</si>
  <si>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</si>
  <si>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</si>
  <si>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</si>
  <si>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</si>
  <si>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</si>
  <si>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</si>
  <si>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</si>
  <si>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</si>
  <si>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</si>
  <si>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</si>
  <si>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</si>
  <si>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</si>
  <si>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</si>
  <si>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</si>
  <si>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</si>
  <si>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</si>
  <si>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</si>
  <si>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</si>
  <si>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</si>
  <si>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</si>
  <si>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</si>
  <si>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</si>
  <si>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</si>
  <si>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</si>
  <si>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</si>
  <si>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</si>
  <si>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</si>
  <si>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</si>
  <si>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</si>
  <si>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</si>
  <si>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</si>
  <si>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</si>
  <si>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</si>
  <si>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</si>
  <si>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</si>
  <si>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</si>
  <si>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</si>
  <si>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</si>
  <si>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</si>
  <si>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</si>
  <si>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</si>
  <si>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</si>
  <si>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</si>
  <si>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</si>
  <si>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</si>
  <si>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</si>
  <si>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</si>
  <si>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</si>
  <si>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</si>
  <si>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</si>
  <si>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</si>
  <si>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</si>
  <si>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</si>
  <si>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</si>
  <si>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</si>
  <si>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</si>
  <si>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</si>
  <si>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</si>
  <si>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</si>
  <si>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</si>
  <si>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</si>
  <si>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</si>
  <si>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</si>
  <si>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</si>
  <si>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</si>
  <si>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</si>
  <si>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</si>
  <si>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</si>
  <si>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</si>
  <si>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</si>
  <si>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</si>
  <si>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</si>
  <si>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</si>
  <si>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</si>
  <si>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</si>
  <si>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</si>
  <si>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</si>
  <si>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</si>
  <si>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</si>
  <si>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</si>
  <si>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</si>
  <si>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</si>
  <si>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</si>
  <si>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</si>
  <si>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</si>
  <si>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</si>
  <si>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</si>
  <si>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</si>
  <si>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</si>
  <si>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</si>
  <si>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</si>
  <si>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</si>
  <si>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</si>
  <si>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</si>
  <si>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</si>
  <si>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</si>
  <si>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</si>
  <si>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</si>
  <si>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</si>
  <si>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</si>
  <si>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</si>
  <si>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</si>
  <si>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</si>
  <si>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</si>
  <si>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</si>
  <si>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</si>
  <si>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</si>
  <si>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</si>
  <si>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</si>
  <si>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</si>
  <si>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</si>
  <si>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</si>
  <si>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</si>
  <si>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</si>
  <si>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</si>
  <si>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</si>
  <si>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</si>
  <si>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</si>
  <si>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</si>
  <si>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</si>
  <si>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</si>
  <si>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</si>
  <si>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</si>
  <si>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</si>
  <si>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</si>
  <si>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</si>
  <si>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</si>
  <si>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</si>
  <si>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</si>
  <si>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</si>
  <si>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</si>
  <si>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</si>
  <si>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</si>
  <si>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</si>
  <si>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</si>
  <si>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</si>
  <si>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</si>
  <si>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</si>
  <si>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</si>
  <si>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</si>
  <si>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</si>
  <si>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</si>
  <si>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</si>
  <si>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</si>
  <si>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</si>
  <si>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</si>
  <si>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</si>
  <si>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</si>
  <si>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</si>
  <si>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</si>
  <si>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</si>
  <si>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</si>
  <si>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</si>
  <si>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</si>
  <si>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</si>
  <si>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</si>
  <si>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</si>
  <si>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</si>
  <si>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</si>
  <si>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</si>
  <si>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</si>
  <si>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</si>
  <si>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</si>
  <si>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</si>
  <si>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</si>
  <si>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</si>
  <si>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</si>
  <si>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</si>
  <si>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</si>
  <si>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</si>
  <si>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</si>
  <si>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</si>
  <si>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</si>
  <si>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</si>
  <si>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</si>
  <si>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</si>
  <si>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</si>
  <si>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</si>
  <si>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</si>
  <si>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</si>
  <si>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</si>
  <si>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</si>
  <si>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</si>
  <si>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</si>
  <si>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</si>
  <si>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</si>
  <si>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</si>
  <si>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</si>
  <si>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</si>
  <si>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</si>
  <si>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</si>
  <si>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</si>
  <si>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</si>
  <si>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</si>
  <si>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</si>
  <si>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</si>
  <si>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</si>
  <si>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</si>
  <si>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</si>
  <si>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</si>
  <si>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</si>
  <si>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</si>
  <si>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</si>
  <si>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</si>
  <si>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</si>
  <si>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専門・研究課程教育費</t>
  </si>
  <si>
    <t>国立保健医療科学院</t>
  </si>
  <si>
    <t>新津　幸義</t>
  </si>
  <si>
    <t>平成14年度</t>
  </si>
  <si>
    <t>終了予定なし</t>
  </si>
  <si>
    <t>総務部会計課</t>
  </si>
  <si>
    <t>-</t>
  </si>
  <si>
    <t>国立保健医療科学院教育訓練規程（第6条）（厚生労働省訓第38号）</t>
  </si>
  <si>
    <t>国及び地方公共団体等における保健医療、生活衛生及びこれらに関連する社会福祉の分野のリーダーの育成</t>
  </si>
  <si>
    <t>試験研究費</t>
  </si>
  <si>
    <t>諸謝金</t>
  </si>
  <si>
    <t>委員等旅費</t>
  </si>
  <si>
    <t>職員旅費</t>
  </si>
  <si>
    <t>前年度の受講生を対象にフォローアップ調査を実施し、有益度90％以上を目標とする。</t>
  </si>
  <si>
    <t>研修受講者に対する有益度の調査
（有益と回答した者 / 調査者）</t>
  </si>
  <si>
    <t>養成訓練事業フォローアップ調査報告書</t>
  </si>
  <si>
    <t>研修派遣元に対する有益度の調査
（有益と回答した者 / 調査者）</t>
  </si>
  <si>
    <t>人</t>
  </si>
  <si>
    <t>X:遠隔教育システム経費執行額／Y:利用者数
（システムは専門・研究課程を中心に短期研修を含めて研修事業全体で利用している。）　　　　　　　　　　　</t>
    <phoneticPr fontId="5"/>
  </si>
  <si>
    <t>円</t>
  </si>
  <si>
    <t>X/Y</t>
    <phoneticPr fontId="5"/>
  </si>
  <si>
    <t>4,617,000円/1,319人</t>
  </si>
  <si>
    <t>4,617,000円/1,460人</t>
  </si>
  <si>
    <t>X:生物統計学教育システム経費執行額／Y:利用者数
（システムは専門・研究課程を中心に短期研修を含めて研修事業全体で利用している。）　　　　　　　　　　　　　　　　　　</t>
    <phoneticPr fontId="5"/>
  </si>
  <si>
    <t>1,420,200円/13人</t>
  </si>
  <si>
    <t>X:システム経費以外の執行額／Y:利用者数（研修受講者全体の数）　　　　　</t>
    <phoneticPr fontId="5"/>
  </si>
  <si>
    <t>2,058,814円/701人</t>
  </si>
  <si>
    <t>2,003,436円/455人</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</si>
  <si>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</si>
  <si>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</si>
  <si>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</si>
  <si>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点</t>
  </si>
  <si>
    <t>平均3.5点以上</t>
  </si>
  <si>
    <t>短期研修経費</t>
  </si>
  <si>
    <t>国立保健医療科学院基盤的研究費</t>
  </si>
  <si>
    <t>医療・福祉サービス研究</t>
  </si>
  <si>
    <t>生活環境研究</t>
  </si>
  <si>
    <t>594</t>
  </si>
  <si>
    <t>541</t>
  </si>
  <si>
    <t>480</t>
  </si>
  <si>
    <t>864</t>
  </si>
  <si>
    <t>875</t>
  </si>
  <si>
    <t>844</t>
  </si>
  <si>
    <t>847</t>
  </si>
  <si>
    <t>0844</t>
  </si>
  <si>
    <t>○</t>
  </si>
  <si>
    <t>-</t>
    <phoneticPr fontId="5"/>
  </si>
  <si>
    <t>-</t>
    <phoneticPr fontId="5"/>
  </si>
  <si>
    <t>①研究課程
　 修業期限３年間で実施し、自立して研究活動を行うのに必要な高度の研究能力及びその基礎となる豊かな学識を養う。
②専門課程
　 保健福祉行政管理分野、地域保健福祉分野、医療管理分野、生物統計分野、国際保健分野、地域保健福祉専攻科、生活衛生環境専攻科、健康危機管理専攻科など11分野で修業
　このように、自治体職員等への養成及び訓練を行うことにより、保健医療、生活衛生及び社会福祉等事業の改善に寄与し、国立保健医療科学院の目的の達成に資するもの。</t>
    <phoneticPr fontId="5"/>
  </si>
  <si>
    <t>‐</t>
  </si>
  <si>
    <t>無</t>
  </si>
  <si>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phoneticPr fontId="5"/>
  </si>
  <si>
    <t>地方自治体等では実施が困難な専門的かつ高度な研修を、全国の地方自治体等の職員を対象として実施しているため、国が実施すべき事業である。</t>
    <phoneticPr fontId="5"/>
  </si>
  <si>
    <t>ニーズに合っていない研修は見直しを行い、常に資質の向上を目指した研修となっており、優先度は高い。</t>
    <phoneticPr fontId="5"/>
  </si>
  <si>
    <t>必要に応じ実費負担を求めている。</t>
    <phoneticPr fontId="5"/>
  </si>
  <si>
    <t>妥当である。</t>
    <phoneticPr fontId="5"/>
  </si>
  <si>
    <t>研修の実施に必要な経費（委員等旅費、講師謝金等）に限定して支出している。</t>
    <phoneticPr fontId="5"/>
  </si>
  <si>
    <t>国庫債務負担行為を利用し競争入札による複数年契約を締結することにより、コストの削減を図っている。</t>
    <phoneticPr fontId="5"/>
  </si>
  <si>
    <t>成果実績は目標を上回っている。</t>
    <phoneticPr fontId="5"/>
  </si>
  <si>
    <t>各研修について修了時アンケートの満足度、理解度等により次回の研修に反映させているためより効果的な研修となっている。</t>
    <phoneticPr fontId="5"/>
  </si>
  <si>
    <t>概ね見合ったものとなっている。</t>
    <phoneticPr fontId="5"/>
  </si>
  <si>
    <t>研修を受講した者が自治体等において研修成果を生かし指導にあたっている。</t>
    <phoneticPr fontId="5"/>
  </si>
  <si>
    <t>本事業は、地方公共団体等職員に対して研修を行う点で「短期研修費」と類似しているが、それぞれ職員の専門に応じた異なる研修を実施している。また、経費の配分において、研修を行う上で必要となる調査手法等の研究を行う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国立保健医療科学院基盤的研究費:健康危機管理や少子・高齢化、生活環境の安全確保等に関する基礎的研究を行い、調査手法の策定や研修等に反映させる
   医療・福祉サービス研究：国立保健医療科学院において行う研修に資する医療・福祉分野の調査研究の実施
   生活環境研究：国立保健医療科学院において行う研修に資する水・衛生分野の調査研究の実施</t>
    <phoneticPr fontId="5"/>
  </si>
  <si>
    <t>適切に予算を執行し、事業の目標が達成できており、このまま継続して事業を実施する。
今後はさらに地方公共団体職員の業務実態及びニーズに即した、保健所の業務や組織のマネジメントに関する内容の強化を図っていきたい。</t>
    <phoneticPr fontId="5"/>
  </si>
  <si>
    <t>厚労</t>
  </si>
  <si>
    <t>-</t>
    <phoneticPr fontId="5"/>
  </si>
  <si>
    <t>研究課程の受講者数を指標としている。
〔募集定員〕
平成30年度　研究課程5人
令和元年度　研究課程5人
令和２年度　 研究課程5人</t>
    <phoneticPr fontId="5"/>
  </si>
  <si>
    <t>専門課程の受講者数を指標としている。
〔募集定員〕
平成30年度　専門課程55人
令和元年度　専門課程45人
令和２年度　専門課程45人</t>
    <phoneticPr fontId="5"/>
  </si>
  <si>
    <t>4,494,000円/1,590人</t>
    <phoneticPr fontId="5"/>
  </si>
  <si>
    <t>2,259,000円/1,590人</t>
    <phoneticPr fontId="5"/>
  </si>
  <si>
    <t>4,284,148円/720人</t>
    <phoneticPr fontId="5"/>
  </si>
  <si>
    <t>A.株式会社ファーストシステムコンサルティング</t>
    <phoneticPr fontId="5"/>
  </si>
  <si>
    <t>株式会社ファーストシステムコンサルティング</t>
    <phoneticPr fontId="5"/>
  </si>
  <si>
    <t>遠隔研修システム改修及び運用保守等一式</t>
    <phoneticPr fontId="5"/>
  </si>
  <si>
    <t>雑役務費</t>
    <rPh sb="0" eb="1">
      <t>ザツ</t>
    </rPh>
    <rPh sb="1" eb="4">
      <t>エキムヒ</t>
    </rPh>
    <phoneticPr fontId="5"/>
  </si>
  <si>
    <t>国庫債務負担行為等</t>
  </si>
  <si>
    <t>-</t>
    <phoneticPr fontId="5"/>
  </si>
  <si>
    <t>株式会社Ｒ１０２</t>
    <phoneticPr fontId="5"/>
  </si>
  <si>
    <t>遠隔研修システム　賃貸借及び保守料</t>
    <phoneticPr fontId="5"/>
  </si>
  <si>
    <t>個人A</t>
    <rPh sb="0" eb="2">
      <t>コジン</t>
    </rPh>
    <phoneticPr fontId="5"/>
  </si>
  <si>
    <t>朝霞税務署</t>
    <phoneticPr fontId="5"/>
  </si>
  <si>
    <t>個人B</t>
    <rPh sb="0" eb="2">
      <t>コジン</t>
    </rPh>
    <phoneticPr fontId="5"/>
  </si>
  <si>
    <t>個人C</t>
    <phoneticPr fontId="5"/>
  </si>
  <si>
    <t>個人D</t>
    <phoneticPr fontId="5"/>
  </si>
  <si>
    <t>個人E</t>
    <phoneticPr fontId="5"/>
  </si>
  <si>
    <t>個人F</t>
    <phoneticPr fontId="5"/>
  </si>
  <si>
    <t>個人G</t>
    <phoneticPr fontId="5"/>
  </si>
  <si>
    <t>個人H</t>
    <phoneticPr fontId="5"/>
  </si>
  <si>
    <t>個人I</t>
    <phoneticPr fontId="5"/>
  </si>
  <si>
    <t>諸謝金</t>
    <phoneticPr fontId="5"/>
  </si>
  <si>
    <t>諸謝金・委員等旅費等に係る源泉徴収所得税</t>
    <phoneticPr fontId="5"/>
  </si>
  <si>
    <t>諸謝金・委員等旅費</t>
    <phoneticPr fontId="5"/>
  </si>
  <si>
    <t>A</t>
  </si>
  <si>
    <t>614,181円/720人</t>
    <phoneticPr fontId="5"/>
  </si>
  <si>
    <t>-</t>
    <phoneticPr fontId="5"/>
  </si>
  <si>
    <t>有</t>
  </si>
  <si>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</si>
  <si>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平成20年度から研修のフォローアップ調査を実施しており、その調査結果を反映することにより研修内容の充実を図っている。
令和2年度においても成果目標を達成し、活動実績も見込みに見合ったものとなった。
研修で利用するシステムについては、国庫債務負担行為を利用し競争入札による複数年契約を締結することにより、コストの削減を図っている。</t>
    <phoneticPr fontId="5"/>
  </si>
  <si>
    <t>コロナウイルス感染症対策のため、研修を中止した結果、講師の派遣が少なくなり、委員等旅費等の執行が減少した。</t>
    <phoneticPr fontId="5"/>
  </si>
  <si>
    <t>公衆衛生、保健医療福祉に携わる地方公共団体等職員に対して、以下の研修を行う。
①研究課程
　　修業期限３年間で実施し、自立して研究活動を行うに必要な高度の研究能力及びその基礎となる豊かな学識を養う。
②専門課程
　　保健福祉行政管理分野、地域保健福祉専攻科などの各分野で修業期限２月～１年で実施する。</t>
    <phoneticPr fontId="5"/>
  </si>
  <si>
    <t>社会福祉の分野の関係業務に従事している地方自治体職員等への研修事業であり、保健医療、生活衛生及び社会福祉等事業の改善のために必要な事業である。システムの改修及び保守業務おいて一者応札となっているので、要因を分析し、改善を図ること。</t>
    <rPh sb="62" eb="64">
      <t>ヒツヨウ</t>
    </rPh>
    <rPh sb="65" eb="67">
      <t>ジギョウ</t>
    </rPh>
    <rPh sb="76" eb="78">
      <t>カイシュウ</t>
    </rPh>
    <rPh sb="78" eb="79">
      <t>オヨ</t>
    </rPh>
    <rPh sb="80" eb="82">
      <t>ホシュ</t>
    </rPh>
    <rPh sb="82" eb="84">
      <t>ギョウム</t>
    </rPh>
    <rPh sb="87" eb="88">
      <t>イッ</t>
    </rPh>
    <rPh sb="88" eb="89">
      <t>シャ</t>
    </rPh>
    <rPh sb="89" eb="91">
      <t>オウサツ</t>
    </rPh>
    <rPh sb="100" eb="102">
      <t>ヨウイン</t>
    </rPh>
    <rPh sb="103" eb="105">
      <t>ブンセキ</t>
    </rPh>
    <rPh sb="107" eb="109">
      <t>カイゼン</t>
    </rPh>
    <rPh sb="110" eb="111">
      <t>ハカ</t>
    </rPh>
    <phoneticPr fontId="5"/>
  </si>
  <si>
    <t>点検対象外</t>
    <rPh sb="0" eb="2">
      <t>テンケン</t>
    </rPh>
    <rPh sb="2" eb="5">
      <t>タイショウガイ</t>
    </rPh>
    <phoneticPr fontId="5"/>
  </si>
  <si>
    <t>-</t>
    <phoneticPr fontId="5"/>
  </si>
  <si>
    <t>一者応札への対応については、公告期間を長くすることや入札説明会での説明を充実させるなどし、改善を図りつつ、適正な執行に努めていく。</t>
    <phoneticPr fontId="5"/>
  </si>
  <si>
    <t>デジタル庁一括計上：△4</t>
    <rPh sb="4" eb="5">
      <t>チョウ</t>
    </rPh>
    <rPh sb="5" eb="7">
      <t>イッカツ</t>
    </rPh>
    <rPh sb="7" eb="9">
      <t>ケイジョウ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</si>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</sst>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748</xdr:row>
      <xdr:rowOff>340178</xdr:rowOff>
    </xdr:from>
    <xdr:to>
      <xdr:col>49</xdr:col>
      <xdr:colOff>50769</xdr:colOff>
      <xdr:row>772</xdr:row>
      <xdr:rowOff>57156</xdr:rowOff>
    </xdr:to>
    <xdr:grpSp>
      <xdr:nvGrpSpPr>
        <xdr:cNvPr id="2" name="グループ化 1">
          <a:extLst>
            <a:ext uri="{FF2B5EF4-FFF2-40B4-BE49-F238E27FC236}">
              <a16:creationId xmlns:a16="http://schemas.microsoft.com/office/drawing/2014/main" id="{F4D5121A-ABF6-4D4B-AA14-17BB2042DFAC}"/>
            </a:ext>
          </a:extLst>
        </xdr:cNvPr>
        <xdr:cNvGrpSpPr/>
      </xdr:nvGrpSpPr>
      <xdr:grpSpPr>
        <a:xfrm>
          <a:off x="1496786" y="49244249"/>
          <a:ext cx="8555233" cy="9119514"/>
          <a:chOff x="819775" y="655820"/>
          <a:chExt cx="8382000" cy="3826095"/>
        </a:xfrm>
      </xdr:grpSpPr>
      <xdr:sp macro="" textlink="">
        <xdr:nvSpPr>
          <xdr:cNvPr id="3" name="正方形/長方形 2">
            <a:extLst>
              <a:ext uri="{FF2B5EF4-FFF2-40B4-BE49-F238E27FC236}">
                <a16:creationId xmlns:a16="http://schemas.microsoft.com/office/drawing/2014/main" id="{74B1D70C-682B-48DE-B36C-CFCF4926445C}"/>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5</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EE527CF7-3AFF-4031-9679-5188714CEF27}"/>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5" name="直線矢印コネクタ 4">
            <a:extLst>
              <a:ext uri="{FF2B5EF4-FFF2-40B4-BE49-F238E27FC236}">
                <a16:creationId xmlns:a16="http://schemas.microsoft.com/office/drawing/2014/main" id="{E82BE9C4-F5CE-40BA-B1E6-CCFFCF9AB32B}"/>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68D0A965-B424-4F17-8629-7C40FF3961FF}"/>
              </a:ext>
            </a:extLst>
          </xdr:cNvPr>
          <xdr:cNvSpPr txBox="1"/>
        </xdr:nvSpPr>
        <xdr:spPr>
          <a:xfrm>
            <a:off x="1168739" y="2882368"/>
            <a:ext cx="2520000" cy="2796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en-US" altLang="ja-JP" sz="1400">
              <a:latin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chemeClr val="tx1"/>
                </a:solidFill>
                <a:effectLst/>
                <a:latin typeface="+mn-lt"/>
                <a:ea typeface="+mn-ea"/>
                <a:cs typeface="+mn-cs"/>
              </a:rPr>
              <a:t>【</a:t>
            </a:r>
            <a:r>
              <a:rPr kumimoji="1" lang="ja-JP" altLang="en-US" sz="1400" kern="1200">
                <a:solidFill>
                  <a:schemeClr val="tx1"/>
                </a:solidFill>
                <a:effectLst/>
                <a:latin typeface="+mn-lt"/>
                <a:ea typeface="+mn-ea"/>
                <a:cs typeface="+mn-cs"/>
              </a:rPr>
              <a:t>国庫債務負担行為等</a:t>
            </a:r>
            <a:r>
              <a:rPr kumimoji="1" lang="en-US" altLang="ja-JP" sz="1400" kern="1200">
                <a:solidFill>
                  <a:schemeClr val="tx1"/>
                </a:solidFill>
                <a:effectLst/>
                <a:latin typeface="+mn-lt"/>
                <a:ea typeface="+mn-ea"/>
                <a:cs typeface="+mn-cs"/>
              </a:rPr>
              <a:t>】</a:t>
            </a:r>
            <a:endParaRPr lang="ja-JP" altLang="ja-JP" sz="1400">
              <a:effectLst/>
            </a:endParaRPr>
          </a:p>
          <a:p>
            <a:pPr algn="ctr"/>
            <a:endParaRPr kumimoji="1" lang="ja-JP" altLang="en-US" sz="1400">
              <a:latin typeface="+mn-ea"/>
            </a:endParaRPr>
          </a:p>
        </xdr:txBody>
      </xdr:sp>
      <xdr:sp macro="" textlink="">
        <xdr:nvSpPr>
          <xdr:cNvPr id="7" name="正方形/長方形 6">
            <a:extLst>
              <a:ext uri="{FF2B5EF4-FFF2-40B4-BE49-F238E27FC236}">
                <a16:creationId xmlns:a16="http://schemas.microsoft.com/office/drawing/2014/main" id="{A98CD3A9-32E8-4911-910C-CED377995719}"/>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(2</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4</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590CB6F4-4E37-4C94-A30B-225BEA583098}"/>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保健情報研修システムに係る機器賃貸借及び運用保守等</a:t>
            </a:r>
            <a:endParaRPr kumimoji="1" lang="ja-JP" altLang="en-US" sz="1400"/>
          </a:p>
        </xdr:txBody>
      </xdr:sp>
      <xdr:cxnSp macro="">
        <xdr:nvCxnSpPr>
          <xdr:cNvPr id="9" name="直線矢印コネクタ 8">
            <a:extLst>
              <a:ext uri="{FF2B5EF4-FFF2-40B4-BE49-F238E27FC236}">
                <a16:creationId xmlns:a16="http://schemas.microsoft.com/office/drawing/2014/main" id="{55569AB6-7EF9-4354-A61E-A244DD4BFCC4}"/>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3D30F26C-188A-46AB-9D64-D001BD5E70A7}"/>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1</a:t>
            </a:r>
            <a:r>
              <a:rPr lang="ja-JP" altLang="en-US" sz="1600">
                <a:solidFill>
                  <a:sysClr val="windowText" lastClr="000000"/>
                </a:solidFill>
                <a:latin typeface="+mn-ea"/>
              </a:rPr>
              <a:t>百万円</a:t>
            </a:r>
          </a:p>
        </xdr:txBody>
      </xdr:sp>
      <xdr:cxnSp macro="">
        <xdr:nvCxnSpPr>
          <xdr:cNvPr id="11" name="直線コネクタ 10">
            <a:extLst>
              <a:ext uri="{FF2B5EF4-FFF2-40B4-BE49-F238E27FC236}">
                <a16:creationId xmlns:a16="http://schemas.microsoft.com/office/drawing/2014/main" id="{5983F440-9A62-4F01-B9D7-07C0E20E8D7F}"/>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4">
            <a:extLst>
              <a:ext uri="{FF2B5EF4-FFF2-40B4-BE49-F238E27FC236}">
                <a16:creationId xmlns:a16="http://schemas.microsoft.com/office/drawing/2014/main" id="{A86422A9-3C28-4CA9-9E81-6A3EA0095D0B}"/>
              </a:ext>
            </a:extLst>
          </xdr:cNvPr>
          <xdr:cNvSpPr txBox="1"/>
        </xdr:nvSpPr>
        <xdr:spPr>
          <a:xfrm>
            <a:off x="6254424" y="2969940"/>
            <a:ext cx="2520000" cy="1391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その他</a:t>
            </a:r>
            <a:r>
              <a:rPr kumimoji="1" lang="en-US" altLang="ja-JP" sz="1400">
                <a:latin typeface="+mn-ea"/>
              </a:rPr>
              <a:t>】</a:t>
            </a:r>
            <a:endParaRPr kumimoji="1" lang="ja-JP" altLang="en-US" sz="1400">
              <a:latin typeface="+mn-ea"/>
            </a:endParaRPr>
          </a:p>
        </xdr:txBody>
      </xdr:sp>
      <xdr:sp macro="" textlink="">
        <xdr:nvSpPr>
          <xdr:cNvPr id="13" name="大かっこ 12">
            <a:extLst>
              <a:ext uri="{FF2B5EF4-FFF2-40B4-BE49-F238E27FC236}">
                <a16:creationId xmlns:a16="http://schemas.microsoft.com/office/drawing/2014/main" id="{26BAB97B-1C6C-4870-87E1-58E924AB4253}"/>
              </a:ext>
            </a:extLst>
          </xdr:cNvPr>
          <xdr:cNvSpPr/>
        </xdr:nvSpPr>
        <xdr:spPr>
          <a:xfrm>
            <a:off x="5760075" y="4013915"/>
            <a:ext cx="34417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委員等旅費、諸謝金等</a:t>
            </a:r>
          </a:p>
        </xdr:txBody>
      </xdr:sp>
      <xdr:cxnSp macro="">
        <xdr:nvCxnSpPr>
          <xdr:cNvPr id="14" name="直線コネクタ 13">
            <a:extLst>
              <a:ext uri="{FF2B5EF4-FFF2-40B4-BE49-F238E27FC236}">
                <a16:creationId xmlns:a16="http://schemas.microsoft.com/office/drawing/2014/main" id="{5B2D43C2-91DF-4042-8504-36F94D269F9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0" zoomScaleNormal="75" zoomScaleSheetLayoutView="70" zoomScalePageLayoutView="85" workbookViewId="0">
      <selection activeCell="AC744" sqref="AC744:AN7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776</v>
      </c>
      <c r="AK2" s="206"/>
      <c r="AL2" s="206"/>
      <c r="AM2" s="206"/>
      <c r="AN2" s="98" t="s">
        <v>407</v>
      </c>
      <c r="AO2" s="206">
        <v>20</v>
      </c>
      <c r="AP2" s="206"/>
      <c r="AQ2" s="206"/>
      <c r="AR2" s="99" t="s">
        <v>710</v>
      </c>
      <c r="AS2" s="207">
        <v>961</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29.2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48.7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811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8</v>
      </c>
      <c r="Q13" s="164"/>
      <c r="R13" s="164"/>
      <c r="S13" s="164"/>
      <c r="T13" s="164"/>
      <c r="U13" s="164"/>
      <c r="V13" s="165"/>
      <c r="W13" s="163">
        <v>7</v>
      </c>
      <c r="X13" s="164"/>
      <c r="Y13" s="164"/>
      <c r="Z13" s="164"/>
      <c r="AA13" s="164"/>
      <c r="AB13" s="164"/>
      <c r="AC13" s="165"/>
      <c r="AD13" s="163">
        <v>7</v>
      </c>
      <c r="AE13" s="164"/>
      <c r="AF13" s="164"/>
      <c r="AG13" s="164"/>
      <c r="AH13" s="164"/>
      <c r="AI13" s="164"/>
      <c r="AJ13" s="165"/>
      <c r="AK13" s="163">
        <v>7</v>
      </c>
      <c r="AL13" s="164"/>
      <c r="AM13" s="164"/>
      <c r="AN13" s="164"/>
      <c r="AO13" s="164"/>
      <c r="AP13" s="164"/>
      <c r="AQ13" s="165"/>
      <c r="AR13" s="160">
        <v>2</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777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777</v>
      </c>
      <c r="AL15" s="164"/>
      <c r="AM15" s="164"/>
      <c r="AN15" s="164"/>
      <c r="AO15" s="164"/>
      <c r="AP15" s="164"/>
      <c r="AQ15" s="165"/>
      <c r="AR15" s="163" t="s">
        <v>814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777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777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8</v>
      </c>
      <c r="Q18" s="170"/>
      <c r="R18" s="170"/>
      <c r="S18" s="170"/>
      <c r="T18" s="170"/>
      <c r="U18" s="170"/>
      <c r="V18" s="171"/>
      <c r="W18" s="169">
        <f>SUM(W13:AC17)</f>
        <v>7</v>
      </c>
      <c r="X18" s="170"/>
      <c r="Y18" s="170"/>
      <c r="Z18" s="170"/>
      <c r="AA18" s="170"/>
      <c r="AB18" s="170"/>
      <c r="AC18" s="171"/>
      <c r="AD18" s="169">
        <f>SUM(AD13:AJ17)</f>
        <v>7</v>
      </c>
      <c r="AE18" s="170"/>
      <c r="AF18" s="170"/>
      <c r="AG18" s="170"/>
      <c r="AH18" s="170"/>
      <c r="AI18" s="170"/>
      <c r="AJ18" s="171"/>
      <c r="AK18" s="169">
        <f>SUM(AK13:AQ17)</f>
        <v>7</v>
      </c>
      <c r="AL18" s="170"/>
      <c r="AM18" s="170"/>
      <c r="AN18" s="170"/>
      <c r="AO18" s="170"/>
      <c r="AP18" s="170"/>
      <c r="AQ18" s="171"/>
      <c r="AR18" s="169">
        <f>SUM(AR13:AX17)</f>
        <v>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7</v>
      </c>
      <c r="X19" s="164"/>
      <c r="Y19" s="164"/>
      <c r="Z19" s="164"/>
      <c r="AA19" s="164"/>
      <c r="AB19" s="164"/>
      <c r="AC19" s="165"/>
      <c r="AD19" s="163">
        <v>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0.7142857142857143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0.7142857142857143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2.5" customHeight="1" x14ac:dyDescent="0.15">
      <c r="A23" s="141"/>
      <c r="B23" s="142"/>
      <c r="C23" s="142"/>
      <c r="D23" s="142"/>
      <c r="E23" s="142"/>
      <c r="F23" s="143"/>
      <c r="G23" s="132" t="s">
        <v>721</v>
      </c>
      <c r="H23" s="133"/>
      <c r="I23" s="133"/>
      <c r="J23" s="133"/>
      <c r="K23" s="133"/>
      <c r="L23" s="133"/>
      <c r="M23" s="133"/>
      <c r="N23" s="133"/>
      <c r="O23" s="134"/>
      <c r="P23" s="160">
        <v>4</v>
      </c>
      <c r="Q23" s="161"/>
      <c r="R23" s="161"/>
      <c r="S23" s="161"/>
      <c r="T23" s="161"/>
      <c r="U23" s="161"/>
      <c r="V23" s="162"/>
      <c r="W23" s="160">
        <v>0</v>
      </c>
      <c r="X23" s="161"/>
      <c r="Y23" s="161"/>
      <c r="Z23" s="161"/>
      <c r="AA23" s="161"/>
      <c r="AB23" s="161"/>
      <c r="AC23" s="162"/>
      <c r="AD23" s="149" t="s">
        <v>816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2.5" customHeight="1" x14ac:dyDescent="0.15">
      <c r="A24" s="141"/>
      <c r="B24" s="142"/>
      <c r="C24" s="142"/>
      <c r="D24" s="142"/>
      <c r="E24" s="142"/>
      <c r="F24" s="143"/>
      <c r="G24" s="135" t="s">
        <v>722</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2.5" customHeight="1" x14ac:dyDescent="0.15">
      <c r="A25" s="141"/>
      <c r="B25" s="142"/>
      <c r="C25" s="142"/>
      <c r="D25" s="142"/>
      <c r="E25" s="142"/>
      <c r="F25" s="143"/>
      <c r="G25" s="135" t="s">
        <v>723</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2.5" customHeight="1" x14ac:dyDescent="0.15">
      <c r="A26" s="141"/>
      <c r="B26" s="142"/>
      <c r="C26" s="142"/>
      <c r="D26" s="142"/>
      <c r="E26" s="142"/>
      <c r="F26" s="143"/>
      <c r="G26" s="135" t="s">
        <v>724</v>
      </c>
      <c r="H26" s="136"/>
      <c r="I26" s="136"/>
      <c r="J26" s="136"/>
      <c r="K26" s="136"/>
      <c r="L26" s="136"/>
      <c r="M26" s="136"/>
      <c r="N26" s="136"/>
      <c r="O26" s="137"/>
      <c r="P26" s="163">
        <v>1</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2.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2.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2.5" customHeight="1" thickBot="1" x14ac:dyDescent="0.2">
      <c r="A29" s="144"/>
      <c r="B29" s="145"/>
      <c r="C29" s="145"/>
      <c r="D29" s="145"/>
      <c r="E29" s="145"/>
      <c r="F29" s="146"/>
      <c r="G29" s="228" t="s">
        <v>334</v>
      </c>
      <c r="H29" s="229"/>
      <c r="I29" s="229"/>
      <c r="J29" s="229"/>
      <c r="K29" s="229"/>
      <c r="L29" s="229"/>
      <c r="M29" s="229"/>
      <c r="N29" s="229"/>
      <c r="O29" s="230"/>
      <c r="P29" s="163">
        <f>AK13</f>
        <v>7</v>
      </c>
      <c r="Q29" s="164"/>
      <c r="R29" s="164"/>
      <c r="S29" s="164"/>
      <c r="T29" s="164"/>
      <c r="U29" s="164"/>
      <c r="V29" s="165"/>
      <c r="W29" s="211">
        <f>AR13</f>
        <v>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725</v>
      </c>
      <c r="H32" s="537"/>
      <c r="I32" s="537"/>
      <c r="J32" s="537"/>
      <c r="K32" s="537"/>
      <c r="L32" s="537"/>
      <c r="M32" s="537"/>
      <c r="N32" s="537"/>
      <c r="O32" s="538"/>
      <c r="P32" s="191" t="s">
        <v>726</v>
      </c>
      <c r="Q32" s="191"/>
      <c r="R32" s="191"/>
      <c r="S32" s="191"/>
      <c r="T32" s="191"/>
      <c r="U32" s="191"/>
      <c r="V32" s="191"/>
      <c r="W32" s="191"/>
      <c r="X32" s="233"/>
      <c r="Y32" s="339" t="s">
        <v>12</v>
      </c>
      <c r="Z32" s="545"/>
      <c r="AA32" s="546"/>
      <c r="AB32" s="547" t="s">
        <v>372</v>
      </c>
      <c r="AC32" s="547"/>
      <c r="AD32" s="547"/>
      <c r="AE32" s="363">
        <v>100</v>
      </c>
      <c r="AF32" s="364"/>
      <c r="AG32" s="364"/>
      <c r="AH32" s="364"/>
      <c r="AI32" s="363">
        <v>100</v>
      </c>
      <c r="AJ32" s="364"/>
      <c r="AK32" s="364"/>
      <c r="AL32" s="364"/>
      <c r="AM32" s="363">
        <v>100</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90</v>
      </c>
      <c r="AF33" s="364"/>
      <c r="AG33" s="364"/>
      <c r="AH33" s="364"/>
      <c r="AI33" s="363">
        <v>90</v>
      </c>
      <c r="AJ33" s="364"/>
      <c r="AK33" s="364"/>
      <c r="AL33" s="364"/>
      <c r="AM33" s="363">
        <v>90</v>
      </c>
      <c r="AN33" s="364"/>
      <c r="AO33" s="364"/>
      <c r="AP33" s="364"/>
      <c r="AQ33" s="166" t="s">
        <v>718</v>
      </c>
      <c r="AR33" s="167"/>
      <c r="AS33" s="167"/>
      <c r="AT33" s="168"/>
      <c r="AU33" s="364">
        <v>90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111</v>
      </c>
      <c r="AF34" s="364"/>
      <c r="AG34" s="364"/>
      <c r="AH34" s="364"/>
      <c r="AI34" s="363">
        <v>111</v>
      </c>
      <c r="AJ34" s="364"/>
      <c r="AK34" s="364"/>
      <c r="AL34" s="364"/>
      <c r="AM34" s="363">
        <v>111</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718</v>
      </c>
      <c r="AR38" s="178"/>
      <c r="AS38" s="179" t="s">
        <v>233</v>
      </c>
      <c r="AT38" s="202"/>
      <c r="AU38" s="271">
        <v>3</v>
      </c>
      <c r="AV38" s="271"/>
      <c r="AW38" s="375" t="s">
        <v>179</v>
      </c>
      <c r="AX38" s="376"/>
      <c r="AY38">
        <f>$AY$37</f>
        <v>1</v>
      </c>
    </row>
    <row r="39" spans="1:51" ht="23.25" customHeight="1" x14ac:dyDescent="0.15">
      <c r="A39" s="511"/>
      <c r="B39" s="509"/>
      <c r="C39" s="509"/>
      <c r="D39" s="509"/>
      <c r="E39" s="509"/>
      <c r="F39" s="510"/>
      <c r="G39" s="536" t="s">
        <v>725</v>
      </c>
      <c r="H39" s="537"/>
      <c r="I39" s="537"/>
      <c r="J39" s="537"/>
      <c r="K39" s="537"/>
      <c r="L39" s="537"/>
      <c r="M39" s="537"/>
      <c r="N39" s="537"/>
      <c r="O39" s="538"/>
      <c r="P39" s="191" t="s">
        <v>728</v>
      </c>
      <c r="Q39" s="191"/>
      <c r="R39" s="191"/>
      <c r="S39" s="191"/>
      <c r="T39" s="191"/>
      <c r="U39" s="191"/>
      <c r="V39" s="191"/>
      <c r="W39" s="191"/>
      <c r="X39" s="233"/>
      <c r="Y39" s="339" t="s">
        <v>12</v>
      </c>
      <c r="Z39" s="545"/>
      <c r="AA39" s="546"/>
      <c r="AB39" s="547" t="s">
        <v>372</v>
      </c>
      <c r="AC39" s="547"/>
      <c r="AD39" s="547"/>
      <c r="AE39" s="363">
        <v>100</v>
      </c>
      <c r="AF39" s="364"/>
      <c r="AG39" s="364"/>
      <c r="AH39" s="364"/>
      <c r="AI39" s="363">
        <v>100</v>
      </c>
      <c r="AJ39" s="364"/>
      <c r="AK39" s="364"/>
      <c r="AL39" s="364"/>
      <c r="AM39" s="363">
        <v>100</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372</v>
      </c>
      <c r="AC40" s="518"/>
      <c r="AD40" s="518"/>
      <c r="AE40" s="363">
        <v>90</v>
      </c>
      <c r="AF40" s="364"/>
      <c r="AG40" s="364"/>
      <c r="AH40" s="364"/>
      <c r="AI40" s="363">
        <v>90</v>
      </c>
      <c r="AJ40" s="364"/>
      <c r="AK40" s="364"/>
      <c r="AL40" s="364"/>
      <c r="AM40" s="363">
        <v>90</v>
      </c>
      <c r="AN40" s="364"/>
      <c r="AO40" s="364"/>
      <c r="AP40" s="364"/>
      <c r="AQ40" s="166" t="s">
        <v>718</v>
      </c>
      <c r="AR40" s="167"/>
      <c r="AS40" s="167"/>
      <c r="AT40" s="168"/>
      <c r="AU40" s="364">
        <v>90</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111</v>
      </c>
      <c r="AF41" s="364"/>
      <c r="AG41" s="364"/>
      <c r="AH41" s="364"/>
      <c r="AI41" s="363">
        <v>111</v>
      </c>
      <c r="AJ41" s="364"/>
      <c r="AK41" s="364"/>
      <c r="AL41" s="364"/>
      <c r="AM41" s="363">
        <v>111</v>
      </c>
      <c r="AN41" s="364"/>
      <c r="AO41" s="364"/>
      <c r="AP41" s="364"/>
      <c r="AQ41" s="166" t="s">
        <v>718</v>
      </c>
      <c r="AR41" s="167"/>
      <c r="AS41" s="167"/>
      <c r="AT41" s="168"/>
      <c r="AU41" s="364" t="s">
        <v>718</v>
      </c>
      <c r="AV41" s="364"/>
      <c r="AW41" s="364"/>
      <c r="AX41" s="365"/>
      <c r="AY41">
        <f t="shared" si="4"/>
        <v>1</v>
      </c>
    </row>
    <row r="42" spans="1:51" ht="23.25" customHeight="1" x14ac:dyDescent="0.15">
      <c r="A42" s="891" t="s">
        <v>381</v>
      </c>
      <c r="B42" s="892"/>
      <c r="C42" s="892"/>
      <c r="D42" s="892"/>
      <c r="E42" s="892"/>
      <c r="F42" s="893"/>
      <c r="G42" s="897" t="s">
        <v>727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46.5" customHeight="1" x14ac:dyDescent="0.15">
      <c r="A101" s="487"/>
      <c r="B101" s="488"/>
      <c r="C101" s="488"/>
      <c r="D101" s="488"/>
      <c r="E101" s="488"/>
      <c r="F101" s="489"/>
      <c r="G101" s="191" t="s">
        <v>778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8">
        <v>9</v>
      </c>
      <c r="AF101" s="358"/>
      <c r="AG101" s="358"/>
      <c r="AH101" s="358"/>
      <c r="AI101" s="358">
        <v>9</v>
      </c>
      <c r="AJ101" s="358"/>
      <c r="AK101" s="358"/>
      <c r="AL101" s="358"/>
      <c r="AM101" s="358">
        <v>12</v>
      </c>
      <c r="AN101" s="358"/>
      <c r="AO101" s="358"/>
      <c r="AP101" s="358"/>
      <c r="AQ101" s="358" t="s">
        <v>777</v>
      </c>
      <c r="AR101" s="358"/>
      <c r="AS101" s="358"/>
      <c r="AT101" s="358"/>
      <c r="AU101" s="363" t="s">
        <v>814</v>
      </c>
      <c r="AV101" s="364"/>
      <c r="AW101" s="364"/>
      <c r="AX101" s="365"/>
    </row>
    <row r="102" spans="1:60" ht="46.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729</v>
      </c>
      <c r="AC102" s="547"/>
      <c r="AD102" s="547"/>
      <c r="AE102" s="358">
        <v>5</v>
      </c>
      <c r="AF102" s="358"/>
      <c r="AG102" s="358"/>
      <c r="AH102" s="358"/>
      <c r="AI102" s="358">
        <v>5</v>
      </c>
      <c r="AJ102" s="358"/>
      <c r="AK102" s="358"/>
      <c r="AL102" s="358"/>
      <c r="AM102" s="358">
        <v>5</v>
      </c>
      <c r="AN102" s="358"/>
      <c r="AO102" s="358"/>
      <c r="AP102" s="358"/>
      <c r="AQ102" s="358">
        <v>5</v>
      </c>
      <c r="AR102" s="358"/>
      <c r="AS102" s="358"/>
      <c r="AT102" s="358"/>
      <c r="AU102" s="371">
        <v>5</v>
      </c>
      <c r="AV102" s="372"/>
      <c r="AW102" s="372"/>
      <c r="AX102" s="924"/>
    </row>
    <row r="103" spans="1:60" ht="42"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46.5" customHeight="1" x14ac:dyDescent="0.15">
      <c r="A104" s="487"/>
      <c r="B104" s="488"/>
      <c r="C104" s="488"/>
      <c r="D104" s="488"/>
      <c r="E104" s="488"/>
      <c r="F104" s="489"/>
      <c r="G104" s="191" t="s">
        <v>779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729</v>
      </c>
      <c r="AC104" s="468"/>
      <c r="AD104" s="469"/>
      <c r="AE104" s="358">
        <v>66</v>
      </c>
      <c r="AF104" s="358"/>
      <c r="AG104" s="358"/>
      <c r="AH104" s="358"/>
      <c r="AI104" s="358">
        <v>63</v>
      </c>
      <c r="AJ104" s="358"/>
      <c r="AK104" s="358"/>
      <c r="AL104" s="358"/>
      <c r="AM104" s="358">
        <v>43</v>
      </c>
      <c r="AN104" s="358"/>
      <c r="AO104" s="358"/>
      <c r="AP104" s="358"/>
      <c r="AQ104" s="358" t="s">
        <v>777</v>
      </c>
      <c r="AR104" s="358"/>
      <c r="AS104" s="358"/>
      <c r="AT104" s="358"/>
      <c r="AU104" s="358" t="s">
        <v>814</v>
      </c>
      <c r="AV104" s="358"/>
      <c r="AW104" s="358"/>
      <c r="AX104" s="359"/>
      <c r="AY104">
        <f>$AY$103</f>
        <v>1</v>
      </c>
    </row>
    <row r="105" spans="1:60" ht="46.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729</v>
      </c>
      <c r="AC105" s="404"/>
      <c r="AD105" s="405"/>
      <c r="AE105" s="358">
        <v>55</v>
      </c>
      <c r="AF105" s="358"/>
      <c r="AG105" s="358"/>
      <c r="AH105" s="358"/>
      <c r="AI105" s="358">
        <v>45</v>
      </c>
      <c r="AJ105" s="358"/>
      <c r="AK105" s="358"/>
      <c r="AL105" s="358"/>
      <c r="AM105" s="358">
        <v>45</v>
      </c>
      <c r="AN105" s="358"/>
      <c r="AO105" s="358"/>
      <c r="AP105" s="358"/>
      <c r="AQ105" s="358">
        <v>45</v>
      </c>
      <c r="AR105" s="358"/>
      <c r="AS105" s="358"/>
      <c r="AT105" s="358"/>
      <c r="AU105" s="358">
        <v>45</v>
      </c>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3500</v>
      </c>
      <c r="AF116" s="358"/>
      <c r="AG116" s="358"/>
      <c r="AH116" s="358"/>
      <c r="AI116" s="358">
        <v>3162</v>
      </c>
      <c r="AJ116" s="358"/>
      <c r="AK116" s="358"/>
      <c r="AL116" s="358"/>
      <c r="AM116" s="358">
        <v>5950</v>
      </c>
      <c r="AN116" s="358"/>
      <c r="AO116" s="358"/>
      <c r="AP116" s="358"/>
      <c r="AQ116" s="363">
        <v>2826</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733</v>
      </c>
      <c r="AF117" s="306"/>
      <c r="AG117" s="306"/>
      <c r="AH117" s="306"/>
      <c r="AI117" s="306" t="s">
        <v>734</v>
      </c>
      <c r="AJ117" s="306"/>
      <c r="AK117" s="306"/>
      <c r="AL117" s="306"/>
      <c r="AM117" s="306" t="s">
        <v>782</v>
      </c>
      <c r="AN117" s="306"/>
      <c r="AO117" s="306"/>
      <c r="AP117" s="306"/>
      <c r="AQ117" s="306" t="s">
        <v>780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731</v>
      </c>
      <c r="AC122" s="301"/>
      <c r="AD122" s="302"/>
      <c r="AE122" s="358">
        <v>109246</v>
      </c>
      <c r="AF122" s="358"/>
      <c r="AG122" s="358"/>
      <c r="AH122" s="358"/>
      <c r="AI122" s="358" t="s">
        <v>718</v>
      </c>
      <c r="AJ122" s="358"/>
      <c r="AK122" s="358"/>
      <c r="AL122" s="358"/>
      <c r="AM122" s="358" t="s">
        <v>758</v>
      </c>
      <c r="AN122" s="358"/>
      <c r="AO122" s="358"/>
      <c r="AP122" s="358"/>
      <c r="AQ122" s="358" t="s">
        <v>758</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732</v>
      </c>
      <c r="AC123" s="343"/>
      <c r="AD123" s="344"/>
      <c r="AE123" s="306" t="s">
        <v>736</v>
      </c>
      <c r="AF123" s="306"/>
      <c r="AG123" s="306"/>
      <c r="AH123" s="306"/>
      <c r="AI123" s="306" t="s">
        <v>718</v>
      </c>
      <c r="AJ123" s="306"/>
      <c r="AK123" s="306"/>
      <c r="AL123" s="306"/>
      <c r="AM123" s="306" t="s">
        <v>758</v>
      </c>
      <c r="AN123" s="306"/>
      <c r="AO123" s="306"/>
      <c r="AP123" s="306"/>
      <c r="AQ123" s="306" t="s">
        <v>758</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1</v>
      </c>
    </row>
    <row r="125" spans="1:51" ht="30.75" customHeight="1" x14ac:dyDescent="0.15">
      <c r="A125" s="292"/>
      <c r="B125" s="293"/>
      <c r="C125" s="293"/>
      <c r="D125" s="293"/>
      <c r="E125" s="293"/>
      <c r="F125" s="294"/>
      <c r="G125" s="351" t="s">
        <v>737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731</v>
      </c>
      <c r="AC125" s="301"/>
      <c r="AD125" s="302"/>
      <c r="AE125" s="358">
        <v>2937</v>
      </c>
      <c r="AF125" s="358"/>
      <c r="AG125" s="358"/>
      <c r="AH125" s="358"/>
      <c r="AI125" s="358">
        <v>4403</v>
      </c>
      <c r="AJ125" s="358"/>
      <c r="AK125" s="358"/>
      <c r="AL125" s="358"/>
      <c r="AM125" s="358">
        <v>853</v>
      </c>
      <c r="AN125" s="358"/>
      <c r="AO125" s="358"/>
      <c r="AP125" s="358"/>
      <c r="AQ125" s="358">
        <v>1421</v>
      </c>
      <c r="AR125" s="358"/>
      <c r="AS125" s="358"/>
      <c r="AT125" s="358"/>
      <c r="AU125" s="358"/>
      <c r="AV125" s="358"/>
      <c r="AW125" s="358"/>
      <c r="AX125" s="359"/>
      <c r="AY125">
        <f>$AY$124</f>
        <v>1</v>
      </c>
    </row>
    <row r="126" spans="1:51" ht="30.7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732</v>
      </c>
      <c r="AC126" s="343"/>
      <c r="AD126" s="344"/>
      <c r="AE126" s="306" t="s">
        <v>738</v>
      </c>
      <c r="AF126" s="306"/>
      <c r="AG126" s="306"/>
      <c r="AH126" s="306"/>
      <c r="AI126" s="306" t="s">
        <v>739</v>
      </c>
      <c r="AJ126" s="306"/>
      <c r="AK126" s="306"/>
      <c r="AL126" s="306"/>
      <c r="AM126" s="306" t="s">
        <v>805</v>
      </c>
      <c r="AN126" s="306"/>
      <c r="AO126" s="306"/>
      <c r="AP126" s="306"/>
      <c r="AQ126" s="306" t="s">
        <v>781</v>
      </c>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3" customHeight="1" x14ac:dyDescent="0.15">
      <c r="A134" s="988"/>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743</v>
      </c>
      <c r="AC134" s="224"/>
      <c r="AD134" s="224"/>
      <c r="AE134" s="266">
        <v>4.2</v>
      </c>
      <c r="AF134" s="167"/>
      <c r="AG134" s="167"/>
      <c r="AH134" s="167"/>
      <c r="AI134" s="266">
        <v>3.9</v>
      </c>
      <c r="AJ134" s="167"/>
      <c r="AK134" s="167"/>
      <c r="AL134" s="167"/>
      <c r="AM134" s="266">
        <v>4.2</v>
      </c>
      <c r="AN134" s="167"/>
      <c r="AO134" s="167"/>
      <c r="AP134" s="167"/>
      <c r="AQ134" s="266" t="s">
        <v>718</v>
      </c>
      <c r="AR134" s="167"/>
      <c r="AS134" s="167"/>
      <c r="AT134" s="167"/>
      <c r="AU134" s="266" t="s">
        <v>718</v>
      </c>
      <c r="AV134" s="167"/>
      <c r="AW134" s="167"/>
      <c r="AX134" s="208"/>
      <c r="AY134">
        <f t="shared" ref="AY134:AY135" si="13">$AY$132</f>
        <v>1</v>
      </c>
    </row>
    <row r="135" spans="1:51" ht="33"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744</v>
      </c>
      <c r="AC135" s="175"/>
      <c r="AD135" s="175"/>
      <c r="AE135" s="266">
        <v>3.5</v>
      </c>
      <c r="AF135" s="167"/>
      <c r="AG135" s="167"/>
      <c r="AH135" s="167"/>
      <c r="AI135" s="266">
        <v>3.5</v>
      </c>
      <c r="AJ135" s="167"/>
      <c r="AK135" s="167"/>
      <c r="AL135" s="167"/>
      <c r="AM135" s="266">
        <v>3.5</v>
      </c>
      <c r="AN135" s="167"/>
      <c r="AO135" s="167"/>
      <c r="AP135" s="167"/>
      <c r="AQ135" s="266" t="s">
        <v>718</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0.5"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0.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7.2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7.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759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7.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60" customHeight="1" x14ac:dyDescent="0.15">
      <c r="A428" s="988"/>
      <c r="B428" s="253"/>
      <c r="C428" s="252"/>
      <c r="D428" s="253"/>
      <c r="E428" s="190" t="s">
        <v>760</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60"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t="s">
        <v>806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759</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759</v>
      </c>
      <c r="AN434" s="167"/>
      <c r="AO434" s="167"/>
      <c r="AP434" s="168"/>
      <c r="AQ434" s="166" t="s">
        <v>718</v>
      </c>
      <c r="AR434" s="167"/>
      <c r="AS434" s="167"/>
      <c r="AT434" s="168"/>
      <c r="AU434" s="167" t="s">
        <v>718</v>
      </c>
      <c r="AV434" s="167"/>
      <c r="AW434" s="167"/>
      <c r="AX434" s="208"/>
      <c r="AY434">
        <f t="shared" si="63"/>
        <v>1</v>
      </c>
    </row>
    <row r="435" spans="1:51" ht="23.25" customHeight="1" thickBo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759</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6"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757</v>
      </c>
      <c r="AE702" s="890"/>
      <c r="AF702" s="890"/>
      <c r="AG702" s="879" t="s">
        <v>763</v>
      </c>
      <c r="AH702" s="880"/>
      <c r="AI702" s="880"/>
      <c r="AJ702" s="880"/>
      <c r="AK702" s="880"/>
      <c r="AL702" s="880"/>
      <c r="AM702" s="880"/>
      <c r="AN702" s="880"/>
      <c r="AO702" s="880"/>
      <c r="AP702" s="880"/>
      <c r="AQ702" s="880"/>
      <c r="AR702" s="880"/>
      <c r="AS702" s="880"/>
      <c r="AT702" s="880"/>
      <c r="AU702" s="880"/>
      <c r="AV702" s="880"/>
      <c r="AW702" s="880"/>
      <c r="AX702" s="881"/>
    </row>
    <row r="703" spans="1:51" ht="53.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757</v>
      </c>
      <c r="AE703" s="185"/>
      <c r="AF703" s="185"/>
      <c r="AG703" s="663" t="s">
        <v>764</v>
      </c>
      <c r="AH703" s="664"/>
      <c r="AI703" s="664"/>
      <c r="AJ703" s="664"/>
      <c r="AK703" s="664"/>
      <c r="AL703" s="664"/>
      <c r="AM703" s="664"/>
      <c r="AN703" s="664"/>
      <c r="AO703" s="664"/>
      <c r="AP703" s="664"/>
      <c r="AQ703" s="664"/>
      <c r="AR703" s="664"/>
      <c r="AS703" s="664"/>
      <c r="AT703" s="664"/>
      <c r="AU703" s="664"/>
      <c r="AV703" s="664"/>
      <c r="AW703" s="664"/>
      <c r="AX703" s="665"/>
    </row>
    <row r="704" spans="1:51" ht="42.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757</v>
      </c>
      <c r="AE704" s="582"/>
      <c r="AF704" s="582"/>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761</v>
      </c>
      <c r="AE705" s="732"/>
      <c r="AF705" s="732"/>
      <c r="AG705" s="190" t="s">
        <v>808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807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757</v>
      </c>
      <c r="AE708" s="667"/>
      <c r="AF708" s="667"/>
      <c r="AG708" s="522" t="s">
        <v>766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757</v>
      </c>
      <c r="AE709" s="185"/>
      <c r="AF709" s="185"/>
      <c r="AG709" s="663" t="s">
        <v>767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761</v>
      </c>
      <c r="AE710" s="185"/>
      <c r="AF710" s="185"/>
      <c r="AG710" s="663" t="s">
        <v>759</v>
      </c>
      <c r="AH710" s="664"/>
      <c r="AI710" s="664"/>
      <c r="AJ710" s="664"/>
      <c r="AK710" s="664"/>
      <c r="AL710" s="664"/>
      <c r="AM710" s="664"/>
      <c r="AN710" s="664"/>
      <c r="AO710" s="664"/>
      <c r="AP710" s="664"/>
      <c r="AQ710" s="664"/>
      <c r="AR710" s="664"/>
      <c r="AS710" s="664"/>
      <c r="AT710" s="664"/>
      <c r="AU710" s="664"/>
      <c r="AV710" s="664"/>
      <c r="AW710" s="664"/>
      <c r="AX710" s="665"/>
    </row>
    <row r="711" spans="1:50" ht="33.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757</v>
      </c>
      <c r="AE711" s="185"/>
      <c r="AF711" s="185"/>
      <c r="AG711" s="663" t="s">
        <v>768</v>
      </c>
      <c r="AH711" s="664"/>
      <c r="AI711" s="664"/>
      <c r="AJ711" s="664"/>
      <c r="AK711" s="664"/>
      <c r="AL711" s="664"/>
      <c r="AM711" s="664"/>
      <c r="AN711" s="664"/>
      <c r="AO711" s="664"/>
      <c r="AP711" s="664"/>
      <c r="AQ711" s="664"/>
      <c r="AR711" s="664"/>
      <c r="AS711" s="664"/>
      <c r="AT711" s="664"/>
      <c r="AU711" s="664"/>
      <c r="AV711" s="664"/>
      <c r="AW711" s="664"/>
      <c r="AX711" s="665"/>
    </row>
    <row r="712" spans="1:50" ht="39"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757</v>
      </c>
      <c r="AE712" s="582"/>
      <c r="AF712" s="582"/>
      <c r="AG712" s="590" t="s">
        <v>810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3" t="s">
        <v>759</v>
      </c>
      <c r="AH713" s="664"/>
      <c r="AI713" s="664"/>
      <c r="AJ713" s="664"/>
      <c r="AK713" s="664"/>
      <c r="AL713" s="664"/>
      <c r="AM713" s="664"/>
      <c r="AN713" s="664"/>
      <c r="AO713" s="664"/>
      <c r="AP713" s="664"/>
      <c r="AQ713" s="664"/>
      <c r="AR713" s="664"/>
      <c r="AS713" s="664"/>
      <c r="AT713" s="664"/>
      <c r="AU713" s="664"/>
      <c r="AV713" s="664"/>
      <c r="AW713" s="664"/>
      <c r="AX713" s="665"/>
    </row>
    <row r="714" spans="1:50" ht="42"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757</v>
      </c>
      <c r="AE714" s="588"/>
      <c r="AF714" s="589"/>
      <c r="AG714" s="688" t="s">
        <v>769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757</v>
      </c>
      <c r="AE715" s="667"/>
      <c r="AF715" s="773"/>
      <c r="AG715" s="522" t="s">
        <v>770</v>
      </c>
      <c r="AH715" s="523"/>
      <c r="AI715" s="523"/>
      <c r="AJ715" s="523"/>
      <c r="AK715" s="523"/>
      <c r="AL715" s="523"/>
      <c r="AM715" s="523"/>
      <c r="AN715" s="523"/>
      <c r="AO715" s="523"/>
      <c r="AP715" s="523"/>
      <c r="AQ715" s="523"/>
      <c r="AR715" s="523"/>
      <c r="AS715" s="523"/>
      <c r="AT715" s="523"/>
      <c r="AU715" s="523"/>
      <c r="AV715" s="523"/>
      <c r="AW715" s="523"/>
      <c r="AX715" s="524"/>
    </row>
    <row r="716" spans="1:50" ht="43.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757</v>
      </c>
      <c r="AE716" s="755"/>
      <c r="AF716" s="755"/>
      <c r="AG716" s="663" t="s">
        <v>771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757</v>
      </c>
      <c r="AE717" s="185"/>
      <c r="AF717" s="185"/>
      <c r="AG717" s="663" t="s">
        <v>772</v>
      </c>
      <c r="AH717" s="664"/>
      <c r="AI717" s="664"/>
      <c r="AJ717" s="664"/>
      <c r="AK717" s="664"/>
      <c r="AL717" s="664"/>
      <c r="AM717" s="664"/>
      <c r="AN717" s="664"/>
      <c r="AO717" s="664"/>
      <c r="AP717" s="664"/>
      <c r="AQ717" s="664"/>
      <c r="AR717" s="664"/>
      <c r="AS717" s="664"/>
      <c r="AT717" s="664"/>
      <c r="AU717" s="664"/>
      <c r="AV717" s="664"/>
      <c r="AW717" s="664"/>
      <c r="AX717" s="665"/>
    </row>
    <row r="718" spans="1:50" ht="36.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757</v>
      </c>
      <c r="AE718" s="185"/>
      <c r="AF718" s="185"/>
      <c r="AG718" s="193" t="s">
        <v>773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757</v>
      </c>
      <c r="AE719" s="667"/>
      <c r="AF719" s="667"/>
      <c r="AG719" s="190" t="s">
        <v>774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40.5" customHeight="1" x14ac:dyDescent="0.15">
      <c r="A721" s="649"/>
      <c r="B721" s="650"/>
      <c r="C721" s="912" t="s">
        <v>711</v>
      </c>
      <c r="D721" s="913"/>
      <c r="E721" s="913"/>
      <c r="F721" s="914"/>
      <c r="G721" s="930">
        <v>20</v>
      </c>
      <c r="H721" s="931"/>
      <c r="I721" s="77" t="str">
        <f>IF(OR(G721="　", G721=""), "", "-")</f>
        <v>-</v>
      </c>
      <c r="J721" s="911">
        <v>960</v>
      </c>
      <c r="K721" s="911"/>
      <c r="L721" s="77" t="str">
        <f>IF(M721="","","-")</f>
        <v/>
      </c>
      <c r="M721" s="78"/>
      <c r="N721" s="908" t="s">
        <v>745</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40.5" customHeight="1" x14ac:dyDescent="0.15">
      <c r="A722" s="649"/>
      <c r="B722" s="650"/>
      <c r="C722" s="912" t="s">
        <v>711</v>
      </c>
      <c r="D722" s="913"/>
      <c r="E722" s="913"/>
      <c r="F722" s="914"/>
      <c r="G722" s="930">
        <v>20</v>
      </c>
      <c r="H722" s="931"/>
      <c r="I722" s="77" t="str">
        <f t="shared" ref="I722:I725" si="113">IF(OR(G722="　", G722=""), "", "-")</f>
        <v>-</v>
      </c>
      <c r="J722" s="911">
        <v>966</v>
      </c>
      <c r="K722" s="911"/>
      <c r="L722" s="77" t="str">
        <f t="shared" ref="L722:L725" si="114">IF(M722="","","-")</f>
        <v/>
      </c>
      <c r="M722" s="78"/>
      <c r="N722" s="908" t="s">
        <v>746</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40.5" customHeight="1" x14ac:dyDescent="0.15">
      <c r="A723" s="649"/>
      <c r="B723" s="650"/>
      <c r="C723" s="912" t="s">
        <v>711</v>
      </c>
      <c r="D723" s="913"/>
      <c r="E723" s="913"/>
      <c r="F723" s="914"/>
      <c r="G723" s="930">
        <v>20</v>
      </c>
      <c r="H723" s="931"/>
      <c r="I723" s="77" t="str">
        <f t="shared" si="113"/>
        <v>-</v>
      </c>
      <c r="J723" s="911">
        <v>988</v>
      </c>
      <c r="K723" s="911"/>
      <c r="L723" s="77" t="str">
        <f t="shared" si="114"/>
        <v/>
      </c>
      <c r="M723" s="78"/>
      <c r="N723" s="908" t="s">
        <v>747</v>
      </c>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40.5" customHeight="1" x14ac:dyDescent="0.15">
      <c r="A724" s="649"/>
      <c r="B724" s="650"/>
      <c r="C724" s="912" t="s">
        <v>711</v>
      </c>
      <c r="D724" s="913"/>
      <c r="E724" s="913"/>
      <c r="F724" s="914"/>
      <c r="G724" s="930">
        <v>20</v>
      </c>
      <c r="H724" s="931"/>
      <c r="I724" s="77" t="str">
        <f t="shared" si="113"/>
        <v>-</v>
      </c>
      <c r="J724" s="911">
        <v>989</v>
      </c>
      <c r="K724" s="911"/>
      <c r="L724" s="77" t="str">
        <f t="shared" si="114"/>
        <v/>
      </c>
      <c r="M724" s="78"/>
      <c r="N724" s="908" t="s">
        <v>748</v>
      </c>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40.5" customHeight="1" x14ac:dyDescent="0.15">
      <c r="A725" s="651"/>
      <c r="B725" s="652"/>
      <c r="C725" s="912"/>
      <c r="D725" s="913"/>
      <c r="E725" s="913"/>
      <c r="F725" s="914"/>
      <c r="G725" s="953"/>
      <c r="H725" s="954"/>
      <c r="I725" s="79" t="str">
        <f t="shared" si="113"/>
        <v/>
      </c>
      <c r="J725" s="955"/>
      <c r="K725" s="955"/>
      <c r="L725" s="79" t="str">
        <f t="shared" si="114"/>
        <v/>
      </c>
      <c r="M725" s="80"/>
      <c r="N725" s="946" t="s">
        <v>817</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809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2.25" customHeight="1" thickBot="1" x14ac:dyDescent="0.2">
      <c r="A729" s="761" t="s">
        <v>813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8.25" customHeight="1" thickBot="1" x14ac:dyDescent="0.2">
      <c r="A731" s="614" t="s">
        <v>137</v>
      </c>
      <c r="B731" s="615"/>
      <c r="C731" s="615"/>
      <c r="D731" s="615"/>
      <c r="E731" s="616"/>
      <c r="F731" s="679" t="s">
        <v>812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3.75" customHeight="1" thickBot="1" x14ac:dyDescent="0.2">
      <c r="A733" s="614" t="s">
        <v>386</v>
      </c>
      <c r="B733" s="615"/>
      <c r="C733" s="615"/>
      <c r="D733" s="615"/>
      <c r="E733" s="616"/>
      <c r="F733" s="762" t="s">
        <v>815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5.5" customHeight="1" thickBot="1" x14ac:dyDescent="0.2">
      <c r="A735" s="607" t="s">
        <v>814</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0.25" customHeight="1" x14ac:dyDescent="0.15">
      <c r="A737" s="157" t="s">
        <v>673</v>
      </c>
      <c r="B737" s="158"/>
      <c r="C737" s="158"/>
      <c r="D737" s="159"/>
      <c r="E737" s="105" t="s">
        <v>749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0.25" customHeight="1" x14ac:dyDescent="0.15">
      <c r="A738" s="109" t="s">
        <v>398</v>
      </c>
      <c r="B738" s="109"/>
      <c r="C738" s="109"/>
      <c r="D738" s="109"/>
      <c r="E738" s="105" t="s">
        <v>750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0.25" customHeight="1" x14ac:dyDescent="0.15">
      <c r="A739" s="109" t="s">
        <v>397</v>
      </c>
      <c r="B739" s="109"/>
      <c r="C739" s="109"/>
      <c r="D739" s="109"/>
      <c r="E739" s="105" t="s">
        <v>751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0.25" customHeight="1" x14ac:dyDescent="0.15">
      <c r="A740" s="109" t="s">
        <v>396</v>
      </c>
      <c r="B740" s="109"/>
      <c r="C740" s="109"/>
      <c r="D740" s="109"/>
      <c r="E740" s="105" t="s">
        <v>752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0.25" customHeight="1" x14ac:dyDescent="0.15">
      <c r="A741" s="109" t="s">
        <v>395</v>
      </c>
      <c r="B741" s="109"/>
      <c r="C741" s="109"/>
      <c r="D741" s="109"/>
      <c r="E741" s="105" t="s">
        <v>752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0.25" customHeight="1" x14ac:dyDescent="0.15">
      <c r="A742" s="109" t="s">
        <v>394</v>
      </c>
      <c r="B742" s="109"/>
      <c r="C742" s="109"/>
      <c r="D742" s="109"/>
      <c r="E742" s="105" t="s">
        <v>753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0.25" customHeight="1" x14ac:dyDescent="0.15">
      <c r="A743" s="109" t="s">
        <v>393</v>
      </c>
      <c r="B743" s="109"/>
      <c r="C743" s="109"/>
      <c r="D743" s="109"/>
      <c r="E743" s="105" t="s">
        <v>754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0.25" customHeight="1" x14ac:dyDescent="0.15">
      <c r="A744" s="109" t="s">
        <v>392</v>
      </c>
      <c r="B744" s="109"/>
      <c r="C744" s="109"/>
      <c r="D744" s="109"/>
      <c r="E744" s="105" t="s">
        <v>755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0.25" customHeight="1" x14ac:dyDescent="0.15">
      <c r="A745" s="109" t="s">
        <v>391</v>
      </c>
      <c r="B745" s="109"/>
      <c r="C745" s="109"/>
      <c r="D745" s="109"/>
      <c r="E745" s="114" t="s">
        <v>756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0.25" customHeight="1" x14ac:dyDescent="0.15">
      <c r="A746" s="109" t="s">
        <v>546</v>
      </c>
      <c r="B746" s="109"/>
      <c r="C746" s="109"/>
      <c r="D746" s="109"/>
      <c r="E746" s="112" t="s">
        <v>711</v>
      </c>
      <c r="F746" s="113"/>
      <c r="G746" s="113"/>
      <c r="H746" s="100" t="str">
        <f>IF(E746="","","-")</f>
        <v>-</v>
      </c>
      <c r="I746" s="113"/>
      <c r="J746" s="113"/>
      <c r="K746" s="100" t="str">
        <f>IF(I746="","","-")</f>
        <v/>
      </c>
      <c r="L746" s="104">
        <v>855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0.25" customHeight="1" x14ac:dyDescent="0.15">
      <c r="A747" s="109" t="s">
        <v>510</v>
      </c>
      <c r="B747" s="109"/>
      <c r="C747" s="109"/>
      <c r="D747" s="109"/>
      <c r="E747" s="112" t="s">
        <v>711</v>
      </c>
      <c r="F747" s="113"/>
      <c r="G747" s="113"/>
      <c r="H747" s="100" t="str">
        <f>IF(E747="","","-")</f>
        <v>-</v>
      </c>
      <c r="I747" s="113"/>
      <c r="J747" s="113"/>
      <c r="K747" s="100" t="str">
        <f>IF(I747="","","-")</f>
        <v/>
      </c>
      <c r="L747" s="104">
        <v>876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5.25" customHeight="1" x14ac:dyDescent="0.15">
      <c r="A787" s="756" t="s">
        <v>387</v>
      </c>
      <c r="B787" s="757"/>
      <c r="C787" s="757"/>
      <c r="D787" s="757"/>
      <c r="E787" s="757"/>
      <c r="F787" s="758"/>
      <c r="G787" s="435" t="s">
        <v>783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5.2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5.25" customHeight="1" x14ac:dyDescent="0.15">
      <c r="A789" s="552"/>
      <c r="B789" s="759"/>
      <c r="C789" s="759"/>
      <c r="D789" s="759"/>
      <c r="E789" s="759"/>
      <c r="F789" s="760"/>
      <c r="G789" s="445" t="s">
        <v>786</v>
      </c>
      <c r="H789" s="446"/>
      <c r="I789" s="446"/>
      <c r="J789" s="446"/>
      <c r="K789" s="447"/>
      <c r="L789" s="448" t="s">
        <v>785</v>
      </c>
      <c r="M789" s="449"/>
      <c r="N789" s="449"/>
      <c r="O789" s="449"/>
      <c r="P789" s="449"/>
      <c r="Q789" s="449"/>
      <c r="R789" s="449"/>
      <c r="S789" s="449"/>
      <c r="T789" s="449"/>
      <c r="U789" s="449"/>
      <c r="V789" s="449"/>
      <c r="W789" s="449"/>
      <c r="X789" s="450"/>
      <c r="Y789" s="451">
        <v>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5.2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2.95" customHeight="1" x14ac:dyDescent="0.15">
      <c r="A845" s="401">
        <v>1</v>
      </c>
      <c r="B845" s="401">
        <v>1</v>
      </c>
      <c r="C845" s="420" t="s">
        <v>784</v>
      </c>
      <c r="D845" s="415"/>
      <c r="E845" s="415"/>
      <c r="F845" s="415"/>
      <c r="G845" s="415"/>
      <c r="H845" s="415"/>
      <c r="I845" s="415"/>
      <c r="J845" s="416">
        <v>8013301025013</v>
      </c>
      <c r="K845" s="417"/>
      <c r="L845" s="417"/>
      <c r="M845" s="417"/>
      <c r="N845" s="417"/>
      <c r="O845" s="417"/>
      <c r="P845" s="421" t="s">
        <v>785</v>
      </c>
      <c r="Q845" s="317"/>
      <c r="R845" s="317"/>
      <c r="S845" s="317"/>
      <c r="T845" s="317"/>
      <c r="U845" s="317"/>
      <c r="V845" s="317"/>
      <c r="W845" s="317"/>
      <c r="X845" s="317"/>
      <c r="Y845" s="318">
        <v>4</v>
      </c>
      <c r="Z845" s="319"/>
      <c r="AA845" s="319"/>
      <c r="AB845" s="320"/>
      <c r="AC845" s="322" t="s">
        <v>787</v>
      </c>
      <c r="AD845" s="323"/>
      <c r="AE845" s="323"/>
      <c r="AF845" s="323"/>
      <c r="AG845" s="323"/>
      <c r="AH845" s="418" t="s">
        <v>788</v>
      </c>
      <c r="AI845" s="419"/>
      <c r="AJ845" s="419"/>
      <c r="AK845" s="419"/>
      <c r="AL845" s="326" t="s">
        <v>788</v>
      </c>
      <c r="AM845" s="327"/>
      <c r="AN845" s="327"/>
      <c r="AO845" s="328"/>
      <c r="AP845" s="321"/>
      <c r="AQ845" s="321"/>
      <c r="AR845" s="321"/>
      <c r="AS845" s="321"/>
      <c r="AT845" s="321"/>
      <c r="AU845" s="321"/>
      <c r="AV845" s="321"/>
      <c r="AW845" s="321"/>
      <c r="AX845" s="321"/>
    </row>
    <row r="846" spans="1:51" ht="30" customHeight="1" x14ac:dyDescent="0.15">
      <c r="A846" s="401">
        <v>2</v>
      </c>
      <c r="B846" s="401">
        <v>1</v>
      </c>
      <c r="C846" s="420" t="s">
        <v>789</v>
      </c>
      <c r="D846" s="415"/>
      <c r="E846" s="415"/>
      <c r="F846" s="415"/>
      <c r="G846" s="415"/>
      <c r="H846" s="415"/>
      <c r="I846" s="415"/>
      <c r="J846" s="416">
        <v>8010001118361</v>
      </c>
      <c r="K846" s="417"/>
      <c r="L846" s="417"/>
      <c r="M846" s="417"/>
      <c r="N846" s="417"/>
      <c r="O846" s="417"/>
      <c r="P846" s="421" t="s">
        <v>790</v>
      </c>
      <c r="Q846" s="317"/>
      <c r="R846" s="317"/>
      <c r="S846" s="317"/>
      <c r="T846" s="317"/>
      <c r="U846" s="317"/>
      <c r="V846" s="317"/>
      <c r="W846" s="317"/>
      <c r="X846" s="317"/>
      <c r="Y846" s="318">
        <v>0.2</v>
      </c>
      <c r="Z846" s="319"/>
      <c r="AA846" s="319"/>
      <c r="AB846" s="320"/>
      <c r="AC846" s="322" t="s">
        <v>379</v>
      </c>
      <c r="AD846" s="323"/>
      <c r="AE846" s="323"/>
      <c r="AF846" s="323"/>
      <c r="AG846" s="323"/>
      <c r="AH846" s="418" t="s">
        <v>788</v>
      </c>
      <c r="AI846" s="419"/>
      <c r="AJ846" s="419"/>
      <c r="AK846" s="419"/>
      <c r="AL846" s="326">
        <v>100</v>
      </c>
      <c r="AM846" s="327"/>
      <c r="AN846" s="327"/>
      <c r="AO846" s="328"/>
      <c r="AP846" s="321" t="s">
        <v>788</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791</v>
      </c>
      <c r="D878" s="415"/>
      <c r="E878" s="415"/>
      <c r="F878" s="415"/>
      <c r="G878" s="415"/>
      <c r="H878" s="415"/>
      <c r="I878" s="415"/>
      <c r="J878" s="416" t="s">
        <v>788</v>
      </c>
      <c r="K878" s="417"/>
      <c r="L878" s="417"/>
      <c r="M878" s="417"/>
      <c r="N878" s="417"/>
      <c r="O878" s="417"/>
      <c r="P878" s="421" t="s">
        <v>801</v>
      </c>
      <c r="Q878" s="317"/>
      <c r="R878" s="317"/>
      <c r="S878" s="317"/>
      <c r="T878" s="317"/>
      <c r="U878" s="317"/>
      <c r="V878" s="317"/>
      <c r="W878" s="317"/>
      <c r="X878" s="317"/>
      <c r="Y878" s="318">
        <v>0.1</v>
      </c>
      <c r="Z878" s="319"/>
      <c r="AA878" s="319"/>
      <c r="AB878" s="320"/>
      <c r="AC878" s="322" t="s">
        <v>80</v>
      </c>
      <c r="AD878" s="323"/>
      <c r="AE878" s="323"/>
      <c r="AF878" s="323"/>
      <c r="AG878" s="323"/>
      <c r="AH878" s="418" t="s">
        <v>788</v>
      </c>
      <c r="AI878" s="419"/>
      <c r="AJ878" s="419"/>
      <c r="AK878" s="419"/>
      <c r="AL878" s="326" t="s">
        <v>788</v>
      </c>
      <c r="AM878" s="327"/>
      <c r="AN878" s="327"/>
      <c r="AO878" s="328"/>
      <c r="AP878" s="321" t="s">
        <v>788</v>
      </c>
      <c r="AQ878" s="321"/>
      <c r="AR878" s="321"/>
      <c r="AS878" s="321"/>
      <c r="AT878" s="321"/>
      <c r="AU878" s="321"/>
      <c r="AV878" s="321"/>
      <c r="AW878" s="321"/>
      <c r="AX878" s="321"/>
      <c r="AY878">
        <f t="shared" si="118"/>
        <v>1</v>
      </c>
    </row>
    <row r="879" spans="1:51" ht="30" customHeight="1" x14ac:dyDescent="0.15">
      <c r="A879" s="401">
        <v>2</v>
      </c>
      <c r="B879" s="401">
        <v>1</v>
      </c>
      <c r="C879" s="420" t="s">
        <v>792</v>
      </c>
      <c r="D879" s="415"/>
      <c r="E879" s="415"/>
      <c r="F879" s="415"/>
      <c r="G879" s="415"/>
      <c r="H879" s="415"/>
      <c r="I879" s="415"/>
      <c r="J879" s="416">
        <v>7000012050002</v>
      </c>
      <c r="K879" s="417"/>
      <c r="L879" s="417"/>
      <c r="M879" s="417"/>
      <c r="N879" s="417"/>
      <c r="O879" s="417"/>
      <c r="P879" s="421" t="s">
        <v>802</v>
      </c>
      <c r="Q879" s="317"/>
      <c r="R879" s="317"/>
      <c r="S879" s="317"/>
      <c r="T879" s="317"/>
      <c r="U879" s="317"/>
      <c r="V879" s="317"/>
      <c r="W879" s="317"/>
      <c r="X879" s="317"/>
      <c r="Y879" s="318">
        <v>0.1</v>
      </c>
      <c r="Z879" s="319"/>
      <c r="AA879" s="319"/>
      <c r="AB879" s="320"/>
      <c r="AC879" s="322" t="s">
        <v>80</v>
      </c>
      <c r="AD879" s="323"/>
      <c r="AE879" s="323"/>
      <c r="AF879" s="323"/>
      <c r="AG879" s="323"/>
      <c r="AH879" s="418" t="s">
        <v>788</v>
      </c>
      <c r="AI879" s="419"/>
      <c r="AJ879" s="419"/>
      <c r="AK879" s="419"/>
      <c r="AL879" s="326" t="s">
        <v>788</v>
      </c>
      <c r="AM879" s="327"/>
      <c r="AN879" s="327"/>
      <c r="AO879" s="328"/>
      <c r="AP879" s="321" t="s">
        <v>788</v>
      </c>
      <c r="AQ879" s="321"/>
      <c r="AR879" s="321"/>
      <c r="AS879" s="321"/>
      <c r="AT879" s="321"/>
      <c r="AU879" s="321"/>
      <c r="AV879" s="321"/>
      <c r="AW879" s="321"/>
      <c r="AX879" s="321"/>
      <c r="AY879">
        <f>COUNTA($C$879)</f>
        <v>1</v>
      </c>
    </row>
    <row r="880" spans="1:51" ht="30" customHeight="1" x14ac:dyDescent="0.15">
      <c r="A880" s="401">
        <v>3</v>
      </c>
      <c r="B880" s="401">
        <v>1</v>
      </c>
      <c r="C880" s="420" t="s">
        <v>793</v>
      </c>
      <c r="D880" s="415"/>
      <c r="E880" s="415"/>
      <c r="F880" s="415"/>
      <c r="G880" s="415"/>
      <c r="H880" s="415"/>
      <c r="I880" s="415"/>
      <c r="J880" s="416" t="s">
        <v>788</v>
      </c>
      <c r="K880" s="417"/>
      <c r="L880" s="417"/>
      <c r="M880" s="417"/>
      <c r="N880" s="417"/>
      <c r="O880" s="417"/>
      <c r="P880" s="421" t="s">
        <v>801</v>
      </c>
      <c r="Q880" s="317"/>
      <c r="R880" s="317"/>
      <c r="S880" s="317"/>
      <c r="T880" s="317"/>
      <c r="U880" s="317"/>
      <c r="V880" s="317"/>
      <c r="W880" s="317"/>
      <c r="X880" s="317"/>
      <c r="Y880" s="318">
        <v>0</v>
      </c>
      <c r="Z880" s="319"/>
      <c r="AA880" s="319"/>
      <c r="AB880" s="320"/>
      <c r="AC880" s="322" t="s">
        <v>80</v>
      </c>
      <c r="AD880" s="323"/>
      <c r="AE880" s="323"/>
      <c r="AF880" s="323"/>
      <c r="AG880" s="323"/>
      <c r="AH880" s="324" t="s">
        <v>788</v>
      </c>
      <c r="AI880" s="325"/>
      <c r="AJ880" s="325"/>
      <c r="AK880" s="325"/>
      <c r="AL880" s="326" t="s">
        <v>788</v>
      </c>
      <c r="AM880" s="327"/>
      <c r="AN880" s="327"/>
      <c r="AO880" s="328"/>
      <c r="AP880" s="321" t="s">
        <v>788</v>
      </c>
      <c r="AQ880" s="321"/>
      <c r="AR880" s="321"/>
      <c r="AS880" s="321"/>
      <c r="AT880" s="321"/>
      <c r="AU880" s="321"/>
      <c r="AV880" s="321"/>
      <c r="AW880" s="321"/>
      <c r="AX880" s="321"/>
      <c r="AY880">
        <f>COUNTA($C$880)</f>
        <v>1</v>
      </c>
    </row>
    <row r="881" spans="1:51" ht="30" customHeight="1" x14ac:dyDescent="0.15">
      <c r="A881" s="401">
        <v>4</v>
      </c>
      <c r="B881" s="401">
        <v>1</v>
      </c>
      <c r="C881" s="420" t="s">
        <v>794</v>
      </c>
      <c r="D881" s="415"/>
      <c r="E881" s="415"/>
      <c r="F881" s="415"/>
      <c r="G881" s="415"/>
      <c r="H881" s="415"/>
      <c r="I881" s="415"/>
      <c r="J881" s="416" t="s">
        <v>788</v>
      </c>
      <c r="K881" s="417"/>
      <c r="L881" s="417"/>
      <c r="M881" s="417"/>
      <c r="N881" s="417"/>
      <c r="O881" s="417"/>
      <c r="P881" s="421" t="s">
        <v>801</v>
      </c>
      <c r="Q881" s="317"/>
      <c r="R881" s="317"/>
      <c r="S881" s="317"/>
      <c r="T881" s="317"/>
      <c r="U881" s="317"/>
      <c r="V881" s="317"/>
      <c r="W881" s="317"/>
      <c r="X881" s="317"/>
      <c r="Y881" s="318">
        <v>0</v>
      </c>
      <c r="Z881" s="319"/>
      <c r="AA881" s="319"/>
      <c r="AB881" s="320"/>
      <c r="AC881" s="322" t="s">
        <v>80</v>
      </c>
      <c r="AD881" s="323"/>
      <c r="AE881" s="323"/>
      <c r="AF881" s="323"/>
      <c r="AG881" s="323"/>
      <c r="AH881" s="324" t="s">
        <v>788</v>
      </c>
      <c r="AI881" s="325"/>
      <c r="AJ881" s="325"/>
      <c r="AK881" s="325"/>
      <c r="AL881" s="326" t="s">
        <v>788</v>
      </c>
      <c r="AM881" s="327"/>
      <c r="AN881" s="327"/>
      <c r="AO881" s="328"/>
      <c r="AP881" s="321" t="s">
        <v>788</v>
      </c>
      <c r="AQ881" s="321"/>
      <c r="AR881" s="321"/>
      <c r="AS881" s="321"/>
      <c r="AT881" s="321"/>
      <c r="AU881" s="321"/>
      <c r="AV881" s="321"/>
      <c r="AW881" s="321"/>
      <c r="AX881" s="321"/>
      <c r="AY881">
        <f>COUNTA($C$881)</f>
        <v>1</v>
      </c>
    </row>
    <row r="882" spans="1:51" ht="30" customHeight="1" x14ac:dyDescent="0.15">
      <c r="A882" s="401">
        <v>5</v>
      </c>
      <c r="B882" s="401">
        <v>1</v>
      </c>
      <c r="C882" s="420" t="s">
        <v>795</v>
      </c>
      <c r="D882" s="415"/>
      <c r="E882" s="415"/>
      <c r="F882" s="415"/>
      <c r="G882" s="415"/>
      <c r="H882" s="415"/>
      <c r="I882" s="415"/>
      <c r="J882" s="416" t="s">
        <v>788</v>
      </c>
      <c r="K882" s="417"/>
      <c r="L882" s="417"/>
      <c r="M882" s="417"/>
      <c r="N882" s="417"/>
      <c r="O882" s="417"/>
      <c r="P882" s="421" t="s">
        <v>801</v>
      </c>
      <c r="Q882" s="317"/>
      <c r="R882" s="317"/>
      <c r="S882" s="317"/>
      <c r="T882" s="317"/>
      <c r="U882" s="317"/>
      <c r="V882" s="317"/>
      <c r="W882" s="317"/>
      <c r="X882" s="317"/>
      <c r="Y882" s="318">
        <v>0</v>
      </c>
      <c r="Z882" s="319"/>
      <c r="AA882" s="319"/>
      <c r="AB882" s="320"/>
      <c r="AC882" s="322" t="s">
        <v>80</v>
      </c>
      <c r="AD882" s="323"/>
      <c r="AE882" s="323"/>
      <c r="AF882" s="323"/>
      <c r="AG882" s="323"/>
      <c r="AH882" s="324" t="s">
        <v>788</v>
      </c>
      <c r="AI882" s="325"/>
      <c r="AJ882" s="325"/>
      <c r="AK882" s="325"/>
      <c r="AL882" s="326" t="s">
        <v>788</v>
      </c>
      <c r="AM882" s="327"/>
      <c r="AN882" s="327"/>
      <c r="AO882" s="328"/>
      <c r="AP882" s="321" t="s">
        <v>788</v>
      </c>
      <c r="AQ882" s="321"/>
      <c r="AR882" s="321"/>
      <c r="AS882" s="321"/>
      <c r="AT882" s="321"/>
      <c r="AU882" s="321"/>
      <c r="AV882" s="321"/>
      <c r="AW882" s="321"/>
      <c r="AX882" s="321"/>
      <c r="AY882">
        <f>COUNTA($C$882)</f>
        <v>1</v>
      </c>
    </row>
    <row r="883" spans="1:51" ht="30" customHeight="1" x14ac:dyDescent="0.15">
      <c r="A883" s="401">
        <v>6</v>
      </c>
      <c r="B883" s="401">
        <v>1</v>
      </c>
      <c r="C883" s="420" t="s">
        <v>796</v>
      </c>
      <c r="D883" s="415"/>
      <c r="E883" s="415"/>
      <c r="F883" s="415"/>
      <c r="G883" s="415"/>
      <c r="H883" s="415"/>
      <c r="I883" s="415"/>
      <c r="J883" s="416" t="s">
        <v>788</v>
      </c>
      <c r="K883" s="417"/>
      <c r="L883" s="417"/>
      <c r="M883" s="417"/>
      <c r="N883" s="417"/>
      <c r="O883" s="417"/>
      <c r="P883" s="421" t="s">
        <v>803</v>
      </c>
      <c r="Q883" s="317"/>
      <c r="R883" s="317"/>
      <c r="S883" s="317"/>
      <c r="T883" s="317"/>
      <c r="U883" s="317"/>
      <c r="V883" s="317"/>
      <c r="W883" s="317"/>
      <c r="X883" s="317"/>
      <c r="Y883" s="318">
        <v>0</v>
      </c>
      <c r="Z883" s="319"/>
      <c r="AA883" s="319"/>
      <c r="AB883" s="320"/>
      <c r="AC883" s="322" t="s">
        <v>80</v>
      </c>
      <c r="AD883" s="323"/>
      <c r="AE883" s="323"/>
      <c r="AF883" s="323"/>
      <c r="AG883" s="323"/>
      <c r="AH883" s="324" t="s">
        <v>788</v>
      </c>
      <c r="AI883" s="325"/>
      <c r="AJ883" s="325"/>
      <c r="AK883" s="325"/>
      <c r="AL883" s="326" t="s">
        <v>788</v>
      </c>
      <c r="AM883" s="327"/>
      <c r="AN883" s="327"/>
      <c r="AO883" s="328"/>
      <c r="AP883" s="321" t="s">
        <v>788</v>
      </c>
      <c r="AQ883" s="321"/>
      <c r="AR883" s="321"/>
      <c r="AS883" s="321"/>
      <c r="AT883" s="321"/>
      <c r="AU883" s="321"/>
      <c r="AV883" s="321"/>
      <c r="AW883" s="321"/>
      <c r="AX883" s="321"/>
      <c r="AY883">
        <f>COUNTA($C$883)</f>
        <v>1</v>
      </c>
    </row>
    <row r="884" spans="1:51" ht="30" customHeight="1" x14ac:dyDescent="0.15">
      <c r="A884" s="401">
        <v>7</v>
      </c>
      <c r="B884" s="401">
        <v>1</v>
      </c>
      <c r="C884" s="420" t="s">
        <v>797</v>
      </c>
      <c r="D884" s="415"/>
      <c r="E884" s="415"/>
      <c r="F884" s="415"/>
      <c r="G884" s="415"/>
      <c r="H884" s="415"/>
      <c r="I884" s="415"/>
      <c r="J884" s="416" t="s">
        <v>788</v>
      </c>
      <c r="K884" s="417"/>
      <c r="L884" s="417"/>
      <c r="M884" s="417"/>
      <c r="N884" s="417"/>
      <c r="O884" s="417"/>
      <c r="P884" s="421" t="s">
        <v>803</v>
      </c>
      <c r="Q884" s="317"/>
      <c r="R884" s="317"/>
      <c r="S884" s="317"/>
      <c r="T884" s="317"/>
      <c r="U884" s="317"/>
      <c r="V884" s="317"/>
      <c r="W884" s="317"/>
      <c r="X884" s="317"/>
      <c r="Y884" s="318">
        <v>0</v>
      </c>
      <c r="Z884" s="319"/>
      <c r="AA884" s="319"/>
      <c r="AB884" s="320"/>
      <c r="AC884" s="322" t="s">
        <v>80</v>
      </c>
      <c r="AD884" s="323"/>
      <c r="AE884" s="323"/>
      <c r="AF884" s="323"/>
      <c r="AG884" s="323"/>
      <c r="AH884" s="324" t="s">
        <v>788</v>
      </c>
      <c r="AI884" s="325"/>
      <c r="AJ884" s="325"/>
      <c r="AK884" s="325"/>
      <c r="AL884" s="326" t="s">
        <v>788</v>
      </c>
      <c r="AM884" s="327"/>
      <c r="AN884" s="327"/>
      <c r="AO884" s="328"/>
      <c r="AP884" s="321" t="s">
        <v>788</v>
      </c>
      <c r="AQ884" s="321"/>
      <c r="AR884" s="321"/>
      <c r="AS884" s="321"/>
      <c r="AT884" s="321"/>
      <c r="AU884" s="321"/>
      <c r="AV884" s="321"/>
      <c r="AW884" s="321"/>
      <c r="AX884" s="321"/>
      <c r="AY884">
        <f>COUNTA($C$884)</f>
        <v>1</v>
      </c>
    </row>
    <row r="885" spans="1:51" ht="30" customHeight="1" x14ac:dyDescent="0.15">
      <c r="A885" s="401">
        <v>8</v>
      </c>
      <c r="B885" s="401">
        <v>1</v>
      </c>
      <c r="C885" s="420" t="s">
        <v>798</v>
      </c>
      <c r="D885" s="415"/>
      <c r="E885" s="415"/>
      <c r="F885" s="415"/>
      <c r="G885" s="415"/>
      <c r="H885" s="415"/>
      <c r="I885" s="415"/>
      <c r="J885" s="416" t="s">
        <v>788</v>
      </c>
      <c r="K885" s="417"/>
      <c r="L885" s="417"/>
      <c r="M885" s="417"/>
      <c r="N885" s="417"/>
      <c r="O885" s="417"/>
      <c r="P885" s="421" t="s">
        <v>801</v>
      </c>
      <c r="Q885" s="317"/>
      <c r="R885" s="317"/>
      <c r="S885" s="317"/>
      <c r="T885" s="317"/>
      <c r="U885" s="317"/>
      <c r="V885" s="317"/>
      <c r="W885" s="317"/>
      <c r="X885" s="317"/>
      <c r="Y885" s="318">
        <v>0</v>
      </c>
      <c r="Z885" s="319"/>
      <c r="AA885" s="319"/>
      <c r="AB885" s="320"/>
      <c r="AC885" s="322" t="s">
        <v>80</v>
      </c>
      <c r="AD885" s="323"/>
      <c r="AE885" s="323"/>
      <c r="AF885" s="323"/>
      <c r="AG885" s="323"/>
      <c r="AH885" s="324" t="s">
        <v>788</v>
      </c>
      <c r="AI885" s="325"/>
      <c r="AJ885" s="325"/>
      <c r="AK885" s="325"/>
      <c r="AL885" s="326" t="s">
        <v>788</v>
      </c>
      <c r="AM885" s="327"/>
      <c r="AN885" s="327"/>
      <c r="AO885" s="328"/>
      <c r="AP885" s="321" t="s">
        <v>788</v>
      </c>
      <c r="AQ885" s="321"/>
      <c r="AR885" s="321"/>
      <c r="AS885" s="321"/>
      <c r="AT885" s="321"/>
      <c r="AU885" s="321"/>
      <c r="AV885" s="321"/>
      <c r="AW885" s="321"/>
      <c r="AX885" s="321"/>
      <c r="AY885">
        <f>COUNTA($C$885)</f>
        <v>1</v>
      </c>
    </row>
    <row r="886" spans="1:51" ht="30" customHeight="1" x14ac:dyDescent="0.15">
      <c r="A886" s="401">
        <v>9</v>
      </c>
      <c r="B886" s="401">
        <v>1</v>
      </c>
      <c r="C886" s="420" t="s">
        <v>799</v>
      </c>
      <c r="D886" s="415"/>
      <c r="E886" s="415"/>
      <c r="F886" s="415"/>
      <c r="G886" s="415"/>
      <c r="H886" s="415"/>
      <c r="I886" s="415"/>
      <c r="J886" s="416" t="s">
        <v>788</v>
      </c>
      <c r="K886" s="417"/>
      <c r="L886" s="417"/>
      <c r="M886" s="417"/>
      <c r="N886" s="417"/>
      <c r="O886" s="417"/>
      <c r="P886" s="421" t="s">
        <v>801</v>
      </c>
      <c r="Q886" s="317"/>
      <c r="R886" s="317"/>
      <c r="S886" s="317"/>
      <c r="T886" s="317"/>
      <c r="U886" s="317"/>
      <c r="V886" s="317"/>
      <c r="W886" s="317"/>
      <c r="X886" s="317"/>
      <c r="Y886" s="318">
        <v>0</v>
      </c>
      <c r="Z886" s="319"/>
      <c r="AA886" s="319"/>
      <c r="AB886" s="320"/>
      <c r="AC886" s="322" t="s">
        <v>80</v>
      </c>
      <c r="AD886" s="323"/>
      <c r="AE886" s="323"/>
      <c r="AF886" s="323"/>
      <c r="AG886" s="323"/>
      <c r="AH886" s="324" t="s">
        <v>788</v>
      </c>
      <c r="AI886" s="325"/>
      <c r="AJ886" s="325"/>
      <c r="AK886" s="325"/>
      <c r="AL886" s="326" t="s">
        <v>788</v>
      </c>
      <c r="AM886" s="327"/>
      <c r="AN886" s="327"/>
      <c r="AO886" s="328"/>
      <c r="AP886" s="321" t="s">
        <v>788</v>
      </c>
      <c r="AQ886" s="321"/>
      <c r="AR886" s="321"/>
      <c r="AS886" s="321"/>
      <c r="AT886" s="321"/>
      <c r="AU886" s="321"/>
      <c r="AV886" s="321"/>
      <c r="AW886" s="321"/>
      <c r="AX886" s="321"/>
      <c r="AY886">
        <f>COUNTA($C$886)</f>
        <v>1</v>
      </c>
    </row>
    <row r="887" spans="1:51" ht="30" customHeight="1" x14ac:dyDescent="0.15">
      <c r="A887" s="401">
        <v>10</v>
      </c>
      <c r="B887" s="401">
        <v>1</v>
      </c>
      <c r="C887" s="420" t="s">
        <v>800</v>
      </c>
      <c r="D887" s="415"/>
      <c r="E887" s="415"/>
      <c r="F887" s="415"/>
      <c r="G887" s="415"/>
      <c r="H887" s="415"/>
      <c r="I887" s="415"/>
      <c r="J887" s="416" t="s">
        <v>788</v>
      </c>
      <c r="K887" s="417"/>
      <c r="L887" s="417"/>
      <c r="M887" s="417"/>
      <c r="N887" s="417"/>
      <c r="O887" s="417"/>
      <c r="P887" s="421" t="s">
        <v>801</v>
      </c>
      <c r="Q887" s="317"/>
      <c r="R887" s="317"/>
      <c r="S887" s="317"/>
      <c r="T887" s="317"/>
      <c r="U887" s="317"/>
      <c r="V887" s="317"/>
      <c r="W887" s="317"/>
      <c r="X887" s="317"/>
      <c r="Y887" s="318">
        <v>0</v>
      </c>
      <c r="Z887" s="319"/>
      <c r="AA887" s="319"/>
      <c r="AB887" s="320"/>
      <c r="AC887" s="322" t="s">
        <v>80</v>
      </c>
      <c r="AD887" s="323"/>
      <c r="AE887" s="323"/>
      <c r="AF887" s="323"/>
      <c r="AG887" s="323"/>
      <c r="AH887" s="324" t="s">
        <v>788</v>
      </c>
      <c r="AI887" s="325"/>
      <c r="AJ887" s="325"/>
      <c r="AK887" s="325"/>
      <c r="AL887" s="326" t="s">
        <v>788</v>
      </c>
      <c r="AM887" s="327"/>
      <c r="AN887" s="327"/>
      <c r="AO887" s="328"/>
      <c r="AP887" s="321" t="s">
        <v>788</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57.95" customHeight="1" x14ac:dyDescent="0.15">
      <c r="A1110" s="401">
        <v>1</v>
      </c>
      <c r="B1110" s="401">
        <v>1</v>
      </c>
      <c r="C1110" s="887" t="s">
        <v>804</v>
      </c>
      <c r="D1110" s="887"/>
      <c r="E1110" s="262" t="s">
        <v>784</v>
      </c>
      <c r="F1110" s="886"/>
      <c r="G1110" s="886"/>
      <c r="H1110" s="886"/>
      <c r="I1110" s="886"/>
      <c r="J1110" s="416">
        <v>8013301025013</v>
      </c>
      <c r="K1110" s="417"/>
      <c r="L1110" s="417"/>
      <c r="M1110" s="417"/>
      <c r="N1110" s="417"/>
      <c r="O1110" s="417"/>
      <c r="P1110" s="421" t="s">
        <v>785</v>
      </c>
      <c r="Q1110" s="317"/>
      <c r="R1110" s="317"/>
      <c r="S1110" s="317"/>
      <c r="T1110" s="317"/>
      <c r="U1110" s="317"/>
      <c r="V1110" s="317"/>
      <c r="W1110" s="317"/>
      <c r="X1110" s="317"/>
      <c r="Y1110" s="318">
        <v>18</v>
      </c>
      <c r="Z1110" s="319"/>
      <c r="AA1110" s="319"/>
      <c r="AB1110" s="320"/>
      <c r="AC1110" s="322" t="s">
        <v>373</v>
      </c>
      <c r="AD1110" s="323"/>
      <c r="AE1110" s="323"/>
      <c r="AF1110" s="323"/>
      <c r="AG1110" s="323"/>
      <c r="AH1110" s="324">
        <v>1</v>
      </c>
      <c r="AI1110" s="325"/>
      <c r="AJ1110" s="325"/>
      <c r="AK1110" s="325"/>
      <c r="AL1110" s="326">
        <v>94.3</v>
      </c>
      <c r="AM1110" s="327"/>
      <c r="AN1110" s="327"/>
      <c r="AO1110" s="328"/>
      <c r="AP1110" s="321" t="s">
        <v>788</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4" manualBreakCount="4">
    <brk id="102" max="49" man="1"/>
    <brk id="70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757</v>
      </c>
      <c r="C2" s="13" t="str">
        <f>IF(B2="","",A2)</f>
        <v>医療分野の研究開発関連</v>
      </c>
      <c r="D2" s="13" t="str">
        <f>IF(C2="","",IF(D1&lt;&gt;"",CONCATENATE(D1,"、",C2),C2))</f>
        <v>医療分野の研究開発関連</v>
      </c>
      <c r="F2" s="12" t="s">
        <v>72</v>
      </c>
      <c r="G2" s="17" t="s">
        <v>757</v>
      </c>
      <c r="H2" s="13" t="str">
        <f>IF(G2="","",F2)</f>
        <v>一般会計</v>
      </c>
      <c r="I2" s="13" t="str">
        <f>IF(H2="","",IF(I1&lt;&gt;"",CONCATENATE(I1,"、",H2),H2))</f>
        <v>一般会計</v>
      </c>
      <c r="K2" s="14" t="s">
        <v>103</v>
      </c>
      <c r="L2" s="15"/>
      <c r="M2" s="13" t="str">
        <f>IF(L2="","",K2)</f>
        <v/>
      </c>
      <c r="N2" s="13" t="str">
        <f>IF(M2="","",IF(N1&lt;&gt;"",CONCATENATE(N1,"、",M2),M2))</f>
        <v/>
      </c>
      <c r="O2" s="13"/>
      <c r="P2" s="12" t="s">
        <v>74</v>
      </c>
      <c r="Q2" s="17" t="s">
        <v>757</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757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2021-08-17T01:49:25Z</cp:lastPrinted>
  <dcterms:created xsi:type="dcterms:W3CDTF">2012-03-13T00:50:25Z</dcterms:created>
  <dcterms:modified xsi:type="dcterms:W3CDTF">2021-08-27T08:13:47Z</dcterms:modified>
</cp:coreProperties>
</file>