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0" yWindow="0" windowWidth="18990" windowHeight="6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<sst xmlns="http://schemas.openxmlformats.org/spreadsheetml/2006/main" count="3183" uniqueCount="848">
  <si>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</si>
  <si>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</si>
  <si>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</si>
  <si>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</si>
  <si>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</si>
  <si>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</si>
  <si>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</si>
  <si>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</si>
  <si>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</si>
  <si>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</si>
  <si>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</si>
  <si>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</si>
  <si>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</si>
  <si>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</si>
  <si>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</si>
  <si>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</si>
  <si>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</si>
  <si>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</si>
  <si>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</si>
  <si>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</si>
  <si>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</si>
  <si>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</si>
  <si>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</si>
  <si>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</si>
  <si>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</si>
  <si>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</si>
  <si>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</si>
  <si>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</si>
  <si>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</si>
  <si>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</si>
  <si>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</si>
  <si>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</si>
  <si>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</si>
  <si>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</si>
  <si>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</si>
  <si>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</si>
  <si>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</si>
  <si>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</si>
  <si>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</si>
  <si>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</si>
  <si>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</si>
  <si>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</si>
  <si>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</si>
  <si>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</si>
  <si>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</si>
  <si>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</si>
  <si>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</si>
  <si>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</si>
  <si>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</si>
  <si>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</si>
  <si>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</si>
  <si>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</si>
  <si>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</si>
  <si>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</si>
  <si>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</si>
  <si>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</si>
  <si>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</si>
  <si>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</si>
  <si>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</si>
  <si>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</si>
  <si>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</si>
  <si>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</si>
  <si>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</si>
  <si>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</si>
  <si>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</si>
  <si>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</si>
  <si>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</si>
  <si>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</si>
  <si>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</si>
  <si>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</si>
  <si>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</si>
  <si>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</si>
  <si>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</si>
  <si>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</si>
  <si>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</si>
  <si>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</si>
  <si>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</si>
  <si>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</si>
  <si>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</si>
  <si>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</si>
  <si>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</si>
  <si>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</si>
  <si>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</si>
  <si>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</si>
  <si>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</si>
  <si>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</si>
  <si>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</si>
  <si>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</si>
  <si>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</si>
  <si>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</si>
  <si>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</si>
  <si>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</si>
  <si>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</si>
  <si>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</si>
  <si>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</si>
  <si>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</si>
  <si>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</si>
  <si>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</si>
  <si>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</si>
  <si>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</si>
  <si>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</si>
  <si>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</si>
  <si>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</si>
  <si>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</si>
  <si>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</si>
  <si>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</si>
  <si>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</si>
  <si>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</si>
  <si>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</si>
  <si>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</si>
  <si>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</si>
  <si>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</si>
  <si>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</si>
  <si>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</si>
  <si>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</si>
  <si>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</si>
  <si>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</si>
  <si>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</si>
  <si>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</si>
  <si>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</si>
  <si>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</si>
  <si>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</si>
  <si>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</si>
  <si>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</si>
  <si>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</si>
  <si>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</si>
  <si>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</si>
  <si>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</si>
  <si>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</si>
  <si>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</si>
  <si>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</si>
  <si>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</si>
  <si>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</si>
  <si>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</si>
  <si>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</si>
  <si>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</si>
  <si>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</si>
  <si>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</si>
  <si>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</si>
  <si>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</si>
  <si>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</si>
  <si>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</si>
  <si>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</si>
  <si>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</si>
  <si>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</si>
  <si>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</si>
  <si>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</si>
  <si>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</si>
  <si>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</si>
  <si>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</si>
  <si>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</si>
  <si>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</si>
  <si>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</si>
  <si>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</si>
  <si>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</si>
  <si>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</si>
  <si>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</si>
  <si>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</si>
  <si>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</si>
  <si>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</si>
  <si>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</si>
  <si>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</si>
  <si>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</si>
  <si>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</si>
  <si>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</si>
  <si>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</si>
  <si>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</si>
  <si>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</si>
  <si>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</si>
  <si>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</si>
  <si>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</si>
  <si>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</si>
  <si>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</si>
  <si>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</si>
  <si>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</si>
  <si>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</si>
  <si>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</si>
  <si>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</si>
  <si>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</si>
  <si>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</si>
  <si>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</si>
  <si>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</si>
  <si>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</si>
  <si>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</si>
  <si>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</si>
  <si>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</si>
  <si>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</si>
  <si>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</si>
  <si>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</si>
  <si>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</si>
  <si>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</si>
  <si>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</si>
  <si>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</si>
  <si>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</si>
  <si>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</si>
  <si>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</si>
  <si>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</si>
  <si>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</si>
  <si>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</si>
  <si>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</si>
  <si>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</si>
  <si>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</si>
  <si>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</si>
  <si>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</si>
  <si>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</si>
  <si>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</si>
  <si>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</si>
  <si>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</si>
  <si>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</si>
  <si>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</si>
  <si>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</si>
  <si>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</si>
  <si>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</si>
  <si>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</si>
  <si>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</si>
  <si>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</si>
  <si>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</si>
  <si>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</si>
  <si>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</si>
  <si>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</si>
  <si>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</si>
  <si>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</si>
  <si>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</si>
  <si>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</si>
  <si>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</si>
  <si>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</si>
  <si>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</si>
  <si>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</si>
  <si>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</si>
  <si>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</si>
  <si>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</si>
  <si>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</si>
  <si>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</si>
  <si>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</si>
  <si>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</si>
  <si>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</si>
  <si>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</si>
  <si>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</si>
  <si>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</si>
  <si>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</si>
  <si>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</si>
  <si>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</si>
  <si>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</si>
  <si>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</si>
  <si>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</si>
  <si>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</si>
  <si>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</si>
  <si>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</si>
  <si>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</si>
  <si>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</si>
  <si>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</si>
  <si>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</si>
  <si>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</si>
  <si>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</si>
  <si>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</si>
  <si>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</si>
  <si>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</si>
  <si>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</si>
  <si>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</si>
  <si>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</si>
  <si>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</si>
  <si>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</si>
  <si>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</si>
  <si>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</si>
  <si>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</si>
  <si>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</si>
  <si>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</si>
  <si>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</si>
  <si>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</si>
  <si>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</si>
  <si>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</si>
  <si>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</si>
  <si>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</si>
  <si>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</si>
  <si>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</si>
  <si>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</si>
  <si>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</si>
  <si>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</si>
  <si>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</si>
  <si>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</si>
  <si>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</si>
  <si>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</si>
  <si>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</si>
  <si>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</si>
  <si>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</si>
  <si>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</si>
  <si>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</si>
  <si>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</si>
  <si>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</si>
  <si>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</si>
  <si>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</si>
  <si>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</si>
  <si>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</si>
  <si>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</si>
  <si>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</si>
  <si>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</si>
  <si>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</si>
  <si>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</si>
  <si>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</si>
  <si>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</si>
  <si>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</si>
  <si>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</si>
  <si>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</si>
  <si>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</si>
  <si>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</si>
  <si>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</si>
  <si>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</si>
  <si>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</si>
  <si>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</si>
  <si>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</si>
  <si>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</si>
  <si>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</si>
  <si>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</si>
  <si>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</si>
  <si>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</si>
  <si>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</si>
  <si>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</si>
  <si>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</si>
  <si>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</si>
  <si>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</si>
  <si>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</si>
  <si>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</si>
  <si>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</si>
  <si>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</si>
  <si>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</si>
  <si>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</si>
  <si>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</si>
  <si>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</si>
  <si>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</si>
  <si>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</si>
  <si>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</si>
  <si>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</si>
  <si>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</si>
  <si>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</si>
  <si>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</si>
  <si>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</si>
  <si>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</si>
  <si>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</si>
  <si>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</si>
  <si>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</si>
  <si>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</si>
  <si>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</si>
  <si>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</si>
  <si>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</si>
  <si>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</si>
  <si>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</si>
  <si>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</si>
  <si>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</si>
  <si>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</si>
  <si>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</si>
  <si>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</si>
  <si>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</si>
  <si>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</si>
  <si>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</si>
  <si>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</si>
  <si>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</si>
  <si>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</si>
  <si>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</si>
  <si>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</si>
  <si>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</si>
  <si>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</si>
  <si>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</si>
  <si>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</si>
  <si>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</si>
  <si>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</si>
  <si>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</si>
  <si>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</si>
  <si>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</si>
  <si>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</si>
  <si>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</si>
  <si>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</si>
  <si>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</si>
  <si>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</si>
  <si>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</si>
  <si>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</si>
  <si>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</si>
  <si>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</si>
  <si>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</si>
  <si>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</si>
  <si>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</si>
  <si>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</si>
  <si>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</si>
  <si>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</si>
  <si>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</si>
  <si>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</si>
  <si>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</si>
  <si>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</si>
  <si>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</si>
  <si>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</si>
  <si>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</si>
  <si>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</si>
  <si>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</si>
  <si>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</si>
  <si>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</si>
  <si>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</si>
  <si>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</si>
  <si>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</si>
  <si>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</si>
  <si>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</si>
  <si>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</si>
  <si>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</si>
  <si>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</si>
  <si>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</si>
  <si>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</si>
  <si>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</si>
  <si>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</si>
  <si>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</si>
  <si>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</si>
  <si>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</si>
  <si>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</si>
  <si>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</si>
  <si>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</si>
  <si>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</si>
  <si>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</si>
  <si>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</si>
  <si>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</si>
  <si>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</si>
  <si>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</si>
  <si>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</si>
  <si>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</si>
  <si>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</si>
  <si>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</si>
  <si>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</si>
  <si>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</si>
  <si>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</si>
  <si>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</si>
  <si>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</si>
  <si>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</si>
  <si>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</si>
  <si>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</si>
  <si>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</si>
  <si>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</si>
  <si>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</si>
  <si>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</si>
  <si>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</si>
  <si>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</si>
  <si>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</si>
  <si>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</si>
  <si>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</si>
  <si>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</si>
  <si>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</si>
  <si>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</si>
  <si>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</si>
  <si>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</si>
  <si>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</si>
  <si>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</si>
  <si>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</si>
  <si>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</si>
  <si>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</si>
  <si>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</si>
  <si>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</si>
  <si>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</si>
  <si>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</si>
  <si>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</si>
  <si>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</si>
  <si>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</si>
  <si>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</si>
  <si>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</si>
  <si>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</si>
  <si>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</si>
  <si>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</si>
  <si>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</si>
  <si>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</si>
  <si>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</si>
  <si>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</si>
  <si>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</si>
  <si>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</si>
  <si>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</si>
  <si>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</si>
  <si>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</si>
  <si>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</si>
  <si>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</si>
  <si>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</si>
  <si>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</si>
  <si>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</si>
  <si>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</si>
  <si>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</si>
  <si>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</si>
  <si>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</si>
  <si>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</si>
  <si>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</si>
  <si>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</si>
  <si>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</si>
  <si>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</si>
  <si>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</si>
  <si>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</si>
  <si>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</si>
  <si>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</si>
  <si>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</si>
  <si>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</si>
  <si>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</si>
  <si>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</si>
  <si>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</si>
  <si>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</si>
  <si>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</si>
  <si>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</si>
  <si>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</si>
  <si>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</si>
  <si>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</si>
  <si>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</si>
  <si>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</si>
  <si>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</si>
  <si>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</si>
  <si>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</si>
  <si>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</si>
  <si>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</si>
  <si>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</si>
  <si>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</si>
  <si>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</si>
  <si>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</si>
  <si>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</si>
  <si>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</si>
  <si>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</si>
  <si>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</si>
  <si>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</si>
  <si>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</si>
  <si>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</si>
  <si>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</si>
  <si>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</si>
  <si>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</si>
  <si>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</si>
  <si>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</si>
  <si>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</si>
  <si>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</si>
  <si>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</si>
  <si>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</si>
  <si>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</si>
  <si>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</si>
  <si>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</si>
  <si>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</si>
  <si>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</si>
  <si>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</si>
  <si>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</si>
  <si>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</si>
  <si>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</si>
  <si>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</si>
  <si>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</si>
  <si>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</si>
  <si>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</si>
  <si>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</si>
  <si>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</si>
  <si>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</si>
  <si>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</si>
  <si>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</si>
  <si>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</si>
  <si>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</si>
  <si>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</si>
  <si>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</si>
  <si>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</si>
  <si>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</si>
  <si>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</si>
  <si>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</si>
  <si>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</si>
  <si>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</si>
  <si>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</si>
  <si>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</si>
  <si>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</si>
  <si>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</si>
  <si>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</si>
  <si>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</si>
  <si>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</si>
  <si>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</si>
  <si>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</si>
  <si>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</si>
  <si>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</si>
  <si>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</si>
  <si>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</si>
  <si>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</si>
  <si>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</si>
  <si>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</si>
  <si>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</si>
  <si>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</si>
  <si>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</si>
  <si>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</si>
  <si>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</si>
  <si>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</si>
  <si>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</si>
  <si>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</si>
  <si>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</si>
  <si>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</si>
  <si>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</si>
  <si>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</si>
  <si>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</si>
  <si>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</si>
  <si>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</si>
  <si>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</si>
  <si>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</si>
  <si>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</si>
  <si>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</si>
  <si>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</si>
  <si>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</si>
  <si>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</si>
  <si>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</si>
  <si>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</si>
  <si>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</si>
  <si>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</si>
  <si>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</si>
  <si>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</si>
  <si>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</si>
  <si>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</si>
  <si>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</si>
  <si>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</si>
  <si>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</si>
  <si>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</si>
  <si>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</si>
  <si>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</si>
  <si>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</si>
  <si>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</si>
  <si>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</si>
  <si>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</si>
  <si>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</si>
  <si>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</si>
  <si>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</si>
  <si>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</si>
  <si>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</si>
  <si>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</si>
  <si>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</si>
  <si>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</si>
  <si>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</si>
  <si>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</si>
  <si>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</si>
  <si>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</si>
  <si>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</si>
  <si>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</si>
  <si>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</si>
  <si>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</si>
  <si>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</si>
  <si>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</si>
  <si>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</si>
  <si>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</si>
  <si>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</si>
  <si>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</si>
  <si>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</si>
  <si>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</si>
  <si>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</si>
  <si>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</si>
  <si>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</si>
  <si>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</si>
  <si>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</si>
  <si>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</si>
  <si>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</si>
  <si>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</si>
  <si>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</si>
  <si>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</si>
  <si>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</si>
  <si>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</si>
  <si>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</si>
  <si>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</si>
  <si>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</si>
  <si>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</si>
  <si>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</si>
  <si>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</si>
  <si>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</si>
  <si>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</si>
  <si>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</si>
  <si>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</si>
  <si>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</si>
  <si>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</si>
  <si>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</si>
  <si>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</si>
  <si>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</si>
  <si>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</si>
  <si>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</si>
  <si>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</si>
  <si>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</si>
  <si>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</si>
  <si>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</si>
  <si>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</si>
  <si>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</si>
  <si>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</si>
  <si>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</si>
  <si>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</si>
  <si>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</si>
  <si>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</si>
  <si>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</si>
  <si>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</si>
  <si>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</si>
  <si>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</si>
  <si>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</si>
  <si>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</si>
  <si>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</si>
  <si>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</si>
  <si>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</si>
  <si>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</si>
  <si>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</si>
  <si>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</si>
  <si>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</si>
  <si>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</si>
  <si>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</si>
  <si>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</si>
  <si>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</si>
  <si>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</si>
  <si>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</si>
  <si>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</si>
  <si>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</si>
  <si>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</si>
  <si>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</si>
  <si>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</si>
  <si>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</si>
  <si>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</si>
  <si>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</si>
  <si>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</si>
  <si>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</si>
  <si>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</si>
  <si>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</si>
  <si>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</si>
  <si>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</si>
  <si>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</si>
  <si>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</si>
  <si>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国立医薬品食品衛生研究所競争的研究事務経費</t>
  </si>
  <si>
    <t>国立医薬品食品衛生研究所</t>
  </si>
  <si>
    <t>秋山　裕介</t>
  </si>
  <si>
    <t>平成１３年度</t>
  </si>
  <si>
    <t>終了予定なし</t>
  </si>
  <si>
    <t>総務部　会計課</t>
  </si>
  <si>
    <t>-</t>
  </si>
  <si>
    <t>　国立医薬品食品衛生研究所の研究者に交付された競争的研究費（厚生労働科学研究費補助金及び文部科学省科学研究費補助金等）について、経理事務や利益相反の適正な管理を研究機関が行うことにより、適正な執行及び公的研究である厚生労働科学研究等の公正性・信頼性を確保することを目的とする。</t>
  </si>
  <si>
    <t>　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</si>
  <si>
    <t>試験研究費</t>
  </si>
  <si>
    <t>諸謝金</t>
  </si>
  <si>
    <t>委員等旅費</t>
  </si>
  <si>
    <t>庁費</t>
  </si>
  <si>
    <t>厚生労働科学研究費補助金を適正に処理する。</t>
  </si>
  <si>
    <t>厚生労働科学研究費補助金の事務取扱件数のうち、適正に処理された件数</t>
  </si>
  <si>
    <t>件</t>
  </si>
  <si>
    <t>課題一覧表</t>
  </si>
  <si>
    <t>厚生労働科学研究費補助金の事務取扱件数</t>
  </si>
  <si>
    <t>説明会の開催回数</t>
  </si>
  <si>
    <t>回</t>
  </si>
  <si>
    <t>補助金管理システム機器数</t>
  </si>
  <si>
    <t>管理庁舎数</t>
  </si>
  <si>
    <t>数</t>
  </si>
  <si>
    <t>X:執行額（円）／Y:補助金の事務取扱件数　　　　</t>
    <phoneticPr fontId="5"/>
  </si>
  <si>
    <t>円</t>
  </si>
  <si>
    <t>　　 X/Y</t>
    <phoneticPr fontId="5"/>
  </si>
  <si>
    <t>X:執行額（円）／Y:説明会の開催回数　　　</t>
    <phoneticPr fontId="5"/>
  </si>
  <si>
    <t>X:執行額（円）／Y:補助金管理システム機器数　　　　</t>
    <phoneticPr fontId="5"/>
  </si>
  <si>
    <t>X:執行額（円）／Y:管理庁舎数　</t>
    <phoneticPr fontId="5"/>
  </si>
  <si>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</si>
  <si>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</si>
  <si>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</si>
  <si>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</si>
  <si>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国立医薬品食品衛生研究所施設管理事務経費</t>
  </si>
  <si>
    <t>589</t>
  </si>
  <si>
    <t>536</t>
  </si>
  <si>
    <t>475</t>
  </si>
  <si>
    <t>859</t>
  </si>
  <si>
    <t>870</t>
  </si>
  <si>
    <t>839</t>
  </si>
  <si>
    <t>842</t>
  </si>
  <si>
    <t>○</t>
  </si>
  <si>
    <t>国立医薬品食品衛生研究所の研究者に交付された競争的研究費について、
①研究者個人に代わって、研究機関が経理事務を行う。
②研究機関に利益相反委員会を設置し、利害関係が想定される企業との関わりについて適正に管理を行う。
これにより競争的研究費（厚生労働科学研究費補助金及び文部科学省科学研究費補助金等）の適正な執行及び公的研究である厚生労働科学研究の公正性・信頼性の確保に資するもの。</t>
    <phoneticPr fontId="5"/>
  </si>
  <si>
    <t>-</t>
    <phoneticPr fontId="5"/>
  </si>
  <si>
    <t>国民の健康安全等のための研究を適正に行うための経理事務であり国民のニーズは高く、国費を投入する必要がある。</t>
    <phoneticPr fontId="5"/>
  </si>
  <si>
    <t>国の施設である国立医薬品食品衛生研究所の経理事務を行うものであり国で実施すべき事業である。</t>
    <phoneticPr fontId="5"/>
  </si>
  <si>
    <t>国民の健康安全等のための研究を適正に行うための経理事務であり国で実施すべき事業である。</t>
    <phoneticPr fontId="5"/>
  </si>
  <si>
    <t>△</t>
  </si>
  <si>
    <t>有</t>
  </si>
  <si>
    <t>‐</t>
  </si>
  <si>
    <t>妥当である。</t>
    <phoneticPr fontId="5"/>
  </si>
  <si>
    <t>真に必要な経費のみ支出している。</t>
    <phoneticPr fontId="5"/>
  </si>
  <si>
    <t>調達の際に競争性を保つことで、より効率的な予算の執行に努めている。</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</si>
  <si>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</si>
  <si>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</si>
  <si>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適切に事務部門の整備を行い、当研究所の研究成果に貢献しているため活用されている。</t>
    <phoneticPr fontId="5"/>
  </si>
  <si>
    <t>本事業は、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</si>
  <si>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</si>
  <si>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厚労</t>
  </si>
  <si>
    <t>-</t>
    <phoneticPr fontId="5"/>
  </si>
  <si>
    <t>２年度における事務取扱件数は見込を上回っており、例年と同水準である。</t>
    <phoneticPr fontId="5"/>
  </si>
  <si>
    <t>A.エイチ．シー．ネットワークス（株）</t>
    <phoneticPr fontId="5"/>
  </si>
  <si>
    <t>雑役務費</t>
    <rPh sb="0" eb="1">
      <t>ザツ</t>
    </rPh>
    <rPh sb="1" eb="4">
      <t>エキムヒ</t>
    </rPh>
    <phoneticPr fontId="5"/>
  </si>
  <si>
    <t>研究用設備保守</t>
    <rPh sb="0" eb="2">
      <t>ケンキュウ</t>
    </rPh>
    <rPh sb="2" eb="3">
      <t>ヨウ</t>
    </rPh>
    <rPh sb="3" eb="5">
      <t>セツビ</t>
    </rPh>
    <rPh sb="5" eb="7">
      <t>ホシュ</t>
    </rPh>
    <phoneticPr fontId="5"/>
  </si>
  <si>
    <t>B.日本空調サービス（株）</t>
    <rPh sb="2" eb="4">
      <t>ニホン</t>
    </rPh>
    <rPh sb="4" eb="6">
      <t>クウチョウ</t>
    </rPh>
    <rPh sb="10" eb="13">
      <t>カブ</t>
    </rPh>
    <phoneticPr fontId="5"/>
  </si>
  <si>
    <t>研究設備保守業務</t>
    <rPh sb="0" eb="2">
      <t>ケンキュウ</t>
    </rPh>
    <rPh sb="2" eb="4">
      <t>セツビ</t>
    </rPh>
    <rPh sb="4" eb="6">
      <t>ホシュ</t>
    </rPh>
    <rPh sb="6" eb="8">
      <t>ギョウム</t>
    </rPh>
    <phoneticPr fontId="5"/>
  </si>
  <si>
    <t>C.九電みらいエナジー</t>
    <rPh sb="2" eb="4">
      <t>キュウデン</t>
    </rPh>
    <phoneticPr fontId="5"/>
  </si>
  <si>
    <t>光熱水料</t>
    <rPh sb="0" eb="3">
      <t>コウネツスイ</t>
    </rPh>
    <rPh sb="3" eb="4">
      <t>リョウ</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</si>
  <si>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</si>
  <si>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ｴｲﾁ･ｼｰ･ﾈｯﾄﾜｰｸｽ（株）</t>
    <rPh sb="14" eb="17">
      <t>カブ</t>
    </rPh>
    <phoneticPr fontId="5"/>
  </si>
  <si>
    <t>日本電子（株）</t>
    <rPh sb="0" eb="2">
      <t>ニホン</t>
    </rPh>
    <rPh sb="2" eb="4">
      <t>デンシ</t>
    </rPh>
    <rPh sb="4" eb="7">
      <t>カブ</t>
    </rPh>
    <phoneticPr fontId="5"/>
  </si>
  <si>
    <t>研究用備品購入費</t>
    <rPh sb="0" eb="3">
      <t>ケンキュウヨウ</t>
    </rPh>
    <rPh sb="3" eb="5">
      <t>ビヒン</t>
    </rPh>
    <rPh sb="5" eb="8">
      <t>コウニュウヒ</t>
    </rPh>
    <phoneticPr fontId="5"/>
  </si>
  <si>
    <t>-</t>
    <phoneticPr fontId="5"/>
  </si>
  <si>
    <t>（株）エデュース</t>
    <rPh sb="0" eb="3">
      <t>カブ</t>
    </rPh>
    <phoneticPr fontId="5"/>
  </si>
  <si>
    <t>研究用設備保守費</t>
    <rPh sb="0" eb="3">
      <t>ケンキュウヨウ</t>
    </rPh>
    <rPh sb="3" eb="5">
      <t>セツビ</t>
    </rPh>
    <rPh sb="5" eb="7">
      <t>ホシュ</t>
    </rPh>
    <rPh sb="7" eb="8">
      <t>ヒ</t>
    </rPh>
    <phoneticPr fontId="5"/>
  </si>
  <si>
    <t>研究用備品修理費</t>
    <rPh sb="0" eb="3">
      <t>ケンキュウヨウ</t>
    </rPh>
    <rPh sb="3" eb="5">
      <t>ビヒン</t>
    </rPh>
    <rPh sb="5" eb="7">
      <t>シュウリ</t>
    </rPh>
    <rPh sb="7" eb="8">
      <t>ヒ</t>
    </rPh>
    <phoneticPr fontId="5"/>
  </si>
  <si>
    <t>新東産業（株）</t>
    <rPh sb="0" eb="2">
      <t>シントウ</t>
    </rPh>
    <rPh sb="2" eb="4">
      <t>サンギョウ</t>
    </rPh>
    <rPh sb="4" eb="7">
      <t>カブ</t>
    </rPh>
    <phoneticPr fontId="5"/>
  </si>
  <si>
    <t>研究設備保守業務</t>
    <rPh sb="0" eb="2">
      <t>ケンキュウ</t>
    </rPh>
    <rPh sb="2" eb="4">
      <t>セツビ</t>
    </rPh>
    <rPh sb="4" eb="6">
      <t>ホシュ</t>
    </rPh>
    <rPh sb="6" eb="8">
      <t>ギョウム</t>
    </rPh>
    <phoneticPr fontId="5"/>
  </si>
  <si>
    <t>日本空調サービス（株）</t>
    <rPh sb="0" eb="2">
      <t>ニホン</t>
    </rPh>
    <rPh sb="2" eb="4">
      <t>クウチョウ</t>
    </rPh>
    <rPh sb="8" eb="11">
      <t>カブ</t>
    </rPh>
    <phoneticPr fontId="5"/>
  </si>
  <si>
    <t>三共ラボサービス（株）</t>
    <rPh sb="0" eb="2">
      <t>サンキョウ</t>
    </rPh>
    <rPh sb="8" eb="11">
      <t>カブ</t>
    </rPh>
    <phoneticPr fontId="5"/>
  </si>
  <si>
    <t>実験動物飼育管理業務</t>
    <rPh sb="0" eb="2">
      <t>ジッケン</t>
    </rPh>
    <rPh sb="2" eb="4">
      <t>ドウブツ</t>
    </rPh>
    <rPh sb="4" eb="6">
      <t>シイク</t>
    </rPh>
    <rPh sb="6" eb="8">
      <t>カンリ</t>
    </rPh>
    <rPh sb="8" eb="10">
      <t>ギョウム</t>
    </rPh>
    <phoneticPr fontId="5"/>
  </si>
  <si>
    <t>九電みらいエナジー（株）</t>
    <rPh sb="0" eb="2">
      <t>キュウデン</t>
    </rPh>
    <rPh sb="9" eb="12">
      <t>カブ</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</si>
  <si>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</si>
  <si>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東京ガス（株）</t>
    <rPh sb="0" eb="2">
      <t>トウキョウ</t>
    </rPh>
    <rPh sb="4" eb="7">
      <t>カブ</t>
    </rPh>
    <phoneticPr fontId="5"/>
  </si>
  <si>
    <t>Elsevier　Ｂ．Ｖ．</t>
    <phoneticPr fontId="5"/>
  </si>
  <si>
    <t>ＷＥＢコンテンツ使用料</t>
    <rPh sb="8" eb="11">
      <t>シヨウリョウ</t>
    </rPh>
    <phoneticPr fontId="5"/>
  </si>
  <si>
    <t>一般社団法人　化学情報協会</t>
    <rPh sb="0" eb="2">
      <t>イッパン</t>
    </rPh>
    <rPh sb="2" eb="4">
      <t>シャダン</t>
    </rPh>
    <rPh sb="4" eb="6">
      <t>ホウジン</t>
    </rPh>
    <rPh sb="7" eb="9">
      <t>カガク</t>
    </rPh>
    <rPh sb="9" eb="11">
      <t>ジョウホウ</t>
    </rPh>
    <rPh sb="11" eb="13">
      <t>キョウカイ</t>
    </rPh>
    <phoneticPr fontId="5"/>
  </si>
  <si>
    <t>（株）紀伊国屋</t>
    <rPh sb="0" eb="3">
      <t>カブ</t>
    </rPh>
    <rPh sb="3" eb="7">
      <t>キノクニヤ</t>
    </rPh>
    <phoneticPr fontId="5"/>
  </si>
  <si>
    <t>研究用図書購入費</t>
    <rPh sb="0" eb="3">
      <t>ケンキュウヨウ</t>
    </rPh>
    <rPh sb="3" eb="5">
      <t>トショ</t>
    </rPh>
    <rPh sb="5" eb="7">
      <t>コウニュウ</t>
    </rPh>
    <rPh sb="7" eb="8">
      <t>ヒ</t>
    </rPh>
    <phoneticPr fontId="5"/>
  </si>
  <si>
    <t>個人　Ａ</t>
    <rPh sb="0" eb="2">
      <t>コジン</t>
    </rPh>
    <phoneticPr fontId="5"/>
  </si>
  <si>
    <t>委員会出席謝金</t>
    <rPh sb="0" eb="3">
      <t>イインカイ</t>
    </rPh>
    <rPh sb="3" eb="5">
      <t>シュッセキ</t>
    </rPh>
    <rPh sb="5" eb="7">
      <t>シャキン</t>
    </rPh>
    <phoneticPr fontId="5"/>
  </si>
  <si>
    <t>個人　Ｂ</t>
    <rPh sb="0" eb="2">
      <t>コジン</t>
    </rPh>
    <phoneticPr fontId="5"/>
  </si>
  <si>
    <t>個人　Ｃ</t>
    <rPh sb="0" eb="2">
      <t>コジン</t>
    </rPh>
    <phoneticPr fontId="5"/>
  </si>
  <si>
    <t>川崎市</t>
    <rPh sb="0" eb="3">
      <t>カワサキシ</t>
    </rPh>
    <phoneticPr fontId="5"/>
  </si>
  <si>
    <t>委員会会議費</t>
    <rPh sb="0" eb="3">
      <t>イインカイ</t>
    </rPh>
    <rPh sb="3" eb="6">
      <t>カイギヒ</t>
    </rPh>
    <phoneticPr fontId="5"/>
  </si>
  <si>
    <t>-</t>
    <phoneticPr fontId="5"/>
  </si>
  <si>
    <t>-</t>
    <phoneticPr fontId="5"/>
  </si>
  <si>
    <t>31,706,778/59</t>
    <phoneticPr fontId="5"/>
  </si>
  <si>
    <t>27,006,592/60</t>
    <phoneticPr fontId="5"/>
  </si>
  <si>
    <t>3,238,702/1</t>
    <phoneticPr fontId="5"/>
  </si>
  <si>
    <t>36,548,043/1</t>
    <phoneticPr fontId="5"/>
  </si>
  <si>
    <t>157,172,080/1</t>
    <phoneticPr fontId="5"/>
  </si>
  <si>
    <t>4,278,687/1</t>
    <phoneticPr fontId="5"/>
  </si>
  <si>
    <t>27,022,518/1</t>
    <phoneticPr fontId="5"/>
  </si>
  <si>
    <t>183,590,194/1</t>
    <phoneticPr fontId="5"/>
  </si>
  <si>
    <t>川崎市上下水道局</t>
    <rPh sb="0" eb="3">
      <t>カワサキシ</t>
    </rPh>
    <rPh sb="3" eb="5">
      <t>ジョウゲ</t>
    </rPh>
    <rPh sb="5" eb="8">
      <t>スイドウキョク</t>
    </rPh>
    <phoneticPr fontId="5"/>
  </si>
  <si>
    <t>ライフィクスアナリティカル（株）</t>
    <phoneticPr fontId="5"/>
  </si>
  <si>
    <t>研究用備品購入費</t>
    <rPh sb="0" eb="2">
      <t>ケンキュウ</t>
    </rPh>
    <rPh sb="2" eb="3">
      <t>ヨウ</t>
    </rPh>
    <rPh sb="3" eb="5">
      <t>ビヒン</t>
    </rPh>
    <rPh sb="5" eb="7">
      <t>コウニュウ</t>
    </rPh>
    <rPh sb="7" eb="8">
      <t>ヒ</t>
    </rPh>
    <phoneticPr fontId="5"/>
  </si>
  <si>
    <t>13,478,737/61</t>
    <phoneticPr fontId="5"/>
  </si>
  <si>
    <t>21,489,570/61</t>
    <phoneticPr fontId="5"/>
  </si>
  <si>
    <t>1,889,133/1</t>
    <phoneticPr fontId="5"/>
  </si>
  <si>
    <t>3,183,640/1</t>
    <phoneticPr fontId="5"/>
  </si>
  <si>
    <t>35,549,400/1</t>
    <phoneticPr fontId="5"/>
  </si>
  <si>
    <t>56,907,565/1</t>
    <phoneticPr fontId="5"/>
  </si>
  <si>
    <t>197,810,222/1</t>
    <phoneticPr fontId="5"/>
  </si>
  <si>
    <t>316,374,225/1</t>
    <phoneticPr fontId="5"/>
  </si>
  <si>
    <t>・執行管理表により支出先及び使途等について管理を行い、経費の適切な執行に努めている。
・令和2年度は61件の競争的研究費に対する機関経理事務を行ったところであるが、全ての研究において適正な事務処理が行われた。</t>
    <phoneticPr fontId="5"/>
  </si>
  <si>
    <t>-</t>
    <phoneticPr fontId="5"/>
  </si>
  <si>
    <t>（株）紀伊国屋</t>
    <rPh sb="0" eb="3">
      <t>カブ</t>
    </rPh>
    <rPh sb="3" eb="7">
      <t>キノクニヤ</t>
    </rPh>
    <phoneticPr fontId="5"/>
  </si>
  <si>
    <t>-</t>
    <phoneticPr fontId="5"/>
  </si>
  <si>
    <t>事務補助等の業務に係る賃金</t>
    <rPh sb="0" eb="5">
      <t>ジムホジョトウ</t>
    </rPh>
    <rPh sb="6" eb="8">
      <t>ギョウム</t>
    </rPh>
    <rPh sb="9" eb="10">
      <t>カカ</t>
    </rPh>
    <rPh sb="11" eb="13">
      <t>チンギン</t>
    </rPh>
    <phoneticPr fontId="5"/>
  </si>
  <si>
    <t>非常勤職員　Ａ</t>
    <rPh sb="0" eb="3">
      <t>ヒジョウキン</t>
    </rPh>
    <rPh sb="3" eb="5">
      <t>ショクイン</t>
    </rPh>
    <phoneticPr fontId="5"/>
  </si>
  <si>
    <t>ＷＥＢコンテンツ使用料</t>
    <rPh sb="8" eb="11">
      <t>シヨウリョウ</t>
    </rPh>
    <phoneticPr fontId="5"/>
  </si>
  <si>
    <t>研究用図書協入費</t>
    <rPh sb="0" eb="3">
      <t>ケンキュウヨウ</t>
    </rPh>
    <rPh sb="3" eb="5">
      <t>トショ</t>
    </rPh>
    <rPh sb="5" eb="6">
      <t>キョウ</t>
    </rPh>
    <rPh sb="6" eb="8">
      <t>ニュウヒ</t>
    </rPh>
    <phoneticPr fontId="5"/>
  </si>
  <si>
    <t>非常勤職員　Ｂ</t>
    <rPh sb="0" eb="3">
      <t>ヒジョウキン</t>
    </rPh>
    <rPh sb="3" eb="5">
      <t>ショクイン</t>
    </rPh>
    <phoneticPr fontId="5"/>
  </si>
  <si>
    <t>研究用備品購入費</t>
    <rPh sb="0" eb="3">
      <t>ケンキュウヨウ</t>
    </rPh>
    <rPh sb="3" eb="5">
      <t>ビヒン</t>
    </rPh>
    <rPh sb="5" eb="7">
      <t>コウニュウ</t>
    </rPh>
    <rPh sb="7" eb="8">
      <t>ヒ</t>
    </rPh>
    <phoneticPr fontId="5"/>
  </si>
  <si>
    <t>川崎市上下水道局</t>
    <rPh sb="0" eb="3">
      <t>カワサキシ</t>
    </rPh>
    <rPh sb="3" eb="5">
      <t>ジョウゲ</t>
    </rPh>
    <rPh sb="5" eb="7">
      <t>スイドウ</t>
    </rPh>
    <rPh sb="7" eb="8">
      <t>キョク</t>
    </rPh>
    <phoneticPr fontId="5"/>
  </si>
  <si>
    <t>研究設備及び業務に係る下水道使用料</t>
    <rPh sb="0" eb="2">
      <t>ケンキュウ</t>
    </rPh>
    <rPh sb="2" eb="4">
      <t>セツビ</t>
    </rPh>
    <rPh sb="4" eb="5">
      <t>オヨ</t>
    </rPh>
    <rPh sb="6" eb="8">
      <t>ギョウム</t>
    </rPh>
    <rPh sb="9" eb="10">
      <t>カカ</t>
    </rPh>
    <rPh sb="11" eb="14">
      <t>ゲスイドウ</t>
    </rPh>
    <rPh sb="14" eb="17">
      <t>シヨウリョウ</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</si>
  <si>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</si>
  <si>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研究設備及び業務に係る水道使用料</t>
    <rPh sb="0" eb="2">
      <t>ケンキュウ</t>
    </rPh>
    <rPh sb="2" eb="4">
      <t>セツビ</t>
    </rPh>
    <rPh sb="4" eb="5">
      <t>オヨ</t>
    </rPh>
    <rPh sb="6" eb="8">
      <t>ギョウム</t>
    </rPh>
    <rPh sb="9" eb="10">
      <t>カカ</t>
    </rPh>
    <rPh sb="11" eb="13">
      <t>ジョウスイドウ</t>
    </rPh>
    <rPh sb="13" eb="16">
      <t>シヨウリョウ</t>
    </rPh>
    <phoneticPr fontId="5"/>
  </si>
  <si>
    <t>ヤマト科学（株）</t>
    <rPh sb="3" eb="5">
      <t>カガク</t>
    </rPh>
    <rPh sb="5" eb="8">
      <t>カブ</t>
    </rPh>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</si>
  <si>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</si>
  <si>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30" eb="32">
      <t>ズイイ</t>
    </rPh>
    <rPh sb="32" eb="34">
      <t>ケイヤク</t>
    </rPh>
    <rPh sb="35" eb="37">
      <t>バアイ</t>
    </rPh>
    <rPh sb="42" eb="44">
      <t>フクスウ</t>
    </rPh>
    <rPh sb="44" eb="45">
      <t>シャ</t>
    </rPh>
    <rPh sb="47" eb="49">
      <t>ミツ</t>
    </rPh>
    <rPh sb="50" eb="52">
      <t>チョウシュウ</t>
    </rPh>
    <rPh sb="54" eb="55">
      <t>サイ</t>
    </rPh>
    <rPh sb="55" eb="56">
      <t>ケン</t>
    </rPh>
    <rPh sb="56" eb="58">
      <t>カカク</t>
    </rPh>
    <rPh sb="59" eb="60">
      <t>シャ</t>
    </rPh>
    <rPh sb="61" eb="63">
      <t>ケイヤク</t>
    </rPh>
    <rPh sb="64" eb="66">
      <t>テイケツ</t>
    </rPh>
    <rPh sb="69" eb="72">
      <t>キョウソウセイ</t>
    </rPh>
    <rPh sb="75" eb="77">
      <t>ズイイ</t>
    </rPh>
    <rPh sb="77" eb="79">
      <t>ケイヤク</t>
    </rPh>
    <rPh sb="87" eb="89">
      <t>ケンキュウ</t>
    </rPh>
    <rPh sb="90" eb="92">
      <t>ジッシ</t>
    </rPh>
    <rPh sb="94" eb="95">
      <t>ウエ</t>
    </rPh>
    <rPh sb="96" eb="98">
      <t>トクテイ</t>
    </rPh>
    <rPh sb="108" eb="110">
      <t>リヨウ</t>
    </rPh>
    <rPh sb="112" eb="114">
      <t>ヒツヨウ</t>
    </rPh>
    <rPh sb="120" eb="121">
      <t>オヨ</t>
    </rPh>
    <rPh sb="122" eb="125">
      <t>コウネツスイ</t>
    </rPh>
    <rPh sb="125" eb="126">
      <t>リョウ</t>
    </rPh>
    <rPh sb="136" eb="137">
      <t>カカ</t>
    </rPh>
    <rPh sb="138" eb="140">
      <t>ケイヒ</t>
    </rPh>
    <rPh sb="148" eb="149">
      <t>シャ</t>
    </rPh>
    <rPh sb="149" eb="151">
      <t>オウサツ</t>
    </rPh>
    <rPh sb="155" eb="157">
      <t>アンケン</t>
    </rPh>
    <rPh sb="163" eb="165">
      <t>コウコク</t>
    </rPh>
    <rPh sb="165" eb="167">
      <t>キカン</t>
    </rPh>
    <rPh sb="168" eb="170">
      <t>ジュウブン</t>
    </rPh>
    <rPh sb="170" eb="172">
      <t>カクホ</t>
    </rPh>
    <rPh sb="174" eb="175">
      <t>トウ</t>
    </rPh>
    <rPh sb="176" eb="178">
      <t>オウサツ</t>
    </rPh>
    <rPh sb="178" eb="179">
      <t>シャ</t>
    </rPh>
    <rPh sb="180" eb="182">
      <t>フクスウ</t>
    </rPh>
    <rPh sb="187" eb="190">
      <t>キョウソウセイ</t>
    </rPh>
    <rPh sb="191" eb="193">
      <t>カクホ</t>
    </rPh>
    <phoneticPr fontId="5"/>
  </si>
  <si>
    <t>当初見込んだ競争的資金の配分割合が減になったため予算額と配分額との乖離が発生した影響によるもの。配分額との執行率は99.9%であり妥当である。</t>
    <rPh sb="0" eb="2">
      <t>トウショ</t>
    </rPh>
    <rPh sb="2" eb="4">
      <t>ミコ</t>
    </rPh>
    <rPh sb="6" eb="9">
      <t>キョウソウテキ</t>
    </rPh>
    <rPh sb="9" eb="11">
      <t>シキン</t>
    </rPh>
    <rPh sb="12" eb="14">
      <t>ハイブン</t>
    </rPh>
    <rPh sb="14" eb="16">
      <t>ワリアイ</t>
    </rPh>
    <rPh sb="17" eb="18">
      <t>ゲン</t>
    </rPh>
    <rPh sb="24" eb="26">
      <t>ヨサン</t>
    </rPh>
    <rPh sb="26" eb="27">
      <t>ガク</t>
    </rPh>
    <rPh sb="28" eb="30">
      <t>ハイブン</t>
    </rPh>
    <rPh sb="30" eb="31">
      <t>ガク</t>
    </rPh>
    <rPh sb="33" eb="35">
      <t>カイリ</t>
    </rPh>
    <rPh sb="36" eb="38">
      <t>ハッセイ</t>
    </rPh>
    <rPh sb="40" eb="42">
      <t>エイキョウ</t>
    </rPh>
    <rPh sb="48" eb="50">
      <t>ハイブン</t>
    </rPh>
    <rPh sb="50" eb="51">
      <t>ガク</t>
    </rPh>
    <rPh sb="53" eb="55">
      <t>シッコウ</t>
    </rPh>
    <rPh sb="55" eb="56">
      <t>リツ</t>
    </rPh>
    <rPh sb="65" eb="67">
      <t>ダトウ</t>
    </rPh>
    <phoneticPr fontId="5"/>
  </si>
  <si>
    <t>アウトカム指標については適正に処理された件数ではなく、取扱件数に対する割合（100%）が適切なのではないか。一者応札の解消など、引き続き予算の適切な執行に取り組まれたい。(大屋　雄裕)</t>
    <phoneticPr fontId="5"/>
  </si>
  <si>
    <t>-</t>
    <phoneticPr fontId="5"/>
  </si>
  <si>
    <t>アウトカム指標については、年当度初に交付された件数が目標値とし、年度途中に追加交付された件数を含め適正に処理された取扱件数を成果実績としている。
一者応札への対応については、公告期間を長くすることや入札説明会での説明を充実させることにより、改善を図りつつ、適正な執行に努めていく。</t>
    <rPh sb="5" eb="7">
      <t>シヒョウ</t>
    </rPh>
    <rPh sb="13" eb="14">
      <t>テキネン</t>
    </rPh>
    <rPh sb="14" eb="15">
      <t>トウ</t>
    </rPh>
    <rPh sb="15" eb="16">
      <t>ド</t>
    </rPh>
    <rPh sb="16" eb="17">
      <t>ハツ</t>
    </rPh>
    <rPh sb="18" eb="20">
      <t>コウフ</t>
    </rPh>
    <rPh sb="23" eb="25">
      <t>ケンスウ</t>
    </rPh>
    <rPh sb="26" eb="29">
      <t>モクヒョウチ</t>
    </rPh>
    <rPh sb="32" eb="34">
      <t>ネンド</t>
    </rPh>
    <rPh sb="34" eb="36">
      <t>トチュウ</t>
    </rPh>
    <rPh sb="37" eb="39">
      <t>ツイカ</t>
    </rPh>
    <rPh sb="39" eb="41">
      <t>コウフ</t>
    </rPh>
    <rPh sb="44" eb="46">
      <t>ケンスウ</t>
    </rPh>
    <rPh sb="47" eb="48">
      <t>フク</t>
    </rPh>
    <rPh sb="49" eb="51">
      <t>テキセイ</t>
    </rPh>
    <rPh sb="52" eb="54">
      <t>ショリ</t>
    </rPh>
    <rPh sb="57" eb="59">
      <t>トリアツカ</t>
    </rPh>
    <rPh sb="59" eb="61">
      <t>ケンスウ</t>
    </rPh>
    <rPh sb="62" eb="64">
      <t>セイカ</t>
    </rPh>
    <rPh sb="64" eb="66">
      <t>ジッセキ</t>
    </rPh>
    <phoneticPr fontId="5"/>
  </si>
  <si>
    <t>新たな成長推進枠：447</t>
    <phoneticPr fontId="5"/>
  </si>
  <si>
    <t>国立医薬品食品衛生研究所における厚生労働科学研究の公正性・信頼性の確保に必要な事業であるが、一部の調達において一者応札となっているため、要因を分析し、改善を図ること。</t>
    <rPh sb="0" eb="2">
      <t>コクリツ</t>
    </rPh>
    <rPh sb="2" eb="5">
      <t>イヤクヒン</t>
    </rPh>
    <rPh sb="5" eb="7">
      <t>ショクヒン</t>
    </rPh>
    <rPh sb="7" eb="9">
      <t>エイセイ</t>
    </rPh>
    <rPh sb="9" eb="12">
      <t>ケンキュウショ</t>
    </rPh>
    <rPh sb="36" eb="38">
      <t>ヒツヨウ</t>
    </rPh>
    <rPh sb="39" eb="41">
      <t>ジギョウ</t>
    </rPh>
    <rPh sb="46" eb="48">
      <t>イチブ</t>
    </rPh>
    <rPh sb="49" eb="51">
      <t>チョウタツ</t>
    </rPh>
    <rPh sb="55" eb="56">
      <t>イッ</t>
    </rPh>
    <rPh sb="56" eb="57">
      <t>シャ</t>
    </rPh>
    <rPh sb="57" eb="59">
      <t>オウサツ</t>
    </rPh>
    <rPh sb="68" eb="70">
      <t>ヨウイン</t>
    </rPh>
    <rPh sb="71" eb="73">
      <t>ブンセキ</t>
    </rPh>
    <rPh sb="75" eb="77">
      <t>カイゼン</t>
    </rPh>
    <rPh sb="78" eb="7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</si>
</sst>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177800</xdr:colOff>
      <xdr:row>748</xdr:row>
      <xdr:rowOff>12700</xdr:rowOff>
    </xdr:from>
    <xdr:to>
      <xdr:col>47</xdr:col>
      <xdr:colOff>127000</xdr:colOff>
      <xdr:row>785</xdr:row>
      <xdr:rowOff>188804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400" y="47688500"/>
          <a:ext cx="7874000" cy="4443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767</v>
      </c>
      <c r="AK2" s="940"/>
      <c r="AL2" s="940"/>
      <c r="AM2" s="940"/>
      <c r="AN2" s="98" t="s">
        <v>404</v>
      </c>
      <c r="AO2" s="940">
        <v>20</v>
      </c>
      <c r="AP2" s="940"/>
      <c r="AQ2" s="940"/>
      <c r="AR2" s="99" t="s">
        <v>707</v>
      </c>
      <c r="AS2" s="946">
        <v>956</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234</v>
      </c>
      <c r="Q13" s="656"/>
      <c r="R13" s="656"/>
      <c r="S13" s="656"/>
      <c r="T13" s="656"/>
      <c r="U13" s="656"/>
      <c r="V13" s="657"/>
      <c r="W13" s="655">
        <v>274</v>
      </c>
      <c r="X13" s="656"/>
      <c r="Y13" s="656"/>
      <c r="Z13" s="656"/>
      <c r="AA13" s="656"/>
      <c r="AB13" s="656"/>
      <c r="AC13" s="657"/>
      <c r="AD13" s="655">
        <v>259</v>
      </c>
      <c r="AE13" s="656"/>
      <c r="AF13" s="656"/>
      <c r="AG13" s="656"/>
      <c r="AH13" s="656"/>
      <c r="AI13" s="656"/>
      <c r="AJ13" s="657"/>
      <c r="AK13" s="655">
        <v>398</v>
      </c>
      <c r="AL13" s="656"/>
      <c r="AM13" s="656"/>
      <c r="AN13" s="656"/>
      <c r="AO13" s="656"/>
      <c r="AP13" s="656"/>
      <c r="AQ13" s="657"/>
      <c r="AR13" s="915">
        <v>506</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781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v>33</v>
      </c>
      <c r="AE15" s="656"/>
      <c r="AF15" s="656"/>
      <c r="AG15" s="656"/>
      <c r="AH15" s="656"/>
      <c r="AI15" s="656"/>
      <c r="AJ15" s="657"/>
      <c r="AK15" s="655" t="s">
        <v>781</v>
      </c>
      <c r="AL15" s="656"/>
      <c r="AM15" s="656"/>
      <c r="AN15" s="656"/>
      <c r="AO15" s="656"/>
      <c r="AP15" s="656"/>
      <c r="AQ15" s="657"/>
      <c r="AR15" s="655" t="s">
        <v>844</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v>-33</v>
      </c>
      <c r="X16" s="656"/>
      <c r="Y16" s="656"/>
      <c r="Z16" s="656"/>
      <c r="AA16" s="656"/>
      <c r="AB16" s="656"/>
      <c r="AC16" s="657"/>
      <c r="AD16" s="655" t="s">
        <v>715</v>
      </c>
      <c r="AE16" s="656"/>
      <c r="AF16" s="656"/>
      <c r="AG16" s="656"/>
      <c r="AH16" s="656"/>
      <c r="AI16" s="656"/>
      <c r="AJ16" s="657"/>
      <c r="AK16" s="655" t="s">
        <v>781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781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234</v>
      </c>
      <c r="Q18" s="874"/>
      <c r="R18" s="874"/>
      <c r="S18" s="874"/>
      <c r="T18" s="874"/>
      <c r="U18" s="874"/>
      <c r="V18" s="875"/>
      <c r="W18" s="873">
        <f>SUM(W13:AC17)</f>
        <v>241</v>
      </c>
      <c r="X18" s="874"/>
      <c r="Y18" s="874"/>
      <c r="Z18" s="874"/>
      <c r="AA18" s="874"/>
      <c r="AB18" s="874"/>
      <c r="AC18" s="875"/>
      <c r="AD18" s="873">
        <f>SUM(AD13:AJ17)</f>
        <v>292</v>
      </c>
      <c r="AE18" s="874"/>
      <c r="AF18" s="874"/>
      <c r="AG18" s="874"/>
      <c r="AH18" s="874"/>
      <c r="AI18" s="874"/>
      <c r="AJ18" s="875"/>
      <c r="AK18" s="873">
        <f>SUM(AK13:AQ17)</f>
        <v>398</v>
      </c>
      <c r="AL18" s="874"/>
      <c r="AM18" s="874"/>
      <c r="AN18" s="874"/>
      <c r="AO18" s="874"/>
      <c r="AP18" s="874"/>
      <c r="AQ18" s="875"/>
      <c r="AR18" s="873">
        <f>SUM(AR13:AX17)</f>
        <v>506</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229</v>
      </c>
      <c r="Q19" s="656"/>
      <c r="R19" s="656"/>
      <c r="S19" s="656"/>
      <c r="T19" s="656"/>
      <c r="U19" s="656"/>
      <c r="V19" s="657"/>
      <c r="W19" s="655">
        <v>241</v>
      </c>
      <c r="X19" s="656"/>
      <c r="Y19" s="656"/>
      <c r="Z19" s="656"/>
      <c r="AA19" s="656"/>
      <c r="AB19" s="656"/>
      <c r="AC19" s="657"/>
      <c r="AD19" s="655">
        <v>249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0.9786324786324786</v>
      </c>
      <c r="Q20" s="316"/>
      <c r="R20" s="316"/>
      <c r="S20" s="316"/>
      <c r="T20" s="316"/>
      <c r="U20" s="316"/>
      <c r="V20" s="316"/>
      <c r="W20" s="316">
        <f t="shared" ref="W20" si="0">IF(W18=0, "-", SUM(W19)/W18)</f>
        <v>1</v>
      </c>
      <c r="X20" s="316"/>
      <c r="Y20" s="316"/>
      <c r="Z20" s="316"/>
      <c r="AA20" s="316"/>
      <c r="AB20" s="316"/>
      <c r="AC20" s="316"/>
      <c r="AD20" s="316">
        <f t="shared" ref="AD20" si="1">IF(AD18=0, "-", SUM(AD19)/AD18)</f>
        <v>0.85273972602739723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0.9786324786324786</v>
      </c>
      <c r="Q21" s="316"/>
      <c r="R21" s="316"/>
      <c r="S21" s="316"/>
      <c r="T21" s="316"/>
      <c r="U21" s="316"/>
      <c r="V21" s="316"/>
      <c r="W21" s="316">
        <f t="shared" ref="W21" si="2">IF(W19=0, "-", SUM(W19)/SUM(W13,W14))</f>
        <v>0.87956204379562042</v>
      </c>
      <c r="X21" s="316"/>
      <c r="Y21" s="316"/>
      <c r="Z21" s="316"/>
      <c r="AA21" s="316"/>
      <c r="AB21" s="316"/>
      <c r="AC21" s="316"/>
      <c r="AD21" s="316">
        <f t="shared" ref="AD21" si="3">IF(AD19=0, "-", SUM(AD19)/SUM(AD13,AD14))</f>
        <v>0.96138996138996136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332</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398</v>
      </c>
      <c r="Q23" s="916"/>
      <c r="R23" s="916"/>
      <c r="S23" s="916"/>
      <c r="T23" s="916"/>
      <c r="U23" s="916"/>
      <c r="V23" s="930"/>
      <c r="W23" s="915">
        <v>506</v>
      </c>
      <c r="X23" s="916"/>
      <c r="Y23" s="916"/>
      <c r="Z23" s="916"/>
      <c r="AA23" s="916"/>
      <c r="AB23" s="916"/>
      <c r="AC23" s="930"/>
      <c r="AD23" s="978" t="s">
        <v>846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719</v>
      </c>
      <c r="H24" s="932"/>
      <c r="I24" s="932"/>
      <c r="J24" s="932"/>
      <c r="K24" s="932"/>
      <c r="L24" s="932"/>
      <c r="M24" s="932"/>
      <c r="N24" s="932"/>
      <c r="O24" s="933"/>
      <c r="P24" s="655">
        <v>0</v>
      </c>
      <c r="Q24" s="656"/>
      <c r="R24" s="656"/>
      <c r="S24" s="656"/>
      <c r="T24" s="656"/>
      <c r="U24" s="656"/>
      <c r="V24" s="657"/>
      <c r="W24" s="655">
        <v>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720</v>
      </c>
      <c r="H25" s="932"/>
      <c r="I25" s="932"/>
      <c r="J25" s="932"/>
      <c r="K25" s="932"/>
      <c r="L25" s="932"/>
      <c r="M25" s="932"/>
      <c r="N25" s="932"/>
      <c r="O25" s="933"/>
      <c r="P25" s="655">
        <v>0</v>
      </c>
      <c r="Q25" s="656"/>
      <c r="R25" s="656"/>
      <c r="S25" s="656"/>
      <c r="T25" s="656"/>
      <c r="U25" s="656"/>
      <c r="V25" s="657"/>
      <c r="W25" s="655">
        <v>0</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721</v>
      </c>
      <c r="H26" s="932"/>
      <c r="I26" s="932"/>
      <c r="J26" s="932"/>
      <c r="K26" s="932"/>
      <c r="L26" s="932"/>
      <c r="M26" s="932"/>
      <c r="N26" s="932"/>
      <c r="O26" s="933"/>
      <c r="P26" s="655">
        <v>0</v>
      </c>
      <c r="Q26" s="656"/>
      <c r="R26" s="656"/>
      <c r="S26" s="656"/>
      <c r="T26" s="656"/>
      <c r="U26" s="656"/>
      <c r="V26" s="657"/>
      <c r="W26" s="655">
        <v>0</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398</v>
      </c>
      <c r="Q29" s="656"/>
      <c r="R29" s="656"/>
      <c r="S29" s="656"/>
      <c r="T29" s="656"/>
      <c r="U29" s="656"/>
      <c r="V29" s="657"/>
      <c r="W29" s="947">
        <f>AR13</f>
        <v>506</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59</v>
      </c>
      <c r="AF32" s="219"/>
      <c r="AG32" s="219"/>
      <c r="AH32" s="219"/>
      <c r="AI32" s="218">
        <v>60</v>
      </c>
      <c r="AJ32" s="219"/>
      <c r="AK32" s="219"/>
      <c r="AL32" s="219"/>
      <c r="AM32" s="218">
        <v>61</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58</v>
      </c>
      <c r="AF33" s="219"/>
      <c r="AG33" s="219"/>
      <c r="AH33" s="219"/>
      <c r="AI33" s="218">
        <v>58</v>
      </c>
      <c r="AJ33" s="219"/>
      <c r="AK33" s="219"/>
      <c r="AL33" s="219"/>
      <c r="AM33" s="218">
        <v>60</v>
      </c>
      <c r="AN33" s="219"/>
      <c r="AO33" s="219"/>
      <c r="AP33" s="219"/>
      <c r="AQ33" s="336" t="s">
        <v>715</v>
      </c>
      <c r="AR33" s="208"/>
      <c r="AS33" s="208"/>
      <c r="AT33" s="337"/>
      <c r="AU33" s="219">
        <v>61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v>
      </c>
      <c r="AF34" s="219"/>
      <c r="AG34" s="219"/>
      <c r="AH34" s="219"/>
      <c r="AI34" s="218">
        <v>103</v>
      </c>
      <c r="AJ34" s="219"/>
      <c r="AK34" s="219"/>
      <c r="AL34" s="219"/>
      <c r="AM34" s="218">
        <v>102</v>
      </c>
      <c r="AN34" s="219"/>
      <c r="AO34" s="219"/>
      <c r="AP34" s="219"/>
      <c r="AQ34" s="336" t="s">
        <v>715</v>
      </c>
      <c r="AR34" s="208"/>
      <c r="AS34" s="208"/>
      <c r="AT34" s="337"/>
      <c r="AU34" s="219" t="s">
        <v>715</v>
      </c>
      <c r="AV34" s="219"/>
      <c r="AW34" s="219"/>
      <c r="AX34" s="221"/>
    </row>
    <row r="35" spans="1:51" ht="23.25" customHeight="1" x14ac:dyDescent="0.15">
      <c r="A35" s="228" t="s">
        <v>378</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thickBot="1" x14ac:dyDescent="0.2">
      <c r="A78" s="329" t="s">
        <v>381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59</v>
      </c>
      <c r="AF101" s="282"/>
      <c r="AG101" s="282"/>
      <c r="AH101" s="282"/>
      <c r="AI101" s="282">
        <v>60</v>
      </c>
      <c r="AJ101" s="282"/>
      <c r="AK101" s="282"/>
      <c r="AL101" s="282"/>
      <c r="AM101" s="282">
        <v>61</v>
      </c>
      <c r="AN101" s="282"/>
      <c r="AO101" s="282"/>
      <c r="AP101" s="282"/>
      <c r="AQ101" s="282" t="s">
        <v>768</v>
      </c>
      <c r="AR101" s="282"/>
      <c r="AS101" s="282"/>
      <c r="AT101" s="282"/>
      <c r="AU101" s="218" t="s">
        <v>768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58</v>
      </c>
      <c r="AF102" s="282"/>
      <c r="AG102" s="282"/>
      <c r="AH102" s="282"/>
      <c r="AI102" s="282">
        <v>58</v>
      </c>
      <c r="AJ102" s="282"/>
      <c r="AK102" s="282"/>
      <c r="AL102" s="282"/>
      <c r="AM102" s="282">
        <v>60</v>
      </c>
      <c r="AN102" s="282"/>
      <c r="AO102" s="282"/>
      <c r="AP102" s="282"/>
      <c r="AQ102" s="282">
        <v>61</v>
      </c>
      <c r="AR102" s="282"/>
      <c r="AS102" s="282"/>
      <c r="AT102" s="282"/>
      <c r="AU102" s="225">
        <v>61</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727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82">
        <v>1</v>
      </c>
      <c r="AF104" s="282"/>
      <c r="AG104" s="282"/>
      <c r="AH104" s="282"/>
      <c r="AI104" s="282">
        <v>1</v>
      </c>
      <c r="AJ104" s="282"/>
      <c r="AK104" s="282"/>
      <c r="AL104" s="282"/>
      <c r="AM104" s="282">
        <v>1</v>
      </c>
      <c r="AN104" s="282"/>
      <c r="AO104" s="282"/>
      <c r="AP104" s="282"/>
      <c r="AQ104" s="282" t="s">
        <v>768</v>
      </c>
      <c r="AR104" s="282"/>
      <c r="AS104" s="282"/>
      <c r="AT104" s="282"/>
      <c r="AU104" s="282" t="s">
        <v>768</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82">
        <v>1</v>
      </c>
      <c r="AF105" s="282"/>
      <c r="AG105" s="282"/>
      <c r="AH105" s="282"/>
      <c r="AI105" s="282">
        <v>1</v>
      </c>
      <c r="AJ105" s="282"/>
      <c r="AK105" s="282"/>
      <c r="AL105" s="282"/>
      <c r="AM105" s="282">
        <v>1</v>
      </c>
      <c r="AN105" s="282"/>
      <c r="AO105" s="282"/>
      <c r="AP105" s="282"/>
      <c r="AQ105" s="282">
        <v>1</v>
      </c>
      <c r="AR105" s="282"/>
      <c r="AS105" s="282"/>
      <c r="AT105" s="282"/>
      <c r="AU105" s="282">
        <v>1</v>
      </c>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18"/>
      <c r="B107" s="419"/>
      <c r="C107" s="419"/>
      <c r="D107" s="419"/>
      <c r="E107" s="419"/>
      <c r="F107" s="420"/>
      <c r="G107" s="108" t="s">
        <v>729</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724</v>
      </c>
      <c r="AC107" s="545"/>
      <c r="AD107" s="546"/>
      <c r="AE107" s="282">
        <v>1</v>
      </c>
      <c r="AF107" s="282"/>
      <c r="AG107" s="282"/>
      <c r="AH107" s="282"/>
      <c r="AI107" s="282">
        <v>1</v>
      </c>
      <c r="AJ107" s="282"/>
      <c r="AK107" s="282"/>
      <c r="AL107" s="282"/>
      <c r="AM107" s="282">
        <v>1</v>
      </c>
      <c r="AN107" s="282"/>
      <c r="AO107" s="282"/>
      <c r="AP107" s="282"/>
      <c r="AQ107" s="282" t="s">
        <v>768</v>
      </c>
      <c r="AR107" s="282"/>
      <c r="AS107" s="282"/>
      <c r="AT107" s="282"/>
      <c r="AU107" s="282" t="s">
        <v>768</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724</v>
      </c>
      <c r="AC108" s="468"/>
      <c r="AD108" s="469"/>
      <c r="AE108" s="282">
        <v>1</v>
      </c>
      <c r="AF108" s="282"/>
      <c r="AG108" s="282"/>
      <c r="AH108" s="282"/>
      <c r="AI108" s="282">
        <v>1</v>
      </c>
      <c r="AJ108" s="282"/>
      <c r="AK108" s="282"/>
      <c r="AL108" s="282"/>
      <c r="AM108" s="282">
        <v>1</v>
      </c>
      <c r="AN108" s="282"/>
      <c r="AO108" s="282"/>
      <c r="AP108" s="282"/>
      <c r="AQ108" s="282">
        <v>1</v>
      </c>
      <c r="AR108" s="282"/>
      <c r="AS108" s="282"/>
      <c r="AT108" s="282"/>
      <c r="AU108" s="282">
        <v>1</v>
      </c>
      <c r="AV108" s="282"/>
      <c r="AW108" s="282"/>
      <c r="AX108" s="283"/>
      <c r="AY108">
        <f>$AY$106</f>
        <v>1</v>
      </c>
    </row>
    <row r="109" spans="1:60" ht="31.5"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1</v>
      </c>
    </row>
    <row r="110" spans="1:60" ht="23.25" customHeight="1" x14ac:dyDescent="0.15">
      <c r="A110" s="418"/>
      <c r="B110" s="419"/>
      <c r="C110" s="419"/>
      <c r="D110" s="419"/>
      <c r="E110" s="419"/>
      <c r="F110" s="420"/>
      <c r="G110" s="108" t="s">
        <v>730</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731</v>
      </c>
      <c r="AC110" s="545"/>
      <c r="AD110" s="546"/>
      <c r="AE110" s="282">
        <v>1</v>
      </c>
      <c r="AF110" s="282"/>
      <c r="AG110" s="282"/>
      <c r="AH110" s="282"/>
      <c r="AI110" s="282">
        <v>1</v>
      </c>
      <c r="AJ110" s="282"/>
      <c r="AK110" s="282"/>
      <c r="AL110" s="282"/>
      <c r="AM110" s="282">
        <v>1</v>
      </c>
      <c r="AN110" s="282"/>
      <c r="AO110" s="282"/>
      <c r="AP110" s="282"/>
      <c r="AQ110" s="282" t="s">
        <v>768</v>
      </c>
      <c r="AR110" s="282"/>
      <c r="AS110" s="282"/>
      <c r="AT110" s="282"/>
      <c r="AU110" s="282" t="s">
        <v>768</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731</v>
      </c>
      <c r="AC111" s="468"/>
      <c r="AD111" s="469"/>
      <c r="AE111" s="282">
        <v>1</v>
      </c>
      <c r="AF111" s="282"/>
      <c r="AG111" s="282"/>
      <c r="AH111" s="282"/>
      <c r="AI111" s="282">
        <v>1</v>
      </c>
      <c r="AJ111" s="282"/>
      <c r="AK111" s="282"/>
      <c r="AL111" s="282"/>
      <c r="AM111" s="282">
        <v>1</v>
      </c>
      <c r="AN111" s="282"/>
      <c r="AO111" s="282"/>
      <c r="AP111" s="282"/>
      <c r="AQ111" s="282">
        <v>1</v>
      </c>
      <c r="AR111" s="282"/>
      <c r="AS111" s="282"/>
      <c r="AT111" s="282"/>
      <c r="AU111" s="282">
        <v>1</v>
      </c>
      <c r="AV111" s="282"/>
      <c r="AW111" s="282"/>
      <c r="AX111" s="283"/>
      <c r="AY111">
        <f>$AY$109</f>
        <v>1</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v>537403</v>
      </c>
      <c r="AF116" s="282"/>
      <c r="AG116" s="282"/>
      <c r="AH116" s="282"/>
      <c r="AI116" s="282">
        <v>450110</v>
      </c>
      <c r="AJ116" s="282"/>
      <c r="AK116" s="282"/>
      <c r="AL116" s="282"/>
      <c r="AM116" s="282">
        <v>220963</v>
      </c>
      <c r="AN116" s="282"/>
      <c r="AO116" s="282"/>
      <c r="AP116" s="282"/>
      <c r="AQ116" s="218">
        <v>352288</v>
      </c>
      <c r="AR116" s="219"/>
      <c r="AS116" s="219"/>
      <c r="AT116" s="219"/>
      <c r="AU116" s="219"/>
      <c r="AV116" s="219"/>
      <c r="AW116" s="219"/>
      <c r="AX116" s="221"/>
    </row>
    <row r="117" spans="1:51" ht="42.7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806</v>
      </c>
      <c r="AF117" s="550"/>
      <c r="AG117" s="550"/>
      <c r="AH117" s="550"/>
      <c r="AI117" s="550" t="s">
        <v>807</v>
      </c>
      <c r="AJ117" s="550"/>
      <c r="AK117" s="550"/>
      <c r="AL117" s="550"/>
      <c r="AM117" s="550" t="s">
        <v>817</v>
      </c>
      <c r="AN117" s="550"/>
      <c r="AO117" s="550"/>
      <c r="AP117" s="550"/>
      <c r="AQ117" s="550" t="s">
        <v>818</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733</v>
      </c>
      <c r="AC119" s="462"/>
      <c r="AD119" s="463"/>
      <c r="AE119" s="282">
        <v>3238702</v>
      </c>
      <c r="AF119" s="282"/>
      <c r="AG119" s="282"/>
      <c r="AH119" s="282"/>
      <c r="AI119" s="282">
        <v>4278687</v>
      </c>
      <c r="AJ119" s="282"/>
      <c r="AK119" s="282"/>
      <c r="AL119" s="282"/>
      <c r="AM119" s="282">
        <v>1889133</v>
      </c>
      <c r="AN119" s="282"/>
      <c r="AO119" s="282"/>
      <c r="AP119" s="282"/>
      <c r="AQ119" s="282">
        <v>3183640</v>
      </c>
      <c r="AR119" s="282"/>
      <c r="AS119" s="282"/>
      <c r="AT119" s="282"/>
      <c r="AU119" s="282"/>
      <c r="AV119" s="282"/>
      <c r="AW119" s="282"/>
      <c r="AX119" s="283"/>
      <c r="AY119">
        <f>$AY$118</f>
        <v>1</v>
      </c>
    </row>
    <row r="120" spans="1:51" ht="41.2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734</v>
      </c>
      <c r="AC120" s="472"/>
      <c r="AD120" s="473"/>
      <c r="AE120" s="550" t="s">
        <v>808</v>
      </c>
      <c r="AF120" s="550"/>
      <c r="AG120" s="550"/>
      <c r="AH120" s="550"/>
      <c r="AI120" s="550" t="s">
        <v>811</v>
      </c>
      <c r="AJ120" s="550"/>
      <c r="AK120" s="550"/>
      <c r="AL120" s="550"/>
      <c r="AM120" s="550" t="s">
        <v>819</v>
      </c>
      <c r="AN120" s="550"/>
      <c r="AO120" s="550"/>
      <c r="AP120" s="550"/>
      <c r="AQ120" s="550" t="s">
        <v>820</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733</v>
      </c>
      <c r="AC122" s="462"/>
      <c r="AD122" s="463"/>
      <c r="AE122" s="282">
        <v>36548043</v>
      </c>
      <c r="AF122" s="282"/>
      <c r="AG122" s="282"/>
      <c r="AH122" s="282"/>
      <c r="AI122" s="282">
        <v>27022518</v>
      </c>
      <c r="AJ122" s="282"/>
      <c r="AK122" s="282"/>
      <c r="AL122" s="282"/>
      <c r="AM122" s="282">
        <v>35549400</v>
      </c>
      <c r="AN122" s="282"/>
      <c r="AO122" s="282"/>
      <c r="AP122" s="282"/>
      <c r="AQ122" s="282">
        <v>56907565</v>
      </c>
      <c r="AR122" s="282"/>
      <c r="AS122" s="282"/>
      <c r="AT122" s="282"/>
      <c r="AU122" s="282"/>
      <c r="AV122" s="282"/>
      <c r="AW122" s="282"/>
      <c r="AX122" s="283"/>
      <c r="AY122">
        <f>$AY$121</f>
        <v>1</v>
      </c>
    </row>
    <row r="123" spans="1:51" ht="42"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734</v>
      </c>
      <c r="AC123" s="472"/>
      <c r="AD123" s="473"/>
      <c r="AE123" s="550" t="s">
        <v>809</v>
      </c>
      <c r="AF123" s="550"/>
      <c r="AG123" s="550"/>
      <c r="AH123" s="550"/>
      <c r="AI123" s="550" t="s">
        <v>812</v>
      </c>
      <c r="AJ123" s="550"/>
      <c r="AK123" s="550"/>
      <c r="AL123" s="550"/>
      <c r="AM123" s="550" t="s">
        <v>821</v>
      </c>
      <c r="AN123" s="550"/>
      <c r="AO123" s="550"/>
      <c r="AP123" s="550"/>
      <c r="AQ123" s="550" t="s">
        <v>822</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737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t="s">
        <v>733</v>
      </c>
      <c r="AC125" s="462"/>
      <c r="AD125" s="463"/>
      <c r="AE125" s="282">
        <v>157172080</v>
      </c>
      <c r="AF125" s="282"/>
      <c r="AG125" s="282"/>
      <c r="AH125" s="282"/>
      <c r="AI125" s="282">
        <v>183590194</v>
      </c>
      <c r="AJ125" s="282"/>
      <c r="AK125" s="282"/>
      <c r="AL125" s="282"/>
      <c r="AM125" s="282">
        <v>197810222</v>
      </c>
      <c r="AN125" s="282"/>
      <c r="AO125" s="282"/>
      <c r="AP125" s="282"/>
      <c r="AQ125" s="282">
        <v>316374225</v>
      </c>
      <c r="AR125" s="282"/>
      <c r="AS125" s="282"/>
      <c r="AT125" s="282"/>
      <c r="AU125" s="282"/>
      <c r="AV125" s="282"/>
      <c r="AW125" s="282"/>
      <c r="AX125" s="283"/>
      <c r="AY125">
        <f>$AY$124</f>
        <v>1</v>
      </c>
    </row>
    <row r="126" spans="1:51" ht="39"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734</v>
      </c>
      <c r="AC126" s="472"/>
      <c r="AD126" s="473"/>
      <c r="AE126" s="550" t="s">
        <v>810</v>
      </c>
      <c r="AF126" s="550"/>
      <c r="AG126" s="550"/>
      <c r="AH126" s="550"/>
      <c r="AI126" s="550" t="s">
        <v>813</v>
      </c>
      <c r="AJ126" s="550"/>
      <c r="AK126" s="550"/>
      <c r="AL126" s="550"/>
      <c r="AM126" s="550" t="s">
        <v>823</v>
      </c>
      <c r="AN126" s="550"/>
      <c r="AO126" s="550"/>
      <c r="AP126" s="550"/>
      <c r="AQ126" s="550" t="s">
        <v>824</v>
      </c>
      <c r="AR126" s="550"/>
      <c r="AS126" s="550"/>
      <c r="AT126" s="550"/>
      <c r="AU126" s="550"/>
      <c r="AV126" s="550"/>
      <c r="AW126" s="550"/>
      <c r="AX126" s="551"/>
      <c r="AY126">
        <f>$AY$124</f>
        <v>1</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741</v>
      </c>
      <c r="AC134" s="206"/>
      <c r="AD134" s="206"/>
      <c r="AE134" s="207" t="s">
        <v>715</v>
      </c>
      <c r="AF134" s="208"/>
      <c r="AG134" s="208"/>
      <c r="AH134" s="208"/>
      <c r="AI134" s="207">
        <v>4.5</v>
      </c>
      <c r="AJ134" s="208"/>
      <c r="AK134" s="208"/>
      <c r="AL134" s="208"/>
      <c r="AM134" s="207">
        <v>4.0999999999999996</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741</v>
      </c>
      <c r="AC135" s="214"/>
      <c r="AD135" s="214"/>
      <c r="AE135" s="207">
        <v>3.5</v>
      </c>
      <c r="AF135" s="208"/>
      <c r="AG135" s="208"/>
      <c r="AH135" s="208"/>
      <c r="AI135" s="207">
        <v>3.5</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1.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7"/>
      <c r="E430" s="175" t="s">
        <v>397</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42"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756</v>
      </c>
      <c r="AE705" s="713"/>
      <c r="AF705" s="713"/>
      <c r="AG705" s="128" t="s">
        <v>841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51"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758</v>
      </c>
      <c r="AE708" s="603"/>
      <c r="AF708" s="603"/>
      <c r="AG708" s="740" t="s">
        <v>752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758</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48.7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842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758</v>
      </c>
      <c r="AE713" s="323"/>
      <c r="AF713" s="661"/>
      <c r="AG713" s="104" t="s">
        <v>826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762</v>
      </c>
      <c r="AH715" s="741"/>
      <c r="AI715" s="741"/>
      <c r="AJ715" s="741"/>
      <c r="AK715" s="741"/>
      <c r="AL715" s="741"/>
      <c r="AM715" s="741"/>
      <c r="AN715" s="741"/>
      <c r="AO715" s="741"/>
      <c r="AP715" s="741"/>
      <c r="AQ715" s="741"/>
      <c r="AR715" s="741"/>
      <c r="AS715" s="741"/>
      <c r="AT715" s="741"/>
      <c r="AU715" s="741"/>
      <c r="AV715" s="741"/>
      <c r="AW715" s="741"/>
      <c r="AX715" s="742"/>
    </row>
    <row r="716" spans="1:50" ht="50.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48.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708</v>
      </c>
      <c r="D721" s="294"/>
      <c r="E721" s="294"/>
      <c r="F721" s="295"/>
      <c r="G721" s="284"/>
      <c r="H721" s="285"/>
      <c r="I721" s="77" t="str">
        <f>IF(OR(G721="　", G721=""), "", "-")</f>
        <v/>
      </c>
      <c r="J721" s="288">
        <v>950</v>
      </c>
      <c r="K721" s="288"/>
      <c r="L721" s="77" t="str">
        <f>IF(M721="","","-")</f>
        <v/>
      </c>
      <c r="M721" s="78"/>
      <c r="N721" s="301" t="s">
        <v>742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715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715</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 customHeight="1" x14ac:dyDescent="0.15">
      <c r="A726" s="638" t="s">
        <v>48</v>
      </c>
      <c r="B726" s="797"/>
      <c r="C726" s="810" t="s">
        <v>53</v>
      </c>
      <c r="D726" s="832"/>
      <c r="E726" s="832"/>
      <c r="F726" s="833"/>
      <c r="G726" s="576" t="s">
        <v>825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843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847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383</v>
      </c>
      <c r="B733" s="672"/>
      <c r="C733" s="672"/>
      <c r="D733" s="672"/>
      <c r="E733" s="673"/>
      <c r="F733" s="635" t="s">
        <v>845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743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744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745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746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746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748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850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871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770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771</v>
      </c>
      <c r="H789" s="669"/>
      <c r="I789" s="669"/>
      <c r="J789" s="669"/>
      <c r="K789" s="670"/>
      <c r="L789" s="662" t="s">
        <v>772</v>
      </c>
      <c r="M789" s="663"/>
      <c r="N789" s="663"/>
      <c r="O789" s="663"/>
      <c r="P789" s="663"/>
      <c r="Q789" s="663"/>
      <c r="R789" s="663"/>
      <c r="S789" s="663"/>
      <c r="T789" s="663"/>
      <c r="U789" s="663"/>
      <c r="V789" s="663"/>
      <c r="W789" s="663"/>
      <c r="X789" s="664"/>
      <c r="Y789" s="382">
        <v>9.8000000000000007</v>
      </c>
      <c r="Z789" s="383"/>
      <c r="AA789" s="383"/>
      <c r="AB789" s="800"/>
      <c r="AC789" s="668" t="s">
        <v>771</v>
      </c>
      <c r="AD789" s="669"/>
      <c r="AE789" s="669"/>
      <c r="AF789" s="669"/>
      <c r="AG789" s="670"/>
      <c r="AH789" s="662" t="s">
        <v>774</v>
      </c>
      <c r="AI789" s="663"/>
      <c r="AJ789" s="663"/>
      <c r="AK789" s="663"/>
      <c r="AL789" s="663"/>
      <c r="AM789" s="663"/>
      <c r="AN789" s="663"/>
      <c r="AO789" s="663"/>
      <c r="AP789" s="663"/>
      <c r="AQ789" s="663"/>
      <c r="AR789" s="663"/>
      <c r="AS789" s="663"/>
      <c r="AT789" s="664"/>
      <c r="AU789" s="382">
        <v>25.6</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9.8000000000000007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25.6</v>
      </c>
      <c r="AV799" s="827"/>
      <c r="AW799" s="827"/>
      <c r="AX799" s="829"/>
    </row>
    <row r="800" spans="1:51" ht="24.75" customHeight="1" x14ac:dyDescent="0.15">
      <c r="A800" s="629"/>
      <c r="B800" s="630"/>
      <c r="C800" s="630"/>
      <c r="D800" s="630"/>
      <c r="E800" s="630"/>
      <c r="F800" s="631"/>
      <c r="G800" s="593" t="s">
        <v>775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776</v>
      </c>
      <c r="H802" s="669"/>
      <c r="I802" s="669"/>
      <c r="J802" s="669"/>
      <c r="K802" s="670"/>
      <c r="L802" s="662" t="s">
        <v>777</v>
      </c>
      <c r="M802" s="663"/>
      <c r="N802" s="663"/>
      <c r="O802" s="663"/>
      <c r="P802" s="663"/>
      <c r="Q802" s="663"/>
      <c r="R802" s="663"/>
      <c r="S802" s="663"/>
      <c r="T802" s="663"/>
      <c r="U802" s="663"/>
      <c r="V802" s="663"/>
      <c r="W802" s="663"/>
      <c r="X802" s="664"/>
      <c r="Y802" s="382">
        <v>65.099999999999994</v>
      </c>
      <c r="Z802" s="383"/>
      <c r="AA802" s="383"/>
      <c r="AB802" s="800"/>
      <c r="AC802" s="668" t="s">
        <v>768</v>
      </c>
      <c r="AD802" s="669"/>
      <c r="AE802" s="669"/>
      <c r="AF802" s="669"/>
      <c r="AG802" s="670"/>
      <c r="AH802" s="662" t="s">
        <v>768</v>
      </c>
      <c r="AI802" s="663"/>
      <c r="AJ802" s="663"/>
      <c r="AK802" s="663"/>
      <c r="AL802" s="663"/>
      <c r="AM802" s="663"/>
      <c r="AN802" s="663"/>
      <c r="AO802" s="663"/>
      <c r="AP802" s="663"/>
      <c r="AQ802" s="663"/>
      <c r="AR802" s="663"/>
      <c r="AS802" s="663"/>
      <c r="AT802" s="664"/>
      <c r="AU802" s="382" t="s">
        <v>768</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65.099999999999994</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2</v>
      </c>
    </row>
    <row r="813" spans="1:51" ht="24.75"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768</v>
      </c>
      <c r="H815" s="669"/>
      <c r="I815" s="669"/>
      <c r="J815" s="669"/>
      <c r="K815" s="670"/>
      <c r="L815" s="662" t="s">
        <v>768</v>
      </c>
      <c r="M815" s="663"/>
      <c r="N815" s="663"/>
      <c r="O815" s="663"/>
      <c r="P815" s="663"/>
      <c r="Q815" s="663"/>
      <c r="R815" s="663"/>
      <c r="S815" s="663"/>
      <c r="T815" s="663"/>
      <c r="U815" s="663"/>
      <c r="V815" s="663"/>
      <c r="W815" s="663"/>
      <c r="X815" s="664"/>
      <c r="Y815" s="382" t="s">
        <v>768</v>
      </c>
      <c r="Z815" s="383"/>
      <c r="AA815" s="383"/>
      <c r="AB815" s="800"/>
      <c r="AC815" s="668" t="s">
        <v>840</v>
      </c>
      <c r="AD815" s="669"/>
      <c r="AE815" s="669"/>
      <c r="AF815" s="669"/>
      <c r="AG815" s="670"/>
      <c r="AH815" s="662" t="s">
        <v>840</v>
      </c>
      <c r="AI815" s="663"/>
      <c r="AJ815" s="663"/>
      <c r="AK815" s="663"/>
      <c r="AL815" s="663"/>
      <c r="AM815" s="663"/>
      <c r="AN815" s="663"/>
      <c r="AO815" s="663"/>
      <c r="AP815" s="663"/>
      <c r="AQ815" s="663"/>
      <c r="AR815" s="663"/>
      <c r="AS815" s="663"/>
      <c r="AT815" s="664"/>
      <c r="AU815" s="382" t="s">
        <v>840</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778</v>
      </c>
      <c r="D845" s="343"/>
      <c r="E845" s="343"/>
      <c r="F845" s="343"/>
      <c r="G845" s="343"/>
      <c r="H845" s="343"/>
      <c r="I845" s="343"/>
      <c r="J845" s="344">
        <v>4010001115346</v>
      </c>
      <c r="K845" s="345"/>
      <c r="L845" s="345"/>
      <c r="M845" s="345"/>
      <c r="N845" s="345"/>
      <c r="O845" s="345"/>
      <c r="P845" s="359" t="s">
        <v>780</v>
      </c>
      <c r="Q845" s="346"/>
      <c r="R845" s="346"/>
      <c r="S845" s="346"/>
      <c r="T845" s="346"/>
      <c r="U845" s="346"/>
      <c r="V845" s="346"/>
      <c r="W845" s="346"/>
      <c r="X845" s="346"/>
      <c r="Y845" s="347">
        <v>9.8000000000000007</v>
      </c>
      <c r="Z845" s="348"/>
      <c r="AA845" s="348"/>
      <c r="AB845" s="349"/>
      <c r="AC845" s="350" t="s">
        <v>370</v>
      </c>
      <c r="AD845" s="351"/>
      <c r="AE845" s="351"/>
      <c r="AF845" s="351"/>
      <c r="AG845" s="351"/>
      <c r="AH845" s="366">
        <v>1</v>
      </c>
      <c r="AI845" s="367"/>
      <c r="AJ845" s="367"/>
      <c r="AK845" s="367"/>
      <c r="AL845" s="354">
        <v>98.67</v>
      </c>
      <c r="AM845" s="355"/>
      <c r="AN845" s="355"/>
      <c r="AO845" s="356"/>
      <c r="AP845" s="357" t="s">
        <v>804</v>
      </c>
      <c r="AQ845" s="357"/>
      <c r="AR845" s="357"/>
      <c r="AS845" s="357"/>
      <c r="AT845" s="357"/>
      <c r="AU845" s="357"/>
      <c r="AV845" s="357"/>
      <c r="AW845" s="357"/>
      <c r="AX845" s="357"/>
    </row>
    <row r="846" spans="1:51" ht="30" customHeight="1" x14ac:dyDescent="0.15">
      <c r="A846" s="370">
        <v>2</v>
      </c>
      <c r="B846" s="370">
        <v>1</v>
      </c>
      <c r="C846" s="358" t="s">
        <v>782</v>
      </c>
      <c r="D846" s="343"/>
      <c r="E846" s="343"/>
      <c r="F846" s="343"/>
      <c r="G846" s="343"/>
      <c r="H846" s="343"/>
      <c r="I846" s="343"/>
      <c r="J846" s="344">
        <v>7010001077773</v>
      </c>
      <c r="K846" s="345"/>
      <c r="L846" s="345"/>
      <c r="M846" s="345"/>
      <c r="N846" s="345"/>
      <c r="O846" s="345"/>
      <c r="P846" s="359" t="s">
        <v>783</v>
      </c>
      <c r="Q846" s="346"/>
      <c r="R846" s="346"/>
      <c r="S846" s="346"/>
      <c r="T846" s="346"/>
      <c r="U846" s="346"/>
      <c r="V846" s="346"/>
      <c r="W846" s="346"/>
      <c r="X846" s="346"/>
      <c r="Y846" s="347">
        <v>0.7</v>
      </c>
      <c r="Z846" s="348"/>
      <c r="AA846" s="348"/>
      <c r="AB846" s="349"/>
      <c r="AC846" s="350" t="s">
        <v>376</v>
      </c>
      <c r="AD846" s="351"/>
      <c r="AE846" s="351"/>
      <c r="AF846" s="351"/>
      <c r="AG846" s="351"/>
      <c r="AH846" s="366" t="s">
        <v>781</v>
      </c>
      <c r="AI846" s="367"/>
      <c r="AJ846" s="367"/>
      <c r="AK846" s="367"/>
      <c r="AL846" s="354">
        <v>100</v>
      </c>
      <c r="AM846" s="355"/>
      <c r="AN846" s="355"/>
      <c r="AO846" s="356"/>
      <c r="AP846" s="357" t="s">
        <v>781</v>
      </c>
      <c r="AQ846" s="357"/>
      <c r="AR846" s="357"/>
      <c r="AS846" s="357"/>
      <c r="AT846" s="357"/>
      <c r="AU846" s="357"/>
      <c r="AV846" s="357"/>
      <c r="AW846" s="357"/>
      <c r="AX846" s="357"/>
      <c r="AY846">
        <f>COUNTA($C$846)</f>
        <v>1</v>
      </c>
    </row>
    <row r="847" spans="1:51" ht="30" customHeight="1" x14ac:dyDescent="0.15">
      <c r="A847" s="370">
        <v>3</v>
      </c>
      <c r="B847" s="370">
        <v>1</v>
      </c>
      <c r="C847" s="358" t="s">
        <v>839</v>
      </c>
      <c r="D847" s="343"/>
      <c r="E847" s="343"/>
      <c r="F847" s="343"/>
      <c r="G847" s="343"/>
      <c r="H847" s="343"/>
      <c r="I847" s="343"/>
      <c r="J847" s="344">
        <v>7010001059565</v>
      </c>
      <c r="K847" s="345"/>
      <c r="L847" s="345"/>
      <c r="M847" s="345"/>
      <c r="N847" s="345"/>
      <c r="O847" s="345"/>
      <c r="P847" s="359" t="s">
        <v>784</v>
      </c>
      <c r="Q847" s="346"/>
      <c r="R847" s="346"/>
      <c r="S847" s="346"/>
      <c r="T847" s="346"/>
      <c r="U847" s="346"/>
      <c r="V847" s="346"/>
      <c r="W847" s="346"/>
      <c r="X847" s="346"/>
      <c r="Y847" s="347">
        <v>0.3</v>
      </c>
      <c r="Z847" s="348"/>
      <c r="AA847" s="348"/>
      <c r="AB847" s="349"/>
      <c r="AC847" s="350" t="s">
        <v>375</v>
      </c>
      <c r="AD847" s="351"/>
      <c r="AE847" s="351"/>
      <c r="AF847" s="351"/>
      <c r="AG847" s="351"/>
      <c r="AH847" s="352" t="s">
        <v>781</v>
      </c>
      <c r="AI847" s="353"/>
      <c r="AJ847" s="353"/>
      <c r="AK847" s="353"/>
      <c r="AL847" s="354">
        <v>100</v>
      </c>
      <c r="AM847" s="355"/>
      <c r="AN847" s="355"/>
      <c r="AO847" s="356"/>
      <c r="AP847" s="357" t="s">
        <v>781</v>
      </c>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59"/>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59"/>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59"/>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58"/>
      <c r="D852" s="343"/>
      <c r="E852" s="343"/>
      <c r="F852" s="343"/>
      <c r="G852" s="343"/>
      <c r="H852" s="343"/>
      <c r="I852" s="343"/>
      <c r="J852" s="344"/>
      <c r="K852" s="345"/>
      <c r="L852" s="345"/>
      <c r="M852" s="345"/>
      <c r="N852" s="345"/>
      <c r="O852" s="345"/>
      <c r="P852" s="359"/>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58"/>
      <c r="D853" s="343"/>
      <c r="E853" s="343"/>
      <c r="F853" s="343"/>
      <c r="G853" s="343"/>
      <c r="H853" s="343"/>
      <c r="I853" s="343"/>
      <c r="J853" s="344"/>
      <c r="K853" s="345"/>
      <c r="L853" s="345"/>
      <c r="M853" s="345"/>
      <c r="N853" s="345"/>
      <c r="O853" s="345"/>
      <c r="P853" s="359"/>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58"/>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787</v>
      </c>
      <c r="D878" s="343"/>
      <c r="E878" s="343"/>
      <c r="F878" s="343"/>
      <c r="G878" s="343"/>
      <c r="H878" s="343"/>
      <c r="I878" s="343"/>
      <c r="J878" s="344">
        <v>6180001002699</v>
      </c>
      <c r="K878" s="345"/>
      <c r="L878" s="345"/>
      <c r="M878" s="345"/>
      <c r="N878" s="345"/>
      <c r="O878" s="345"/>
      <c r="P878" s="359" t="s">
        <v>786</v>
      </c>
      <c r="Q878" s="346"/>
      <c r="R878" s="346"/>
      <c r="S878" s="346"/>
      <c r="T878" s="346"/>
      <c r="U878" s="346"/>
      <c r="V878" s="346"/>
      <c r="W878" s="346"/>
      <c r="X878" s="346"/>
      <c r="Y878" s="347">
        <v>25.6</v>
      </c>
      <c r="Z878" s="348"/>
      <c r="AA878" s="348"/>
      <c r="AB878" s="349"/>
      <c r="AC878" s="350" t="s">
        <v>370</v>
      </c>
      <c r="AD878" s="351"/>
      <c r="AE878" s="351"/>
      <c r="AF878" s="351"/>
      <c r="AG878" s="351"/>
      <c r="AH878" s="366">
        <v>1</v>
      </c>
      <c r="AI878" s="367"/>
      <c r="AJ878" s="367"/>
      <c r="AK878" s="367"/>
      <c r="AL878" s="354">
        <v>89.97</v>
      </c>
      <c r="AM878" s="355"/>
      <c r="AN878" s="355"/>
      <c r="AO878" s="356"/>
      <c r="AP878" s="357" t="s">
        <v>781</v>
      </c>
      <c r="AQ878" s="357"/>
      <c r="AR878" s="357"/>
      <c r="AS878" s="357"/>
      <c r="AT878" s="357"/>
      <c r="AU878" s="357"/>
      <c r="AV878" s="357"/>
      <c r="AW878" s="357"/>
      <c r="AX878" s="357"/>
      <c r="AY878">
        <f t="shared" si="118"/>
        <v>1</v>
      </c>
    </row>
    <row r="879" spans="1:51" ht="30" customHeight="1" x14ac:dyDescent="0.15">
      <c r="A879" s="370">
        <v>2</v>
      </c>
      <c r="B879" s="370">
        <v>1</v>
      </c>
      <c r="C879" s="358" t="s">
        <v>785</v>
      </c>
      <c r="D879" s="343"/>
      <c r="E879" s="343"/>
      <c r="F879" s="343"/>
      <c r="G879" s="343"/>
      <c r="H879" s="343"/>
      <c r="I879" s="343"/>
      <c r="J879" s="344">
        <v>8011001010418</v>
      </c>
      <c r="K879" s="345"/>
      <c r="L879" s="345"/>
      <c r="M879" s="345"/>
      <c r="N879" s="345"/>
      <c r="O879" s="345"/>
      <c r="P879" s="359" t="s">
        <v>786</v>
      </c>
      <c r="Q879" s="346"/>
      <c r="R879" s="346"/>
      <c r="S879" s="346"/>
      <c r="T879" s="346"/>
      <c r="U879" s="346"/>
      <c r="V879" s="346"/>
      <c r="W879" s="346"/>
      <c r="X879" s="346"/>
      <c r="Y879" s="347">
        <v>23</v>
      </c>
      <c r="Z879" s="348"/>
      <c r="AA879" s="348"/>
      <c r="AB879" s="349"/>
      <c r="AC879" s="350" t="s">
        <v>370</v>
      </c>
      <c r="AD879" s="351"/>
      <c r="AE879" s="351"/>
      <c r="AF879" s="351"/>
      <c r="AG879" s="351"/>
      <c r="AH879" s="366">
        <v>2</v>
      </c>
      <c r="AI879" s="367"/>
      <c r="AJ879" s="367"/>
      <c r="AK879" s="367"/>
      <c r="AL879" s="354">
        <v>94.45</v>
      </c>
      <c r="AM879" s="355"/>
      <c r="AN879" s="355"/>
      <c r="AO879" s="356"/>
      <c r="AP879" s="357" t="s">
        <v>781</v>
      </c>
      <c r="AQ879" s="357"/>
      <c r="AR879" s="357"/>
      <c r="AS879" s="357"/>
      <c r="AT879" s="357"/>
      <c r="AU879" s="357"/>
      <c r="AV879" s="357"/>
      <c r="AW879" s="357"/>
      <c r="AX879" s="357"/>
      <c r="AY879">
        <f>COUNTA($C$879)</f>
        <v>1</v>
      </c>
    </row>
    <row r="880" spans="1:51" ht="30" customHeight="1" x14ac:dyDescent="0.15">
      <c r="A880" s="370">
        <v>3</v>
      </c>
      <c r="B880" s="370">
        <v>1</v>
      </c>
      <c r="C880" s="358" t="s">
        <v>788</v>
      </c>
      <c r="D880" s="343"/>
      <c r="E880" s="343"/>
      <c r="F880" s="343"/>
      <c r="G880" s="343"/>
      <c r="H880" s="343"/>
      <c r="I880" s="343"/>
      <c r="J880" s="344">
        <v>9011701003356</v>
      </c>
      <c r="K880" s="345"/>
      <c r="L880" s="345"/>
      <c r="M880" s="345"/>
      <c r="N880" s="345"/>
      <c r="O880" s="345"/>
      <c r="P880" s="359" t="s">
        <v>789</v>
      </c>
      <c r="Q880" s="346"/>
      <c r="R880" s="346"/>
      <c r="S880" s="346"/>
      <c r="T880" s="346"/>
      <c r="U880" s="346"/>
      <c r="V880" s="346"/>
      <c r="W880" s="346"/>
      <c r="X880" s="346"/>
      <c r="Y880" s="347">
        <v>10</v>
      </c>
      <c r="Z880" s="348"/>
      <c r="AA880" s="348"/>
      <c r="AB880" s="349"/>
      <c r="AC880" s="350" t="s">
        <v>370</v>
      </c>
      <c r="AD880" s="351"/>
      <c r="AE880" s="351"/>
      <c r="AF880" s="351"/>
      <c r="AG880" s="351"/>
      <c r="AH880" s="352">
        <v>2</v>
      </c>
      <c r="AI880" s="353"/>
      <c r="AJ880" s="353"/>
      <c r="AK880" s="353"/>
      <c r="AL880" s="354">
        <v>94.74</v>
      </c>
      <c r="AM880" s="355"/>
      <c r="AN880" s="355"/>
      <c r="AO880" s="356"/>
      <c r="AP880" s="357" t="s">
        <v>781</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790</v>
      </c>
      <c r="D911" s="343"/>
      <c r="E911" s="343"/>
      <c r="F911" s="343"/>
      <c r="G911" s="343"/>
      <c r="H911" s="343"/>
      <c r="I911" s="343"/>
      <c r="J911" s="344">
        <v>7290001036116</v>
      </c>
      <c r="K911" s="345"/>
      <c r="L911" s="345"/>
      <c r="M911" s="345"/>
      <c r="N911" s="345"/>
      <c r="O911" s="345"/>
      <c r="P911" s="359" t="s">
        <v>791</v>
      </c>
      <c r="Q911" s="346"/>
      <c r="R911" s="346"/>
      <c r="S911" s="346"/>
      <c r="T911" s="346"/>
      <c r="U911" s="346"/>
      <c r="V911" s="346"/>
      <c r="W911" s="346"/>
      <c r="X911" s="346"/>
      <c r="Y911" s="347">
        <v>65</v>
      </c>
      <c r="Z911" s="348"/>
      <c r="AA911" s="348"/>
      <c r="AB911" s="349"/>
      <c r="AC911" s="350" t="s">
        <v>370</v>
      </c>
      <c r="AD911" s="351"/>
      <c r="AE911" s="351"/>
      <c r="AF911" s="351"/>
      <c r="AG911" s="351"/>
      <c r="AH911" s="366">
        <v>5</v>
      </c>
      <c r="AI911" s="367"/>
      <c r="AJ911" s="367"/>
      <c r="AK911" s="367"/>
      <c r="AL911" s="354">
        <v>84.47</v>
      </c>
      <c r="AM911" s="355"/>
      <c r="AN911" s="355"/>
      <c r="AO911" s="356"/>
      <c r="AP911" s="357" t="s">
        <v>781</v>
      </c>
      <c r="AQ911" s="357"/>
      <c r="AR911" s="357"/>
      <c r="AS911" s="357"/>
      <c r="AT911" s="357"/>
      <c r="AU911" s="357"/>
      <c r="AV911" s="357"/>
      <c r="AW911" s="357"/>
      <c r="AX911" s="357"/>
      <c r="AY911">
        <f t="shared" si="119"/>
        <v>1</v>
      </c>
    </row>
    <row r="912" spans="1:51" ht="30" customHeight="1" x14ac:dyDescent="0.15">
      <c r="A912" s="370">
        <v>2</v>
      </c>
      <c r="B912" s="370">
        <v>1</v>
      </c>
      <c r="C912" s="358" t="s">
        <v>815</v>
      </c>
      <c r="D912" s="343"/>
      <c r="E912" s="343"/>
      <c r="F912" s="343"/>
      <c r="G912" s="343"/>
      <c r="H912" s="343"/>
      <c r="I912" s="343"/>
      <c r="J912" s="344">
        <v>1120001167123</v>
      </c>
      <c r="K912" s="345"/>
      <c r="L912" s="345"/>
      <c r="M912" s="345"/>
      <c r="N912" s="345"/>
      <c r="O912" s="345"/>
      <c r="P912" s="359" t="s">
        <v>816</v>
      </c>
      <c r="Q912" s="346"/>
      <c r="R912" s="346"/>
      <c r="S912" s="346"/>
      <c r="T912" s="346"/>
      <c r="U912" s="346"/>
      <c r="V912" s="346"/>
      <c r="W912" s="346"/>
      <c r="X912" s="346"/>
      <c r="Y912" s="347">
        <v>33</v>
      </c>
      <c r="Z912" s="348"/>
      <c r="AA912" s="348"/>
      <c r="AB912" s="349"/>
      <c r="AC912" s="350" t="s">
        <v>370</v>
      </c>
      <c r="AD912" s="351"/>
      <c r="AE912" s="351"/>
      <c r="AF912" s="351"/>
      <c r="AG912" s="351"/>
      <c r="AH912" s="366">
        <v>2</v>
      </c>
      <c r="AI912" s="367"/>
      <c r="AJ912" s="367"/>
      <c r="AK912" s="367"/>
      <c r="AL912" s="354">
        <v>75</v>
      </c>
      <c r="AM912" s="355"/>
      <c r="AN912" s="355"/>
      <c r="AO912" s="356"/>
      <c r="AP912" s="357" t="s">
        <v>781</v>
      </c>
      <c r="AQ912" s="357"/>
      <c r="AR912" s="357"/>
      <c r="AS912" s="357"/>
      <c r="AT912" s="357"/>
      <c r="AU912" s="357"/>
      <c r="AV912" s="357"/>
      <c r="AW912" s="357"/>
      <c r="AX912" s="357"/>
      <c r="AY912">
        <f>COUNTA($C$912)</f>
        <v>1</v>
      </c>
    </row>
    <row r="913" spans="1:51" ht="30" customHeight="1" x14ac:dyDescent="0.15">
      <c r="A913" s="370">
        <v>3</v>
      </c>
      <c r="B913" s="370">
        <v>1</v>
      </c>
      <c r="C913" s="358" t="s">
        <v>792</v>
      </c>
      <c r="D913" s="343"/>
      <c r="E913" s="343"/>
      <c r="F913" s="343"/>
      <c r="G913" s="343"/>
      <c r="H913" s="343"/>
      <c r="I913" s="343"/>
      <c r="J913" s="344">
        <v>6010401020516</v>
      </c>
      <c r="K913" s="345"/>
      <c r="L913" s="345"/>
      <c r="M913" s="345"/>
      <c r="N913" s="345"/>
      <c r="O913" s="345"/>
      <c r="P913" s="359" t="s">
        <v>837</v>
      </c>
      <c r="Q913" s="346"/>
      <c r="R913" s="346"/>
      <c r="S913" s="346"/>
      <c r="T913" s="346"/>
      <c r="U913" s="346"/>
      <c r="V913" s="346"/>
      <c r="W913" s="346"/>
      <c r="X913" s="346"/>
      <c r="Y913" s="347">
        <v>17</v>
      </c>
      <c r="Z913" s="348"/>
      <c r="AA913" s="348"/>
      <c r="AB913" s="349"/>
      <c r="AC913" s="350" t="s">
        <v>377</v>
      </c>
      <c r="AD913" s="351"/>
      <c r="AE913" s="351"/>
      <c r="AF913" s="351"/>
      <c r="AG913" s="351"/>
      <c r="AH913" s="352" t="s">
        <v>781</v>
      </c>
      <c r="AI913" s="353"/>
      <c r="AJ913" s="353"/>
      <c r="AK913" s="353"/>
      <c r="AL913" s="354">
        <v>100</v>
      </c>
      <c r="AM913" s="355"/>
      <c r="AN913" s="355"/>
      <c r="AO913" s="356"/>
      <c r="AP913" s="357" t="s">
        <v>781</v>
      </c>
      <c r="AQ913" s="357"/>
      <c r="AR913" s="357"/>
      <c r="AS913" s="357"/>
      <c r="AT913" s="357"/>
      <c r="AU913" s="357"/>
      <c r="AV913" s="357"/>
      <c r="AW913" s="357"/>
      <c r="AX913" s="357"/>
      <c r="AY913">
        <f>COUNTA($C$913)</f>
        <v>1</v>
      </c>
    </row>
    <row r="914" spans="1:51" ht="30" customHeight="1" x14ac:dyDescent="0.15">
      <c r="A914" s="370">
        <v>4</v>
      </c>
      <c r="B914" s="370">
        <v>1</v>
      </c>
      <c r="C914" s="358" t="s">
        <v>814</v>
      </c>
      <c r="D914" s="343"/>
      <c r="E914" s="343"/>
      <c r="F914" s="343"/>
      <c r="G914" s="343"/>
      <c r="H914" s="343"/>
      <c r="I914" s="343"/>
      <c r="J914" s="344">
        <v>7000020141305</v>
      </c>
      <c r="K914" s="345"/>
      <c r="L914" s="345"/>
      <c r="M914" s="345"/>
      <c r="N914" s="345"/>
      <c r="O914" s="345"/>
      <c r="P914" s="359" t="s">
        <v>838</v>
      </c>
      <c r="Q914" s="346"/>
      <c r="R914" s="346"/>
      <c r="S914" s="346"/>
      <c r="T914" s="346"/>
      <c r="U914" s="346"/>
      <c r="V914" s="346"/>
      <c r="W914" s="346"/>
      <c r="X914" s="346"/>
      <c r="Y914" s="347">
        <v>9.5</v>
      </c>
      <c r="Z914" s="348"/>
      <c r="AA914" s="348"/>
      <c r="AB914" s="349"/>
      <c r="AC914" s="350" t="s">
        <v>377</v>
      </c>
      <c r="AD914" s="351"/>
      <c r="AE914" s="351"/>
      <c r="AF914" s="351"/>
      <c r="AG914" s="351"/>
      <c r="AH914" s="352" t="s">
        <v>805</v>
      </c>
      <c r="AI914" s="353"/>
      <c r="AJ914" s="353"/>
      <c r="AK914" s="353"/>
      <c r="AL914" s="354">
        <v>100</v>
      </c>
      <c r="AM914" s="355"/>
      <c r="AN914" s="355"/>
      <c r="AO914" s="356"/>
      <c r="AP914" s="357" t="s">
        <v>805</v>
      </c>
      <c r="AQ914" s="357"/>
      <c r="AR914" s="357"/>
      <c r="AS914" s="357"/>
      <c r="AT914" s="357"/>
      <c r="AU914" s="357"/>
      <c r="AV914" s="357"/>
      <c r="AW914" s="357"/>
      <c r="AX914" s="357"/>
      <c r="AY914">
        <f>COUNTA($C$914)</f>
        <v>1</v>
      </c>
    </row>
    <row r="915" spans="1:51" ht="30" customHeight="1" x14ac:dyDescent="0.15">
      <c r="A915" s="370">
        <v>5</v>
      </c>
      <c r="B915" s="370">
        <v>1</v>
      </c>
      <c r="C915" s="358" t="s">
        <v>835</v>
      </c>
      <c r="D915" s="343"/>
      <c r="E915" s="343"/>
      <c r="F915" s="343"/>
      <c r="G915" s="343"/>
      <c r="H915" s="343"/>
      <c r="I915" s="343"/>
      <c r="J915" s="344">
        <v>7000020141305</v>
      </c>
      <c r="K915" s="345"/>
      <c r="L915" s="345"/>
      <c r="M915" s="345"/>
      <c r="N915" s="345"/>
      <c r="O915" s="345"/>
      <c r="P915" s="359" t="s">
        <v>836</v>
      </c>
      <c r="Q915" s="346"/>
      <c r="R915" s="346"/>
      <c r="S915" s="346"/>
      <c r="T915" s="346"/>
      <c r="U915" s="346"/>
      <c r="V915" s="346"/>
      <c r="W915" s="346"/>
      <c r="X915" s="346"/>
      <c r="Y915" s="347">
        <v>6.1</v>
      </c>
      <c r="Z915" s="348"/>
      <c r="AA915" s="348"/>
      <c r="AB915" s="349"/>
      <c r="AC915" s="350" t="s">
        <v>377</v>
      </c>
      <c r="AD915" s="351"/>
      <c r="AE915" s="351"/>
      <c r="AF915" s="351"/>
      <c r="AG915" s="351"/>
      <c r="AH915" s="352" t="s">
        <v>781</v>
      </c>
      <c r="AI915" s="353"/>
      <c r="AJ915" s="353"/>
      <c r="AK915" s="353"/>
      <c r="AL915" s="354">
        <v>100</v>
      </c>
      <c r="AM915" s="355"/>
      <c r="AN915" s="355"/>
      <c r="AO915" s="356"/>
      <c r="AP915" s="357" t="s">
        <v>781</v>
      </c>
      <c r="AQ915" s="357"/>
      <c r="AR915" s="357"/>
      <c r="AS915" s="357"/>
      <c r="AT915" s="357"/>
      <c r="AU915" s="357"/>
      <c r="AV915" s="357"/>
      <c r="AW915" s="357"/>
      <c r="AX915" s="357"/>
      <c r="AY915">
        <f>COUNTA($C$915)</f>
        <v>1</v>
      </c>
    </row>
    <row r="916" spans="1:51" ht="30" customHeight="1" x14ac:dyDescent="0.15">
      <c r="A916" s="370">
        <v>6</v>
      </c>
      <c r="B916" s="370">
        <v>1</v>
      </c>
      <c r="C916" s="358" t="s">
        <v>793</v>
      </c>
      <c r="D916" s="343"/>
      <c r="E916" s="343"/>
      <c r="F916" s="343"/>
      <c r="G916" s="343"/>
      <c r="H916" s="343"/>
      <c r="I916" s="343"/>
      <c r="J916" s="344">
        <v>8700150067835</v>
      </c>
      <c r="K916" s="345"/>
      <c r="L916" s="345"/>
      <c r="M916" s="345"/>
      <c r="N916" s="345"/>
      <c r="O916" s="345"/>
      <c r="P916" s="359" t="s">
        <v>794</v>
      </c>
      <c r="Q916" s="346"/>
      <c r="R916" s="346"/>
      <c r="S916" s="346"/>
      <c r="T916" s="346"/>
      <c r="U916" s="346"/>
      <c r="V916" s="346"/>
      <c r="W916" s="346"/>
      <c r="X916" s="346"/>
      <c r="Y916" s="347">
        <v>8</v>
      </c>
      <c r="Z916" s="348"/>
      <c r="AA916" s="348"/>
      <c r="AB916" s="349"/>
      <c r="AC916" s="350" t="s">
        <v>377</v>
      </c>
      <c r="AD916" s="351"/>
      <c r="AE916" s="351"/>
      <c r="AF916" s="351"/>
      <c r="AG916" s="351"/>
      <c r="AH916" s="352" t="s">
        <v>781</v>
      </c>
      <c r="AI916" s="353"/>
      <c r="AJ916" s="353"/>
      <c r="AK916" s="353"/>
      <c r="AL916" s="354">
        <v>100</v>
      </c>
      <c r="AM916" s="355"/>
      <c r="AN916" s="355"/>
      <c r="AO916" s="356"/>
      <c r="AP916" s="357" t="s">
        <v>781</v>
      </c>
      <c r="AQ916" s="357"/>
      <c r="AR916" s="357"/>
      <c r="AS916" s="357"/>
      <c r="AT916" s="357"/>
      <c r="AU916" s="357"/>
      <c r="AV916" s="357"/>
      <c r="AW916" s="357"/>
      <c r="AX916" s="357"/>
      <c r="AY916">
        <f>COUNTA($C$916)</f>
        <v>1</v>
      </c>
    </row>
    <row r="917" spans="1:51" ht="30" customHeight="1" x14ac:dyDescent="0.15">
      <c r="A917" s="370">
        <v>7</v>
      </c>
      <c r="B917" s="370">
        <v>1</v>
      </c>
      <c r="C917" s="358" t="s">
        <v>795</v>
      </c>
      <c r="D917" s="343"/>
      <c r="E917" s="343"/>
      <c r="F917" s="343"/>
      <c r="G917" s="343"/>
      <c r="H917" s="343"/>
      <c r="I917" s="343"/>
      <c r="J917" s="344">
        <v>3010005016764</v>
      </c>
      <c r="K917" s="345"/>
      <c r="L917" s="345"/>
      <c r="M917" s="345"/>
      <c r="N917" s="345"/>
      <c r="O917" s="345"/>
      <c r="P917" s="359" t="s">
        <v>794</v>
      </c>
      <c r="Q917" s="346"/>
      <c r="R917" s="346"/>
      <c r="S917" s="346"/>
      <c r="T917" s="346"/>
      <c r="U917" s="346"/>
      <c r="V917" s="346"/>
      <c r="W917" s="346"/>
      <c r="X917" s="346"/>
      <c r="Y917" s="347">
        <v>6</v>
      </c>
      <c r="Z917" s="348"/>
      <c r="AA917" s="348"/>
      <c r="AB917" s="349"/>
      <c r="AC917" s="350" t="s">
        <v>377</v>
      </c>
      <c r="AD917" s="351"/>
      <c r="AE917" s="351"/>
      <c r="AF917" s="351"/>
      <c r="AG917" s="351"/>
      <c r="AH917" s="352" t="s">
        <v>828</v>
      </c>
      <c r="AI917" s="353"/>
      <c r="AJ917" s="353"/>
      <c r="AK917" s="353"/>
      <c r="AL917" s="354">
        <v>100</v>
      </c>
      <c r="AM917" s="355"/>
      <c r="AN917" s="355"/>
      <c r="AO917" s="356"/>
      <c r="AP917" s="357" t="s">
        <v>781</v>
      </c>
      <c r="AQ917" s="357"/>
      <c r="AR917" s="357"/>
      <c r="AS917" s="357"/>
      <c r="AT917" s="357"/>
      <c r="AU917" s="357"/>
      <c r="AV917" s="357"/>
      <c r="AW917" s="357"/>
      <c r="AX917" s="357"/>
      <c r="AY917">
        <f>COUNTA($C$917)</f>
        <v>1</v>
      </c>
    </row>
    <row r="918" spans="1:51" ht="30" customHeight="1" x14ac:dyDescent="0.15">
      <c r="A918" s="370">
        <v>8</v>
      </c>
      <c r="B918" s="370">
        <v>1</v>
      </c>
      <c r="C918" s="358" t="s">
        <v>779</v>
      </c>
      <c r="D918" s="343"/>
      <c r="E918" s="343"/>
      <c r="F918" s="343"/>
      <c r="G918" s="343"/>
      <c r="H918" s="343"/>
      <c r="I918" s="343"/>
      <c r="J918" s="344">
        <v>4011101005131</v>
      </c>
      <c r="K918" s="345"/>
      <c r="L918" s="345"/>
      <c r="M918" s="345"/>
      <c r="N918" s="345"/>
      <c r="O918" s="345"/>
      <c r="P918" s="359" t="s">
        <v>834</v>
      </c>
      <c r="Q918" s="346"/>
      <c r="R918" s="346"/>
      <c r="S918" s="346"/>
      <c r="T918" s="346"/>
      <c r="U918" s="346"/>
      <c r="V918" s="346"/>
      <c r="W918" s="346"/>
      <c r="X918" s="346"/>
      <c r="Y918" s="347">
        <v>4.9000000000000004</v>
      </c>
      <c r="Z918" s="348"/>
      <c r="AA918" s="348"/>
      <c r="AB918" s="349"/>
      <c r="AC918" s="350" t="s">
        <v>370</v>
      </c>
      <c r="AD918" s="351"/>
      <c r="AE918" s="351"/>
      <c r="AF918" s="351"/>
      <c r="AG918" s="351"/>
      <c r="AH918" s="352">
        <v>3</v>
      </c>
      <c r="AI918" s="353"/>
      <c r="AJ918" s="353"/>
      <c r="AK918" s="353"/>
      <c r="AL918" s="354">
        <v>99.9</v>
      </c>
      <c r="AM918" s="355"/>
      <c r="AN918" s="355"/>
      <c r="AO918" s="356"/>
      <c r="AP918" s="357"/>
      <c r="AQ918" s="357"/>
      <c r="AR918" s="357"/>
      <c r="AS918" s="357"/>
      <c r="AT918" s="357"/>
      <c r="AU918" s="357"/>
      <c r="AV918" s="357"/>
      <c r="AW918" s="357"/>
      <c r="AX918" s="357"/>
      <c r="AY918">
        <f>COUNTA($C$918)</f>
        <v>1</v>
      </c>
    </row>
    <row r="919" spans="1:51" ht="30" customHeight="1" x14ac:dyDescent="0.15">
      <c r="A919" s="370">
        <v>9</v>
      </c>
      <c r="B919" s="370">
        <v>1</v>
      </c>
      <c r="C919" s="358" t="s">
        <v>830</v>
      </c>
      <c r="D919" s="343"/>
      <c r="E919" s="343"/>
      <c r="F919" s="343"/>
      <c r="G919" s="343"/>
      <c r="H919" s="343"/>
      <c r="I919" s="343"/>
      <c r="J919" s="344" t="s">
        <v>828</v>
      </c>
      <c r="K919" s="345"/>
      <c r="L919" s="345"/>
      <c r="M919" s="345"/>
      <c r="N919" s="345"/>
      <c r="O919" s="345"/>
      <c r="P919" s="359" t="s">
        <v>829</v>
      </c>
      <c r="Q919" s="346"/>
      <c r="R919" s="346"/>
      <c r="S919" s="346"/>
      <c r="T919" s="346"/>
      <c r="U919" s="346"/>
      <c r="V919" s="346"/>
      <c r="W919" s="346"/>
      <c r="X919" s="346"/>
      <c r="Y919" s="347">
        <v>4.4000000000000004</v>
      </c>
      <c r="Z919" s="348"/>
      <c r="AA919" s="348"/>
      <c r="AB919" s="349"/>
      <c r="AC919" s="350" t="s">
        <v>80</v>
      </c>
      <c r="AD919" s="351"/>
      <c r="AE919" s="351"/>
      <c r="AF919" s="351"/>
      <c r="AG919" s="351"/>
      <c r="AH919" s="352" t="s">
        <v>828</v>
      </c>
      <c r="AI919" s="353"/>
      <c r="AJ919" s="353"/>
      <c r="AK919" s="353"/>
      <c r="AL919" s="354" t="s">
        <v>828</v>
      </c>
      <c r="AM919" s="355"/>
      <c r="AN919" s="355"/>
      <c r="AO919" s="356"/>
      <c r="AP919" s="357" t="s">
        <v>828</v>
      </c>
      <c r="AQ919" s="357"/>
      <c r="AR919" s="357"/>
      <c r="AS919" s="357"/>
      <c r="AT919" s="357"/>
      <c r="AU919" s="357"/>
      <c r="AV919" s="357"/>
      <c r="AW919" s="357"/>
      <c r="AX919" s="357"/>
      <c r="AY919">
        <f>COUNTA($C$919)</f>
        <v>1</v>
      </c>
    </row>
    <row r="920" spans="1:51" ht="30" customHeight="1" x14ac:dyDescent="0.15">
      <c r="A920" s="370">
        <v>10</v>
      </c>
      <c r="B920" s="370">
        <v>1</v>
      </c>
      <c r="C920" s="358" t="s">
        <v>833</v>
      </c>
      <c r="D920" s="343"/>
      <c r="E920" s="343"/>
      <c r="F920" s="343"/>
      <c r="G920" s="343"/>
      <c r="H920" s="343"/>
      <c r="I920" s="343"/>
      <c r="J920" s="344" t="s">
        <v>828</v>
      </c>
      <c r="K920" s="345"/>
      <c r="L920" s="345"/>
      <c r="M920" s="345"/>
      <c r="N920" s="345"/>
      <c r="O920" s="345"/>
      <c r="P920" s="359" t="s">
        <v>829</v>
      </c>
      <c r="Q920" s="346"/>
      <c r="R920" s="346"/>
      <c r="S920" s="346"/>
      <c r="T920" s="346"/>
      <c r="U920" s="346"/>
      <c r="V920" s="346"/>
      <c r="W920" s="346"/>
      <c r="X920" s="346"/>
      <c r="Y920" s="347">
        <v>3.6</v>
      </c>
      <c r="Z920" s="348"/>
      <c r="AA920" s="348"/>
      <c r="AB920" s="349"/>
      <c r="AC920" s="350" t="s">
        <v>80</v>
      </c>
      <c r="AD920" s="351"/>
      <c r="AE920" s="351"/>
      <c r="AF920" s="351"/>
      <c r="AG920" s="351"/>
      <c r="AH920" s="352" t="s">
        <v>828</v>
      </c>
      <c r="AI920" s="353"/>
      <c r="AJ920" s="353"/>
      <c r="AK920" s="353"/>
      <c r="AL920" s="354" t="s">
        <v>828</v>
      </c>
      <c r="AM920" s="355"/>
      <c r="AN920" s="355"/>
      <c r="AO920" s="356"/>
      <c r="AP920" s="357" t="s">
        <v>781</v>
      </c>
      <c r="AQ920" s="357"/>
      <c r="AR920" s="357"/>
      <c r="AS920" s="357"/>
      <c r="AT920" s="357"/>
      <c r="AU920" s="357"/>
      <c r="AV920" s="357"/>
      <c r="AW920" s="357"/>
      <c r="AX920" s="357"/>
      <c r="AY920">
        <f>COUNTA($C$920)</f>
        <v>1</v>
      </c>
    </row>
    <row r="921" spans="1:51" ht="30" customHeight="1" x14ac:dyDescent="0.15">
      <c r="A921" s="370">
        <v>11</v>
      </c>
      <c r="B921" s="370">
        <v>1</v>
      </c>
      <c r="C921" s="358" t="s">
        <v>796</v>
      </c>
      <c r="D921" s="343"/>
      <c r="E921" s="343"/>
      <c r="F921" s="343"/>
      <c r="G921" s="343"/>
      <c r="H921" s="343"/>
      <c r="I921" s="343"/>
      <c r="J921" s="344">
        <v>4011101005131</v>
      </c>
      <c r="K921" s="345"/>
      <c r="L921" s="345"/>
      <c r="M921" s="345"/>
      <c r="N921" s="345"/>
      <c r="O921" s="345"/>
      <c r="P921" s="359" t="s">
        <v>794</v>
      </c>
      <c r="Q921" s="346"/>
      <c r="R921" s="346"/>
      <c r="S921" s="346"/>
      <c r="T921" s="346"/>
      <c r="U921" s="346"/>
      <c r="V921" s="346"/>
      <c r="W921" s="346"/>
      <c r="X921" s="346"/>
      <c r="Y921" s="347">
        <v>1.4</v>
      </c>
      <c r="Z921" s="348"/>
      <c r="AA921" s="348"/>
      <c r="AB921" s="349"/>
      <c r="AC921" s="350" t="s">
        <v>370</v>
      </c>
      <c r="AD921" s="351"/>
      <c r="AE921" s="351"/>
      <c r="AF921" s="351"/>
      <c r="AG921" s="351"/>
      <c r="AH921" s="352">
        <v>1</v>
      </c>
      <c r="AI921" s="353"/>
      <c r="AJ921" s="353"/>
      <c r="AK921" s="353"/>
      <c r="AL921" s="354">
        <v>66.099999999999994</v>
      </c>
      <c r="AM921" s="355"/>
      <c r="AN921" s="355"/>
      <c r="AO921" s="356"/>
      <c r="AP921" s="357" t="s">
        <v>781</v>
      </c>
      <c r="AQ921" s="357"/>
      <c r="AR921" s="357"/>
      <c r="AS921" s="357"/>
      <c r="AT921" s="357"/>
      <c r="AU921" s="357"/>
      <c r="AV921" s="357"/>
      <c r="AW921" s="357"/>
      <c r="AX921" s="357"/>
      <c r="AY921">
        <f>COUNTA($C$921)</f>
        <v>1</v>
      </c>
    </row>
    <row r="922" spans="1:51" ht="30" customHeight="1" x14ac:dyDescent="0.15">
      <c r="A922" s="370">
        <v>12</v>
      </c>
      <c r="B922" s="370">
        <v>1</v>
      </c>
      <c r="C922" s="358" t="s">
        <v>827</v>
      </c>
      <c r="D922" s="343"/>
      <c r="E922" s="343"/>
      <c r="F922" s="343"/>
      <c r="G922" s="343"/>
      <c r="H922" s="343"/>
      <c r="I922" s="343"/>
      <c r="J922" s="344">
        <v>4011101005131</v>
      </c>
      <c r="K922" s="345"/>
      <c r="L922" s="345"/>
      <c r="M922" s="345"/>
      <c r="N922" s="345"/>
      <c r="O922" s="345"/>
      <c r="P922" s="359" t="s">
        <v>832</v>
      </c>
      <c r="Q922" s="346"/>
      <c r="R922" s="346"/>
      <c r="S922" s="346"/>
      <c r="T922" s="346"/>
      <c r="U922" s="346"/>
      <c r="V922" s="346"/>
      <c r="W922" s="346"/>
      <c r="X922" s="346"/>
      <c r="Y922" s="347">
        <v>0.9</v>
      </c>
      <c r="Z922" s="348"/>
      <c r="AA922" s="348"/>
      <c r="AB922" s="349"/>
      <c r="AC922" s="350" t="s">
        <v>370</v>
      </c>
      <c r="AD922" s="351"/>
      <c r="AE922" s="351"/>
      <c r="AF922" s="351"/>
      <c r="AG922" s="351"/>
      <c r="AH922" s="352">
        <v>3</v>
      </c>
      <c r="AI922" s="353"/>
      <c r="AJ922" s="353"/>
      <c r="AK922" s="353"/>
      <c r="AL922" s="354">
        <v>80.8</v>
      </c>
      <c r="AM922" s="355"/>
      <c r="AN922" s="355"/>
      <c r="AO922" s="356"/>
      <c r="AP922" s="357" t="s">
        <v>828</v>
      </c>
      <c r="AQ922" s="357"/>
      <c r="AR922" s="357"/>
      <c r="AS922" s="357"/>
      <c r="AT922" s="357"/>
      <c r="AU922" s="357"/>
      <c r="AV922" s="357"/>
      <c r="AW922" s="357"/>
      <c r="AX922" s="357"/>
      <c r="AY922">
        <f>COUNTA($C$922)</f>
        <v>1</v>
      </c>
    </row>
    <row r="923" spans="1:51" ht="30" customHeight="1" x14ac:dyDescent="0.15">
      <c r="A923" s="370">
        <v>13</v>
      </c>
      <c r="B923" s="370">
        <v>1</v>
      </c>
      <c r="C923" s="358" t="s">
        <v>827</v>
      </c>
      <c r="D923" s="343"/>
      <c r="E923" s="343"/>
      <c r="F923" s="343"/>
      <c r="G923" s="343"/>
      <c r="H923" s="343"/>
      <c r="I923" s="343"/>
      <c r="J923" s="344">
        <v>4011101005131</v>
      </c>
      <c r="K923" s="345"/>
      <c r="L923" s="345"/>
      <c r="M923" s="345"/>
      <c r="N923" s="345"/>
      <c r="O923" s="345"/>
      <c r="P923" s="359" t="s">
        <v>797</v>
      </c>
      <c r="Q923" s="346"/>
      <c r="R923" s="346"/>
      <c r="S923" s="346"/>
      <c r="T923" s="346"/>
      <c r="U923" s="346"/>
      <c r="V923" s="346"/>
      <c r="W923" s="346"/>
      <c r="X923" s="346"/>
      <c r="Y923" s="347">
        <v>0.5</v>
      </c>
      <c r="Z923" s="348"/>
      <c r="AA923" s="348"/>
      <c r="AB923" s="349"/>
      <c r="AC923" s="350" t="s">
        <v>370</v>
      </c>
      <c r="AD923" s="351"/>
      <c r="AE923" s="351"/>
      <c r="AF923" s="351"/>
      <c r="AG923" s="351"/>
      <c r="AH923" s="352">
        <v>3</v>
      </c>
      <c r="AI923" s="353"/>
      <c r="AJ923" s="353"/>
      <c r="AK923" s="353"/>
      <c r="AL923" s="354">
        <v>83.5</v>
      </c>
      <c r="AM923" s="355"/>
      <c r="AN923" s="355"/>
      <c r="AO923" s="356"/>
      <c r="AP923" s="357" t="s">
        <v>828</v>
      </c>
      <c r="AQ923" s="357"/>
      <c r="AR923" s="357"/>
      <c r="AS923" s="357"/>
      <c r="AT923" s="357"/>
      <c r="AU923" s="357"/>
      <c r="AV923" s="357"/>
      <c r="AW923" s="357"/>
      <c r="AX923" s="357"/>
      <c r="AY923">
        <f>COUNTA($C$923)</f>
        <v>1</v>
      </c>
    </row>
    <row r="924" spans="1:51" ht="30" customHeight="1" x14ac:dyDescent="0.15">
      <c r="A924" s="370">
        <v>14</v>
      </c>
      <c r="B924" s="370">
        <v>1</v>
      </c>
      <c r="C924" s="358" t="s">
        <v>827</v>
      </c>
      <c r="D924" s="343"/>
      <c r="E924" s="343"/>
      <c r="F924" s="343"/>
      <c r="G924" s="343"/>
      <c r="H924" s="343"/>
      <c r="I924" s="343"/>
      <c r="J924" s="344">
        <v>4011101005131</v>
      </c>
      <c r="K924" s="345"/>
      <c r="L924" s="345"/>
      <c r="M924" s="345"/>
      <c r="N924" s="345"/>
      <c r="O924" s="345"/>
      <c r="P924" s="359" t="s">
        <v>831</v>
      </c>
      <c r="Q924" s="346"/>
      <c r="R924" s="346"/>
      <c r="S924" s="346"/>
      <c r="T924" s="346"/>
      <c r="U924" s="346"/>
      <c r="V924" s="346"/>
      <c r="W924" s="346"/>
      <c r="X924" s="346"/>
      <c r="Y924" s="347">
        <v>0.3</v>
      </c>
      <c r="Z924" s="348"/>
      <c r="AA924" s="348"/>
      <c r="AB924" s="349"/>
      <c r="AC924" s="350" t="s">
        <v>377</v>
      </c>
      <c r="AD924" s="351"/>
      <c r="AE924" s="351"/>
      <c r="AF924" s="351"/>
      <c r="AG924" s="351"/>
      <c r="AH924" s="352" t="s">
        <v>828</v>
      </c>
      <c r="AI924" s="353"/>
      <c r="AJ924" s="353"/>
      <c r="AK924" s="353"/>
      <c r="AL924" s="354">
        <v>100</v>
      </c>
      <c r="AM924" s="355"/>
      <c r="AN924" s="355"/>
      <c r="AO924" s="356"/>
      <c r="AP924" s="357" t="s">
        <v>828</v>
      </c>
      <c r="AQ924" s="357"/>
      <c r="AR924" s="357"/>
      <c r="AS924" s="357"/>
      <c r="AT924" s="357"/>
      <c r="AU924" s="357"/>
      <c r="AV924" s="357"/>
      <c r="AW924" s="357"/>
      <c r="AX924" s="357"/>
      <c r="AY924">
        <f>COUNTA($C$924)</f>
        <v>1</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798</v>
      </c>
      <c r="D944" s="343"/>
      <c r="E944" s="343"/>
      <c r="F944" s="343"/>
      <c r="G944" s="343"/>
      <c r="H944" s="343"/>
      <c r="I944" s="343"/>
      <c r="J944" s="344" t="s">
        <v>781</v>
      </c>
      <c r="K944" s="345"/>
      <c r="L944" s="345"/>
      <c r="M944" s="345"/>
      <c r="N944" s="345"/>
      <c r="O944" s="345"/>
      <c r="P944" s="359" t="s">
        <v>799</v>
      </c>
      <c r="Q944" s="346"/>
      <c r="R944" s="346"/>
      <c r="S944" s="346"/>
      <c r="T944" s="346"/>
      <c r="U944" s="346"/>
      <c r="V944" s="346"/>
      <c r="W944" s="346"/>
      <c r="X944" s="346"/>
      <c r="Y944" s="347">
        <v>1E-3</v>
      </c>
      <c r="Z944" s="348"/>
      <c r="AA944" s="348"/>
      <c r="AB944" s="349"/>
      <c r="AC944" s="350" t="s">
        <v>80</v>
      </c>
      <c r="AD944" s="351"/>
      <c r="AE944" s="351"/>
      <c r="AF944" s="351"/>
      <c r="AG944" s="351"/>
      <c r="AH944" s="366" t="s">
        <v>781</v>
      </c>
      <c r="AI944" s="367"/>
      <c r="AJ944" s="367"/>
      <c r="AK944" s="367"/>
      <c r="AL944" s="354" t="s">
        <v>781</v>
      </c>
      <c r="AM944" s="355"/>
      <c r="AN944" s="355"/>
      <c r="AO944" s="356"/>
      <c r="AP944" s="357" t="s">
        <v>781</v>
      </c>
      <c r="AQ944" s="357"/>
      <c r="AR944" s="357"/>
      <c r="AS944" s="357"/>
      <c r="AT944" s="357"/>
      <c r="AU944" s="357"/>
      <c r="AV944" s="357"/>
      <c r="AW944" s="357"/>
      <c r="AX944" s="357"/>
      <c r="AY944">
        <f t="shared" si="120"/>
        <v>1</v>
      </c>
    </row>
    <row r="945" spans="1:51" ht="30" customHeight="1" x14ac:dyDescent="0.15">
      <c r="A945" s="370">
        <v>2</v>
      </c>
      <c r="B945" s="370">
        <v>1</v>
      </c>
      <c r="C945" s="358" t="s">
        <v>800</v>
      </c>
      <c r="D945" s="343"/>
      <c r="E945" s="343"/>
      <c r="F945" s="343"/>
      <c r="G945" s="343"/>
      <c r="H945" s="343"/>
      <c r="I945" s="343"/>
      <c r="J945" s="344" t="s">
        <v>781</v>
      </c>
      <c r="K945" s="345"/>
      <c r="L945" s="345"/>
      <c r="M945" s="345"/>
      <c r="N945" s="345"/>
      <c r="O945" s="345"/>
      <c r="P945" s="359" t="s">
        <v>799</v>
      </c>
      <c r="Q945" s="346"/>
      <c r="R945" s="346"/>
      <c r="S945" s="346"/>
      <c r="T945" s="346"/>
      <c r="U945" s="346"/>
      <c r="V945" s="346"/>
      <c r="W945" s="346"/>
      <c r="X945" s="346"/>
      <c r="Y945" s="347">
        <v>1E-3</v>
      </c>
      <c r="Z945" s="348"/>
      <c r="AA945" s="348"/>
      <c r="AB945" s="349"/>
      <c r="AC945" s="350" t="s">
        <v>80</v>
      </c>
      <c r="AD945" s="351"/>
      <c r="AE945" s="351"/>
      <c r="AF945" s="351"/>
      <c r="AG945" s="351"/>
      <c r="AH945" s="366" t="s">
        <v>781</v>
      </c>
      <c r="AI945" s="367"/>
      <c r="AJ945" s="367"/>
      <c r="AK945" s="367"/>
      <c r="AL945" s="354" t="s">
        <v>781</v>
      </c>
      <c r="AM945" s="355"/>
      <c r="AN945" s="355"/>
      <c r="AO945" s="356"/>
      <c r="AP945" s="357" t="s">
        <v>781</v>
      </c>
      <c r="AQ945" s="357"/>
      <c r="AR945" s="357"/>
      <c r="AS945" s="357"/>
      <c r="AT945" s="357"/>
      <c r="AU945" s="357"/>
      <c r="AV945" s="357"/>
      <c r="AW945" s="357"/>
      <c r="AX945" s="357"/>
      <c r="AY945">
        <f>COUNTA($C$945)</f>
        <v>1</v>
      </c>
    </row>
    <row r="946" spans="1:51" ht="30" customHeight="1" x14ac:dyDescent="0.15">
      <c r="A946" s="370">
        <v>3</v>
      </c>
      <c r="B946" s="370">
        <v>1</v>
      </c>
      <c r="C946" s="358" t="s">
        <v>801</v>
      </c>
      <c r="D946" s="343"/>
      <c r="E946" s="343"/>
      <c r="F946" s="343"/>
      <c r="G946" s="343"/>
      <c r="H946" s="343"/>
      <c r="I946" s="343"/>
      <c r="J946" s="344" t="s">
        <v>781</v>
      </c>
      <c r="K946" s="345"/>
      <c r="L946" s="345"/>
      <c r="M946" s="345"/>
      <c r="N946" s="345"/>
      <c r="O946" s="345"/>
      <c r="P946" s="359" t="s">
        <v>799</v>
      </c>
      <c r="Q946" s="346"/>
      <c r="R946" s="346"/>
      <c r="S946" s="346"/>
      <c r="T946" s="346"/>
      <c r="U946" s="346"/>
      <c r="V946" s="346"/>
      <c r="W946" s="346"/>
      <c r="X946" s="346"/>
      <c r="Y946" s="347">
        <v>1E-3</v>
      </c>
      <c r="Z946" s="348"/>
      <c r="AA946" s="348"/>
      <c r="AB946" s="349"/>
      <c r="AC946" s="350" t="s">
        <v>80</v>
      </c>
      <c r="AD946" s="351"/>
      <c r="AE946" s="351"/>
      <c r="AF946" s="351"/>
      <c r="AG946" s="351"/>
      <c r="AH946" s="352" t="s">
        <v>781</v>
      </c>
      <c r="AI946" s="353"/>
      <c r="AJ946" s="353"/>
      <c r="AK946" s="353"/>
      <c r="AL946" s="354" t="s">
        <v>781</v>
      </c>
      <c r="AM946" s="355"/>
      <c r="AN946" s="355"/>
      <c r="AO946" s="356"/>
      <c r="AP946" s="357" t="s">
        <v>781</v>
      </c>
      <c r="AQ946" s="357"/>
      <c r="AR946" s="357"/>
      <c r="AS946" s="357"/>
      <c r="AT946" s="357"/>
      <c r="AU946" s="357"/>
      <c r="AV946" s="357"/>
      <c r="AW946" s="357"/>
      <c r="AX946" s="357"/>
      <c r="AY946">
        <f>COUNTA($C$946)</f>
        <v>1</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802</v>
      </c>
      <c r="D977" s="343"/>
      <c r="E977" s="343"/>
      <c r="F977" s="343"/>
      <c r="G977" s="343"/>
      <c r="H977" s="343"/>
      <c r="I977" s="343"/>
      <c r="J977" s="344">
        <v>7000020141305</v>
      </c>
      <c r="K977" s="345"/>
      <c r="L977" s="345"/>
      <c r="M977" s="345"/>
      <c r="N977" s="345"/>
      <c r="O977" s="345"/>
      <c r="P977" s="359" t="s">
        <v>803</v>
      </c>
      <c r="Q977" s="346"/>
      <c r="R977" s="346"/>
      <c r="S977" s="346"/>
      <c r="T977" s="346"/>
      <c r="U977" s="346"/>
      <c r="V977" s="346"/>
      <c r="W977" s="346"/>
      <c r="X977" s="346"/>
      <c r="Y977" s="347">
        <v>3.0000000000000001E-3</v>
      </c>
      <c r="Z977" s="348"/>
      <c r="AA977" s="348"/>
      <c r="AB977" s="349"/>
      <c r="AC977" s="350" t="s">
        <v>376</v>
      </c>
      <c r="AD977" s="351"/>
      <c r="AE977" s="351"/>
      <c r="AF977" s="351"/>
      <c r="AG977" s="351"/>
      <c r="AH977" s="366" t="s">
        <v>781</v>
      </c>
      <c r="AI977" s="367"/>
      <c r="AJ977" s="367"/>
      <c r="AK977" s="367"/>
      <c r="AL977" s="354">
        <v>100</v>
      </c>
      <c r="AM977" s="355"/>
      <c r="AN977" s="355"/>
      <c r="AO977" s="356"/>
      <c r="AP977" s="357" t="s">
        <v>781</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781</v>
      </c>
      <c r="F1110" s="369"/>
      <c r="G1110" s="369"/>
      <c r="H1110" s="369"/>
      <c r="I1110" s="369"/>
      <c r="J1110" s="344" t="s">
        <v>781</v>
      </c>
      <c r="K1110" s="345"/>
      <c r="L1110" s="345"/>
      <c r="M1110" s="345"/>
      <c r="N1110" s="345"/>
      <c r="O1110" s="345"/>
      <c r="P1110" s="359" t="s">
        <v>781</v>
      </c>
      <c r="Q1110" s="346"/>
      <c r="R1110" s="346"/>
      <c r="S1110" s="346"/>
      <c r="T1110" s="346"/>
      <c r="U1110" s="346"/>
      <c r="V1110" s="346"/>
      <c r="W1110" s="346"/>
      <c r="X1110" s="346"/>
      <c r="Y1110" s="347" t="s">
        <v>781</v>
      </c>
      <c r="Z1110" s="348"/>
      <c r="AA1110" s="348"/>
      <c r="AB1110" s="349"/>
      <c r="AC1110" s="350"/>
      <c r="AD1110" s="351"/>
      <c r="AE1110" s="351"/>
      <c r="AF1110" s="351"/>
      <c r="AG1110" s="351"/>
      <c r="AH1110" s="352" t="s">
        <v>781</v>
      </c>
      <c r="AI1110" s="353"/>
      <c r="AJ1110" s="353"/>
      <c r="AK1110" s="353"/>
      <c r="AL1110" s="354" t="s">
        <v>781</v>
      </c>
      <c r="AM1110" s="355"/>
      <c r="AN1110" s="355"/>
      <c r="AO1110" s="356"/>
      <c r="AP1110" s="357" t="s">
        <v>781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8" max="49" man="1"/>
    <brk id="704" max="49" man="1"/>
    <brk id="735" max="49" man="1"/>
    <brk id="8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t="s">
        <v>750</v>
      </c>
      <c r="C2" s="13" t="str">
        <f>IF(B2="","",A2)</f>
        <v>医療分野の研究開発関連</v>
      </c>
      <c r="D2" s="13" t="str">
        <f>IF(C2="","",IF(D1&lt;&gt;"",CONCATENATE(D1,"、",C2),C2))</f>
        <v>医療分野の研究開発関連</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750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dga149u</dc:creator>
  <cp:lastModifiedBy>草野 幸子(kusano-sachiko)</cp:lastModifiedBy>
  <cp:lastPrinted>2021-08-18T07:48:28Z</cp:lastPrinted>
  <dcterms:created xsi:type="dcterms:W3CDTF">2012-03-13T00:50:25Z</dcterms:created>
  <dcterms:modified xsi:type="dcterms:W3CDTF">2021-08-27T08:12:17Z</dcterms:modified>
</cp:coreProperties>
</file>