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dga149u\Desktop\国衛研\"/>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645" i="3"/>
  <c r="AY213" i="3"/>
  <c r="AY235" i="3"/>
  <c r="AY369" i="3"/>
  <c r="AY255" i="3"/>
  <c r="AY271" i="3"/>
  <c r="AY459"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<sst xmlns="http://schemas.openxmlformats.org/spreadsheetml/2006/main" count="3079" uniqueCount="793">
  <si>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</si>
  <si>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</si>
  <si>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</si>
  <si>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</si>
  <si>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</si>
  <si>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</si>
  <si>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</si>
  <si>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</si>
  <si>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</si>
  <si>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</si>
  <si>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</si>
  <si>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</si>
  <si>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</si>
  <si>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</si>
  <si>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</si>
  <si>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</si>
  <si>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</si>
  <si>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</si>
  <si>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</si>
  <si>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</si>
  <si>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</si>
  <si>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</si>
  <si>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</si>
  <si>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</si>
  <si>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</si>
  <si>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</si>
  <si>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</si>
  <si>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</si>
  <si>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</si>
  <si>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</si>
  <si>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</si>
  <si>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</si>
  <si>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</si>
  <si>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</si>
  <si>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</si>
  <si>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</si>
  <si>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</si>
  <si>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</si>
  <si>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</si>
  <si>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</si>
  <si>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</si>
  <si>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</si>
  <si>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</si>
  <si>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</si>
  <si>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</si>
  <si>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</si>
  <si>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</si>
  <si>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</si>
  <si>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</si>
  <si>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</si>
  <si>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</si>
  <si>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</si>
  <si>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</si>
  <si>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</si>
  <si>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</si>
  <si>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</si>
  <si>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</si>
  <si>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</si>
  <si>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</si>
  <si>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</si>
  <si>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</si>
  <si>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</si>
  <si>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</si>
  <si>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</si>
  <si>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</si>
  <si>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</si>
  <si>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</si>
  <si>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</si>
  <si>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</si>
  <si>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</si>
  <si>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</si>
  <si>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</si>
  <si>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</si>
  <si>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</si>
  <si>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</si>
  <si>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</si>
  <si>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</si>
  <si>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</si>
  <si>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</si>
  <si>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</si>
  <si>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</si>
  <si>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</si>
  <si>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</si>
  <si>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</si>
  <si>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</si>
  <si>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</si>
  <si>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</si>
  <si>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</si>
  <si>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</si>
  <si>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</si>
  <si>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</si>
  <si>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</si>
  <si>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</si>
  <si>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</si>
  <si>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</si>
  <si>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</si>
  <si>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</si>
  <si>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</si>
  <si>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</si>
  <si>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</si>
  <si>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</si>
  <si>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</si>
  <si>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</si>
  <si>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</si>
  <si>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</si>
  <si>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</si>
  <si>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</si>
  <si>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</si>
  <si>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</si>
  <si>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</si>
  <si>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</si>
  <si>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</si>
  <si>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</si>
  <si>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</si>
  <si>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</si>
  <si>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</si>
  <si>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</si>
  <si>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</si>
  <si>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</si>
  <si>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</si>
  <si>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</si>
  <si>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</si>
  <si>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</si>
  <si>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</si>
  <si>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</si>
  <si>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</si>
  <si>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</si>
  <si>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</si>
  <si>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</si>
  <si>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</si>
  <si>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</si>
  <si>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</si>
  <si>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</si>
  <si>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</si>
  <si>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</si>
  <si>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</si>
  <si>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</si>
  <si>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</si>
  <si>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</si>
  <si>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</si>
  <si>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</si>
  <si>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</si>
  <si>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</si>
  <si>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</si>
  <si>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</si>
  <si>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</si>
  <si>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</si>
  <si>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</si>
  <si>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</si>
  <si>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</si>
  <si>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</si>
  <si>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</si>
  <si>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</si>
  <si>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</si>
  <si>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</si>
  <si>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</si>
  <si>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</si>
  <si>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</si>
  <si>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</si>
  <si>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</si>
  <si>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</si>
  <si>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</si>
  <si>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</si>
  <si>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</si>
  <si>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</si>
  <si>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</si>
  <si>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</si>
  <si>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</si>
  <si>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</si>
  <si>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</si>
  <si>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</si>
  <si>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</si>
  <si>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</si>
  <si>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</si>
  <si>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</si>
  <si>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</si>
  <si>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</si>
  <si>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</si>
  <si>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</si>
  <si>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</si>
  <si>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</si>
  <si>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</si>
  <si>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</si>
  <si>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</si>
  <si>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</si>
  <si>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</si>
  <si>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</si>
  <si>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</si>
  <si>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</si>
  <si>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</si>
  <si>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</si>
  <si>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</si>
  <si>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</si>
  <si>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</si>
  <si>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</si>
  <si>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</si>
  <si>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</si>
  <si>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</si>
  <si>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</si>
  <si>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</si>
  <si>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</si>
  <si>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</si>
  <si>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</si>
  <si>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</si>
  <si>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</si>
  <si>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</si>
  <si>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</si>
  <si>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</si>
  <si>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</si>
  <si>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</si>
  <si>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</si>
  <si>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</si>
  <si>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</si>
  <si>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</si>
  <si>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</si>
  <si>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</si>
  <si>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</si>
  <si>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</si>
  <si>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</si>
  <si>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</si>
  <si>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</si>
  <si>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</si>
  <si>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</si>
  <si>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</si>
  <si>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</si>
  <si>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</si>
  <si>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</si>
  <si>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</si>
  <si>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</si>
  <si>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</si>
  <si>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</si>
  <si>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</si>
  <si>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</si>
  <si>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</si>
  <si>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</si>
  <si>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</si>
  <si>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</si>
  <si>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</si>
  <si>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</si>
  <si>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</si>
  <si>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</si>
  <si>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</si>
  <si>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</si>
  <si>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</si>
  <si>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</si>
  <si>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</si>
  <si>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</si>
  <si>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</si>
  <si>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</si>
  <si>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</si>
  <si>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</si>
  <si>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</si>
  <si>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</si>
  <si>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</si>
  <si>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</si>
  <si>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</si>
  <si>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</si>
  <si>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</si>
  <si>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</si>
  <si>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</si>
  <si>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</si>
  <si>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</si>
  <si>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</si>
  <si>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</si>
  <si>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</si>
  <si>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</si>
  <si>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</si>
  <si>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</si>
  <si>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</si>
  <si>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</si>
  <si>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</si>
  <si>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</si>
  <si>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</si>
  <si>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</si>
  <si>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</si>
  <si>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</si>
  <si>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</si>
  <si>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</si>
  <si>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</si>
  <si>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</si>
  <si>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</si>
  <si>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</si>
  <si>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</si>
  <si>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</si>
  <si>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</si>
  <si>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</si>
  <si>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</si>
  <si>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</si>
  <si>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</si>
  <si>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</si>
  <si>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</si>
  <si>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</si>
  <si>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</si>
  <si>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</si>
  <si>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</si>
  <si>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</si>
  <si>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</si>
  <si>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</si>
  <si>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</si>
  <si>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</si>
  <si>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</si>
  <si>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</si>
  <si>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</si>
  <si>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</si>
  <si>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</si>
  <si>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</si>
  <si>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</si>
  <si>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</si>
  <si>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</si>
  <si>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</si>
  <si>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</si>
  <si>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</si>
  <si>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</si>
  <si>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</si>
  <si>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</si>
  <si>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</si>
  <si>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</si>
  <si>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</si>
  <si>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</si>
  <si>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</si>
  <si>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</si>
  <si>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</si>
  <si>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</si>
  <si>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</si>
  <si>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</si>
  <si>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</si>
  <si>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</si>
  <si>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</si>
  <si>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</si>
  <si>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</si>
  <si>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</si>
  <si>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</si>
  <si>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</si>
  <si>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</si>
  <si>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</si>
  <si>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</si>
  <si>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</si>
  <si>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</si>
  <si>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</si>
  <si>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</si>
  <si>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</si>
  <si>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</si>
  <si>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</si>
  <si>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</si>
  <si>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</si>
  <si>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</si>
  <si>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</si>
  <si>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</si>
  <si>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</si>
  <si>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</si>
  <si>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</si>
  <si>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</si>
  <si>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</si>
  <si>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</si>
  <si>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</si>
  <si>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</si>
  <si>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</si>
  <si>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</si>
  <si>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</si>
  <si>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</si>
  <si>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</si>
  <si>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</si>
  <si>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</si>
  <si>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</si>
  <si>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</si>
  <si>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</si>
  <si>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</si>
  <si>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</si>
  <si>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</si>
  <si>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</si>
  <si>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</si>
  <si>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</si>
  <si>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</si>
  <si>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</si>
  <si>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</si>
  <si>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</si>
  <si>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</si>
  <si>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</si>
  <si>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</si>
  <si>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</si>
  <si>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</si>
  <si>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</si>
  <si>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</si>
  <si>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</si>
  <si>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</si>
  <si>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</si>
  <si>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</si>
  <si>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</si>
  <si>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</si>
  <si>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</si>
  <si>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</si>
  <si>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</si>
  <si>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</si>
  <si>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</si>
  <si>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</si>
  <si>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</si>
  <si>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</si>
  <si>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</si>
  <si>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</si>
  <si>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</si>
  <si>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</si>
  <si>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</si>
  <si>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</si>
  <si>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</si>
  <si>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</si>
  <si>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</si>
  <si>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</si>
  <si>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</si>
  <si>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</si>
  <si>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</si>
  <si>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</si>
  <si>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</si>
  <si>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</si>
  <si>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</si>
  <si>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</si>
  <si>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</si>
  <si>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</si>
  <si>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</si>
  <si>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</si>
  <si>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</si>
  <si>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</si>
  <si>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</si>
  <si>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</si>
  <si>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</si>
  <si>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</si>
  <si>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</si>
  <si>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</si>
  <si>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</si>
  <si>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</si>
  <si>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</si>
  <si>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</si>
  <si>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</si>
  <si>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</si>
  <si>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</si>
  <si>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</si>
  <si>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</si>
  <si>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</si>
  <si>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</si>
  <si>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</si>
  <si>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</si>
  <si>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</si>
  <si>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</si>
  <si>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</si>
  <si>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</si>
  <si>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</si>
  <si>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</si>
  <si>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</si>
  <si>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</si>
  <si>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</si>
  <si>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</si>
  <si>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</si>
  <si>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</si>
  <si>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</si>
  <si>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</si>
  <si>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</si>
  <si>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</si>
  <si>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</si>
  <si>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</si>
  <si>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</si>
  <si>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</si>
  <si>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</si>
  <si>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</si>
  <si>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</si>
  <si>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</si>
  <si>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</si>
  <si>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</si>
  <si>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</si>
  <si>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</si>
  <si>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</si>
  <si>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</si>
  <si>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</si>
  <si>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</si>
  <si>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</si>
  <si>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</si>
  <si>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</si>
  <si>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</si>
  <si>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</si>
  <si>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</si>
  <si>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</si>
  <si>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</si>
  <si>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</si>
  <si>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</si>
  <si>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</si>
  <si>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</si>
  <si>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</si>
  <si>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</si>
  <si>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</si>
  <si>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</si>
  <si>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</si>
  <si>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</si>
  <si>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</si>
  <si>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</si>
  <si>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</si>
  <si>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</si>
  <si>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</si>
  <si>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</si>
  <si>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</si>
  <si>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</si>
  <si>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</si>
  <si>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</si>
  <si>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</si>
  <si>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</si>
  <si>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</si>
  <si>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</si>
  <si>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</si>
  <si>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</si>
  <si>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</si>
  <si>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</si>
  <si>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</si>
  <si>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</si>
  <si>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</si>
  <si>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</si>
  <si>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</si>
  <si>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</si>
  <si>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</si>
  <si>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</si>
  <si>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</si>
  <si>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</si>
  <si>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</si>
  <si>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</si>
  <si>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</si>
  <si>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</si>
  <si>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</si>
  <si>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</si>
  <si>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</si>
  <si>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</si>
  <si>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</si>
  <si>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</si>
  <si>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</si>
  <si>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</si>
  <si>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</si>
  <si>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</si>
  <si>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</si>
  <si>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</si>
  <si>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</si>
  <si>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</si>
  <si>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</si>
  <si>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</si>
  <si>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</si>
  <si>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</si>
  <si>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</si>
  <si>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</si>
  <si>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</si>
  <si>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</si>
  <si>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</si>
  <si>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</si>
  <si>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</si>
  <si>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</si>
  <si>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</si>
  <si>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</si>
  <si>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</si>
  <si>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</si>
  <si>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</si>
  <si>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</si>
  <si>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</si>
  <si>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</si>
  <si>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</si>
  <si>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</si>
  <si>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</si>
  <si>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</si>
  <si>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</si>
  <si>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</si>
  <si>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</si>
  <si>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</si>
  <si>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</si>
  <si>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</si>
  <si>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</si>
  <si>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</si>
  <si>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</si>
  <si>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</si>
  <si>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</si>
  <si>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</si>
  <si>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</si>
  <si>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</si>
  <si>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</si>
  <si>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</si>
  <si>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</si>
  <si>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</si>
  <si>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</si>
  <si>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</si>
  <si>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</si>
  <si>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</si>
  <si>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</si>
  <si>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</si>
  <si>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</si>
  <si>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</si>
  <si>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</si>
  <si>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</si>
  <si>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</si>
  <si>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</si>
  <si>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</si>
  <si>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</si>
  <si>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</si>
  <si>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</si>
  <si>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</si>
  <si>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</si>
  <si>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</si>
  <si>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</si>
  <si>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</si>
  <si>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</si>
  <si>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</si>
  <si>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</si>
  <si>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</si>
  <si>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</si>
  <si>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</si>
  <si>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</si>
  <si>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</si>
  <si>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</si>
  <si>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</si>
  <si>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</si>
  <si>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</si>
  <si>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</si>
  <si>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</si>
  <si>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</si>
  <si>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</si>
  <si>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</si>
  <si>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</si>
  <si>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</si>
  <si>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</si>
  <si>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</si>
  <si>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</si>
  <si>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</si>
  <si>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</si>
  <si>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</si>
  <si>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</si>
  <si>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</si>
  <si>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</si>
  <si>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</si>
  <si>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</si>
  <si>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</si>
  <si>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</si>
  <si>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</si>
  <si>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</si>
  <si>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</si>
  <si>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</si>
  <si>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</si>
  <si>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</si>
  <si>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</si>
  <si>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</si>
  <si>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</si>
  <si>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</si>
  <si>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</si>
  <si>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</si>
  <si>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</si>
  <si>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</si>
  <si>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</si>
  <si>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</si>
  <si>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</si>
  <si>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</si>
  <si>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</si>
  <si>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</si>
  <si>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</si>
  <si>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</si>
  <si>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</si>
  <si>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</si>
  <si>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</si>
  <si>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</si>
  <si>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</si>
  <si>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</si>
  <si>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</si>
  <si>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</si>
  <si>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</si>
  <si>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</si>
  <si>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</si>
  <si>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</si>
  <si>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</si>
  <si>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</si>
  <si>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</si>
  <si>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</si>
  <si>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</si>
  <si>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</si>
  <si>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</si>
  <si>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</si>
  <si>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</si>
  <si>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</si>
  <si>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</si>
  <si>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</si>
  <si>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</si>
  <si>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</si>
  <si>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</si>
  <si>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</si>
  <si>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</si>
  <si>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</si>
  <si>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</si>
  <si>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</si>
  <si>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</si>
  <si>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</si>
  <si>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</si>
  <si>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</si>
  <si>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</si>
  <si>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</si>
  <si>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</si>
  <si>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</si>
  <si>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</si>
  <si>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</si>
  <si>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</si>
  <si>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</si>
  <si>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</si>
  <si>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</si>
  <si>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</si>
  <si>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</si>
  <si>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</si>
  <si>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</si>
  <si>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</si>
  <si>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</si>
  <si>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</si>
  <si>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</si>
  <si>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</si>
  <si>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</si>
  <si>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</si>
  <si>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</si>
  <si>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</si>
  <si>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研究情報基盤整備費
（情報を基盤とする化学物質安全性国際協力事業）</t>
  </si>
  <si>
    <t>国立医薬品食品衛生研究所</t>
  </si>
  <si>
    <t>秋山　裕介</t>
  </si>
  <si>
    <t>平成８年度</t>
  </si>
  <si>
    <t>終了予定なし</t>
  </si>
  <si>
    <t>総務部　会計課</t>
  </si>
  <si>
    <t>-</t>
  </si>
  <si>
    <t>　化学物質の安全管理に資するために、WHO(世界保健機関)の事業の1つである国際化学物質安全性計画(IPCS)事業に日本の担当機関として、国際化学物質安全性カード（ICSC)をはじめとするIPCS文書作成により国際協力を推進するとともに、欧米の有益な化学物質安全性評価情報を日本語に翻訳し、ホームページを通して広く国民に提供することを目的とする。</t>
  </si>
  <si>
    <t>試験研究費</t>
  </si>
  <si>
    <t>諸謝金</t>
  </si>
  <si>
    <t>委員等旅費</t>
  </si>
  <si>
    <t>ホームページの化学物質関連サイト（ICSC等）への年間アクセス数</t>
  </si>
  <si>
    <t>万件</t>
  </si>
  <si>
    <t>国立医薬品食品衛生研究所webアクセス統計</t>
  </si>
  <si>
    <t>作成あるいは翻訳した化学物質安全性評価関連の頁数</t>
  </si>
  <si>
    <t>頁</t>
  </si>
  <si>
    <t>X:執行額（千円）／Y：頁数　　　　　　　　　　　　　　</t>
    <phoneticPr fontId="5"/>
  </si>
  <si>
    <t>千円</t>
  </si>
  <si>
    <t>　 　X/Y</t>
    <phoneticPr fontId="5"/>
  </si>
  <si>
    <t>3,519/704</t>
  </si>
  <si>
    <t>3,235/423</t>
  </si>
  <si>
    <t>施策大目標１　国立試験研究機関の適正かつ効果的な運営を確保すること</t>
  </si>
  <si>
    <t>ⅩⅢ-1-1 国立感染症研究所など国立試験研究機関の適正かつ効果的な運営を確保すること</t>
  </si>
  <si>
    <t>国立医薬品食品衛生研究所における研究課題評価（毎年度実施）で平均３．５点を取得する。
※総合評点は5点満点で、3点で「良好」の評価</t>
  </si>
  <si>
    <t>点</t>
  </si>
  <si>
    <t>研究情報基盤整備費（研究情報整備費）</t>
  </si>
  <si>
    <t>587</t>
  </si>
  <si>
    <t>534</t>
  </si>
  <si>
    <t>473</t>
  </si>
  <si>
    <t>857</t>
  </si>
  <si>
    <t>868</t>
  </si>
  <si>
    <t>840</t>
  </si>
  <si>
    <t>837</t>
  </si>
  <si>
    <t>○</t>
  </si>
  <si>
    <t>厚労</t>
  </si>
  <si>
    <t>-</t>
    <phoneticPr fontId="5"/>
  </si>
  <si>
    <t>行政担当者、企業担当者、研究者及び一般市民に対し、化学物質の安全性に関する質の高い情報を提供する。具体的には以下の①～④を行う。
① IPCS（※）の化学物質安全性評価に関する英語文書原案の作成及びそのための情報の収集・調査及び解析・評価を行う。
② IPCS文書の日本語版作成とホームページ(HP)での提供を行う。
③ 欧米の主要機関作成の化学物質評価文書の日本語版作成とHPでの提供を行う。
④OECDテストガイドラインの日本語版作成とＨＰでの提供を行う。
※　ＷＨOの事業の１つである国際化学物質安全性計画事業のこと。
上記のように、ＩＰＣＳ事業の日本における担当機関として、国際化学物質安全性カード（ＩＣＳＣ）文書の作成による国際協力の推進を進めるとともに、欧米の有益な化学物質安全性評価情報の日本語翻訳とホームページを通じて広く国民への提供することで、化学物質の安全管理に資するもの。</t>
    <phoneticPr fontId="5"/>
  </si>
  <si>
    <t>専門家による信頼性の高い文書として、企業関係者をはじめ広く国民に利用されており、国費を投入する必要がある。</t>
    <phoneticPr fontId="5"/>
  </si>
  <si>
    <t>WHOの事業の1つである国際化学物質安全性計画(IPCS)事業に、日本の担当機関として協力する事業であることから、国において実施することが適当である。</t>
    <phoneticPr fontId="5"/>
  </si>
  <si>
    <t>国際的な化学物質の安全性に関する適正な情報の提供は、化学物質安全管理施策の有効な手段であり、優先度が高い。</t>
    <phoneticPr fontId="5"/>
  </si>
  <si>
    <t>‐</t>
  </si>
  <si>
    <t>妥当なコストになっている。</t>
    <phoneticPr fontId="5"/>
  </si>
  <si>
    <t>真に必要な経費のみ支出している。</t>
    <phoneticPr fontId="5"/>
  </si>
  <si>
    <t>調達の際に競争性を保つことで、より効率的な予算の執行に努めている。</t>
    <phoneticPr fontId="5"/>
  </si>
  <si>
    <t>目標に見合ったものとなっている。</t>
    <phoneticPr fontId="5"/>
  </si>
  <si>
    <t>事業目的達成のために効率的な方法で実施しており、また毎年度成果も着実にあげていることから、他の手段と比較して、実効性は高いと考えられる。</t>
    <phoneticPr fontId="5"/>
  </si>
  <si>
    <t>見込みに見合ったものになっている。</t>
    <phoneticPr fontId="5"/>
  </si>
  <si>
    <t>国連勧告の化学物質の分類と表示に関する調和システム（GHS)や欧州の化学物質規制システム（REACH)に対応するため、評価文書及びその日本語版は、多くの企業等に利用されている。</t>
    <phoneticPr fontId="5"/>
  </si>
  <si>
    <t>本事業は、WHOの国際化学物質安全性計画(IPCS)事業における化学物質安全性評価原案の作成、及びOECDやIPCS等の海外機関文書の日本語版作成を主としており、ホームページでの提供は、基幹システムとは異なる独自のサーバーにより行っている。一方、研究情報基盤整備費（研究情報整備費）では、研究所の業務遂行に必要な最新の研究情報を入手または発信するための研究情報基盤（基幹システム）の整備を行っており、その情報提供範囲は、主として国立衛研において生成された試験研究データや編纂・整理・収集した科学的知識等のうち、国際的な情報に関するものを対象としている。従って、内容及び経費執行に重複はない。</t>
    <phoneticPr fontId="5"/>
  </si>
  <si>
    <t>適切に予算を執行し、事業の目的を達成できているため、引き続き経費の適切な執行及び目的の達成に努めるとともに、一般競争入札及び公募を実施する際は今後も公告期間を十分確保する等、応札者及び応募者が複数となるよう競争性を確保していきたい。</t>
    <phoneticPr fontId="5"/>
  </si>
  <si>
    <t>令和3年度においては、ホームページの化学物質関連サイト（ICSC等）への年間アクセス数20万件を獲得する。</t>
    <phoneticPr fontId="5"/>
  </si>
  <si>
    <t>3,290/364</t>
    <phoneticPr fontId="5"/>
  </si>
  <si>
    <t>・令和２年度におけるＨＰへのアクセス数は、39.1万件であり、これまでと同様に関係者や国民から信頼性の高い重要な情報源として需要が大きいため、引き続き現在の水準を維持していく必要がある。
・執行管理表により支出先及び使途等について管理を行い、経費の適切な執行に努めている。</t>
    <rPh sb="36" eb="38">
      <t>ドウヨウ</t>
    </rPh>
    <phoneticPr fontId="5"/>
  </si>
  <si>
    <t>△</t>
  </si>
  <si>
    <t>無</t>
  </si>
  <si>
    <t>有</t>
  </si>
  <si>
    <t>A.（株）メディア総合研究所</t>
    <rPh sb="2" eb="5">
      <t>カブ</t>
    </rPh>
    <rPh sb="9" eb="11">
      <t>ソウゴウ</t>
    </rPh>
    <rPh sb="11" eb="14">
      <t>ケンキュウショ</t>
    </rPh>
    <phoneticPr fontId="5"/>
  </si>
  <si>
    <t>雑役務費</t>
    <rPh sb="0" eb="1">
      <t>ザツ</t>
    </rPh>
    <rPh sb="1" eb="4">
      <t>エキムヒ</t>
    </rPh>
    <phoneticPr fontId="5"/>
  </si>
  <si>
    <t>-</t>
    <phoneticPr fontId="5"/>
  </si>
  <si>
    <t>（株）メディア総合研究所</t>
    <rPh sb="0" eb="3">
      <t>カブ</t>
    </rPh>
    <rPh sb="7" eb="9">
      <t>ソウゴウ</t>
    </rPh>
    <rPh sb="9" eb="12">
      <t>ケンキュウショ</t>
    </rPh>
    <phoneticPr fontId="5"/>
  </si>
  <si>
    <t>ＷＤＢ（株）</t>
    <rPh sb="3" eb="6">
      <t>カブ</t>
    </rPh>
    <phoneticPr fontId="5"/>
  </si>
  <si>
    <t>試験及び事務補助に係る人材派遣</t>
    <rPh sb="0" eb="2">
      <t>シケン</t>
    </rPh>
    <rPh sb="2" eb="3">
      <t>オヨ</t>
    </rPh>
    <rPh sb="4" eb="6">
      <t>ジム</t>
    </rPh>
    <rPh sb="6" eb="8">
      <t>ホジョ</t>
    </rPh>
    <rPh sb="9" eb="10">
      <t>カカ</t>
    </rPh>
    <rPh sb="11" eb="13">
      <t>ジンザイ</t>
    </rPh>
    <rPh sb="13" eb="15">
      <t>ハケン</t>
    </rPh>
    <phoneticPr fontId="5"/>
  </si>
  <si>
    <t>Elsevier　Ｂ．Ｖ．</t>
    <phoneticPr fontId="5"/>
  </si>
  <si>
    <t>非常勤職員　Ａ</t>
    <rPh sb="0" eb="3">
      <t>ヒジョウキン</t>
    </rPh>
    <rPh sb="3" eb="5">
      <t>ショクイン</t>
    </rPh>
    <phoneticPr fontId="5"/>
  </si>
  <si>
    <t>事務補助等の業務に係る賃金</t>
    <rPh sb="0" eb="2">
      <t>ジム</t>
    </rPh>
    <rPh sb="2" eb="4">
      <t>ホジョ</t>
    </rPh>
    <rPh sb="4" eb="5">
      <t>トウ</t>
    </rPh>
    <rPh sb="6" eb="8">
      <t>ギョウム</t>
    </rPh>
    <rPh sb="9" eb="10">
      <t>カカ</t>
    </rPh>
    <rPh sb="11" eb="13">
      <t>チンギン</t>
    </rPh>
    <phoneticPr fontId="5"/>
  </si>
  <si>
    <t>ユサコ（株）</t>
    <rPh sb="3" eb="6">
      <t>カブ</t>
    </rPh>
    <phoneticPr fontId="5"/>
  </si>
  <si>
    <t>研究用図書購入費</t>
    <rPh sb="0" eb="3">
      <t>ケンキュウヨウ</t>
    </rPh>
    <rPh sb="3" eb="5">
      <t>トショ</t>
    </rPh>
    <rPh sb="5" eb="7">
      <t>コウニュウ</t>
    </rPh>
    <rPh sb="7" eb="8">
      <t>ヒ</t>
    </rPh>
    <phoneticPr fontId="5"/>
  </si>
  <si>
    <t>（株）伊藤サプライ</t>
    <rPh sb="0" eb="3">
      <t>カブ</t>
    </rPh>
    <rPh sb="3" eb="5">
      <t>イトウ</t>
    </rPh>
    <phoneticPr fontId="5"/>
  </si>
  <si>
    <t>研究用消耗品購入費</t>
    <rPh sb="0" eb="3">
      <t>ケンキュウヨウ</t>
    </rPh>
    <rPh sb="3" eb="5">
      <t>ショウモウ</t>
    </rPh>
    <rPh sb="5" eb="6">
      <t>ヒン</t>
    </rPh>
    <rPh sb="6" eb="8">
      <t>コウニュウ</t>
    </rPh>
    <rPh sb="8" eb="9">
      <t>ヒ</t>
    </rPh>
    <phoneticPr fontId="5"/>
  </si>
  <si>
    <t>研究用翻訳料</t>
    <rPh sb="0" eb="3">
      <t>ケンキュウヨウ</t>
    </rPh>
    <rPh sb="3" eb="5">
      <t>ホンヤク</t>
    </rPh>
    <rPh sb="5" eb="6">
      <t>リョウ</t>
    </rPh>
    <phoneticPr fontId="5"/>
  </si>
  <si>
    <t>個人　Ａ</t>
    <rPh sb="0" eb="2">
      <t>コジン</t>
    </rPh>
    <phoneticPr fontId="5"/>
  </si>
  <si>
    <t>文献調査謝金</t>
    <rPh sb="0" eb="2">
      <t>ブンケン</t>
    </rPh>
    <rPh sb="2" eb="4">
      <t>チョウサ</t>
    </rPh>
    <rPh sb="4" eb="6">
      <t>シャキン</t>
    </rPh>
    <phoneticPr fontId="5"/>
  </si>
  <si>
    <t>個人　Ｂ</t>
    <rPh sb="0" eb="2">
      <t>コジン</t>
    </rPh>
    <phoneticPr fontId="5"/>
  </si>
  <si>
    <t>3,389/350</t>
    <phoneticPr fontId="5"/>
  </si>
  <si>
    <t>ＷＥＢコンテンツ利用料</t>
    <rPh sb="8" eb="11">
      <t>リヨウリョウ</t>
    </rPh>
    <phoneticPr fontId="5"/>
  </si>
  <si>
    <t>随意契約を実施する際には、複数者から見積を徴収し、最廉価格の者と契約を締結した。競争性のない随意契約となったものは、研究を実施する上で特定のWEBコンテンツを利用する必要があったものである。</t>
    <rPh sb="0" eb="2">
      <t>ズイイ</t>
    </rPh>
    <rPh sb="2" eb="4">
      <t>ケイヤク</t>
    </rPh>
    <rPh sb="5" eb="7">
      <t>ジッシ</t>
    </rPh>
    <rPh sb="9" eb="10">
      <t>サイ</t>
    </rPh>
    <rPh sb="13" eb="15">
      <t>フクスウ</t>
    </rPh>
    <rPh sb="15" eb="16">
      <t>シャ</t>
    </rPh>
    <rPh sb="18" eb="20">
      <t>ミツモリ</t>
    </rPh>
    <rPh sb="21" eb="23">
      <t>チョウシュウ</t>
    </rPh>
    <rPh sb="25" eb="26">
      <t>サイ</t>
    </rPh>
    <rPh sb="26" eb="27">
      <t>ケン</t>
    </rPh>
    <rPh sb="27" eb="29">
      <t>カカク</t>
    </rPh>
    <rPh sb="30" eb="31">
      <t>シャ</t>
    </rPh>
    <rPh sb="32" eb="34">
      <t>ケイヤク</t>
    </rPh>
    <rPh sb="35" eb="37">
      <t>テイケツ</t>
    </rPh>
    <rPh sb="40" eb="43">
      <t>キョウソウセイ</t>
    </rPh>
    <rPh sb="46" eb="48">
      <t>ズイイ</t>
    </rPh>
    <rPh sb="48" eb="50">
      <t>ケイヤク</t>
    </rPh>
    <rPh sb="58" eb="60">
      <t>ケンキュウ</t>
    </rPh>
    <rPh sb="61" eb="63">
      <t>ジッシ</t>
    </rPh>
    <rPh sb="65" eb="66">
      <t>ウエ</t>
    </rPh>
    <rPh sb="67" eb="69">
      <t>トクテイ</t>
    </rPh>
    <rPh sb="79" eb="81">
      <t>リヨウ</t>
    </rPh>
    <rPh sb="83" eb="85">
      <t>ヒツヨウ</t>
    </rPh>
    <phoneticPr fontId="5"/>
  </si>
  <si>
    <t>点検対象外</t>
    <rPh sb="0" eb="2">
      <t>テンケン</t>
    </rPh>
    <rPh sb="2" eb="5">
      <t>タイショウガイ</t>
    </rPh>
    <phoneticPr fontId="5"/>
  </si>
  <si>
    <t>　行政担当者、企業担当者、研究者及び一般市民に対し、化学物質の安全性に関する質の高い情報を提供する。① IPCSの化学物質安全性評価に関する英語文書原案の作成及びそのための情報の収集・調査及び解析・評価を行う。② IPCS文書の日本語版作成とホームページ(HP)での提供を行う。③ 欧米の主要機関作成の化学物質評価文書の日本語版作成とHPでの提供を行う。④OECD(経済協力開発機構)テストガイドラインの日本語版作成とＨＰでの提供を行う。</t>
    <phoneticPr fontId="5"/>
  </si>
  <si>
    <t>化学物質の安全管理のために必要な事業であり、引き続き、必要な予算額を確保し、適正な執行に努めること。</t>
    <rPh sb="13" eb="15">
      <t>ヒツヨウ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</si>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</sst>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79374</xdr:colOff>
      <xdr:row>748</xdr:row>
      <xdr:rowOff>119062</xdr:rowOff>
    </xdr:from>
    <xdr:to>
      <xdr:col>46</xdr:col>
      <xdr:colOff>193674</xdr:colOff>
      <xdr:row>761</xdr:row>
      <xdr:rowOff>67469</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3749" y="43973750"/>
          <a:ext cx="7258050" cy="45918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6" zoomScaleNormal="75" zoomScaleSheetLayoutView="100" zoomScalePageLayoutView="85" workbookViewId="0">
      <selection activeCell="AU108" sqref="AU108:AX1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746</v>
      </c>
      <c r="AK2" s="940"/>
      <c r="AL2" s="940"/>
      <c r="AM2" s="940"/>
      <c r="AN2" s="98" t="s">
        <v>407</v>
      </c>
      <c r="AO2" s="940">
        <v>20</v>
      </c>
      <c r="AP2" s="940"/>
      <c r="AQ2" s="940"/>
      <c r="AR2" s="99" t="s">
        <v>710</v>
      </c>
      <c r="AS2" s="946">
        <v>954</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789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4</v>
      </c>
      <c r="Q13" s="656"/>
      <c r="R13" s="656"/>
      <c r="S13" s="656"/>
      <c r="T13" s="656"/>
      <c r="U13" s="656"/>
      <c r="V13" s="657"/>
      <c r="W13" s="655">
        <v>3</v>
      </c>
      <c r="X13" s="656"/>
      <c r="Y13" s="656"/>
      <c r="Z13" s="656"/>
      <c r="AA13" s="656"/>
      <c r="AB13" s="656"/>
      <c r="AC13" s="657"/>
      <c r="AD13" s="655">
        <v>3</v>
      </c>
      <c r="AE13" s="656"/>
      <c r="AF13" s="656"/>
      <c r="AG13" s="656"/>
      <c r="AH13" s="656"/>
      <c r="AI13" s="656"/>
      <c r="AJ13" s="657"/>
      <c r="AK13" s="655">
        <v>3</v>
      </c>
      <c r="AL13" s="656"/>
      <c r="AM13" s="656"/>
      <c r="AN13" s="656"/>
      <c r="AO13" s="656"/>
      <c r="AP13" s="656"/>
      <c r="AQ13" s="657"/>
      <c r="AR13" s="915">
        <v>3</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718</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t="s">
        <v>747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t="s">
        <v>747</v>
      </c>
      <c r="AL15" s="656"/>
      <c r="AM15" s="656"/>
      <c r="AN15" s="656"/>
      <c r="AO15" s="656"/>
      <c r="AP15" s="656"/>
      <c r="AQ15" s="657"/>
      <c r="AR15" s="655" t="s">
        <v>792</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718</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t="s">
        <v>747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t="s">
        <v>747</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4</v>
      </c>
      <c r="Q18" s="874"/>
      <c r="R18" s="874"/>
      <c r="S18" s="874"/>
      <c r="T18" s="874"/>
      <c r="U18" s="874"/>
      <c r="V18" s="875"/>
      <c r="W18" s="873">
        <f>SUM(W13:AC17)</f>
        <v>3</v>
      </c>
      <c r="X18" s="874"/>
      <c r="Y18" s="874"/>
      <c r="Z18" s="874"/>
      <c r="AA18" s="874"/>
      <c r="AB18" s="874"/>
      <c r="AC18" s="875"/>
      <c r="AD18" s="873">
        <f>SUM(AD13:AJ17)</f>
        <v>3</v>
      </c>
      <c r="AE18" s="874"/>
      <c r="AF18" s="874"/>
      <c r="AG18" s="874"/>
      <c r="AH18" s="874"/>
      <c r="AI18" s="874"/>
      <c r="AJ18" s="875"/>
      <c r="AK18" s="873">
        <f>SUM(AK13:AQ17)</f>
        <v>3</v>
      </c>
      <c r="AL18" s="874"/>
      <c r="AM18" s="874"/>
      <c r="AN18" s="874"/>
      <c r="AO18" s="874"/>
      <c r="AP18" s="874"/>
      <c r="AQ18" s="875"/>
      <c r="AR18" s="873">
        <f>SUM(AR13:AX17)</f>
        <v>3</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4</v>
      </c>
      <c r="Q19" s="656"/>
      <c r="R19" s="656"/>
      <c r="S19" s="656"/>
      <c r="T19" s="656"/>
      <c r="U19" s="656"/>
      <c r="V19" s="657"/>
      <c r="W19" s="655">
        <v>3</v>
      </c>
      <c r="X19" s="656"/>
      <c r="Y19" s="656"/>
      <c r="Z19" s="656"/>
      <c r="AA19" s="656"/>
      <c r="AB19" s="656"/>
      <c r="AC19" s="657"/>
      <c r="AD19" s="655">
        <v>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3</v>
      </c>
      <c r="Q23" s="916"/>
      <c r="R23" s="916"/>
      <c r="S23" s="916"/>
      <c r="T23" s="916"/>
      <c r="U23" s="916"/>
      <c r="V23" s="930"/>
      <c r="W23" s="915">
        <v>3</v>
      </c>
      <c r="X23" s="916"/>
      <c r="Y23" s="916"/>
      <c r="Z23" s="916"/>
      <c r="AA23" s="916"/>
      <c r="AB23" s="916"/>
      <c r="AC23" s="930"/>
      <c r="AD23" s="978" t="s">
        <v>792</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721</v>
      </c>
      <c r="H24" s="932"/>
      <c r="I24" s="932"/>
      <c r="J24" s="932"/>
      <c r="K24" s="932"/>
      <c r="L24" s="932"/>
      <c r="M24" s="932"/>
      <c r="N24" s="932"/>
      <c r="O24" s="933"/>
      <c r="P24" s="655">
        <v>0</v>
      </c>
      <c r="Q24" s="656"/>
      <c r="R24" s="656"/>
      <c r="S24" s="656"/>
      <c r="T24" s="656"/>
      <c r="U24" s="656"/>
      <c r="V24" s="657"/>
      <c r="W24" s="655">
        <v>0</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722</v>
      </c>
      <c r="H25" s="932"/>
      <c r="I25" s="932"/>
      <c r="J25" s="932"/>
      <c r="K25" s="932"/>
      <c r="L25" s="932"/>
      <c r="M25" s="932"/>
      <c r="N25" s="932"/>
      <c r="O25" s="933"/>
      <c r="P25" s="655">
        <v>0</v>
      </c>
      <c r="Q25" s="656"/>
      <c r="R25" s="656"/>
      <c r="S25" s="656"/>
      <c r="T25" s="656"/>
      <c r="U25" s="656"/>
      <c r="V25" s="657"/>
      <c r="W25" s="655">
        <v>0</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3</v>
      </c>
      <c r="Q29" s="656"/>
      <c r="R29" s="656"/>
      <c r="S29" s="656"/>
      <c r="T29" s="656"/>
      <c r="U29" s="656"/>
      <c r="V29" s="657"/>
      <c r="W29" s="947">
        <f>AR13</f>
        <v>3</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718</v>
      </c>
      <c r="AR31" s="201"/>
      <c r="AS31" s="136" t="s">
        <v>233</v>
      </c>
      <c r="AT31" s="137"/>
      <c r="AU31" s="200">
        <v>3</v>
      </c>
      <c r="AV31" s="200"/>
      <c r="AW31" s="392" t="s">
        <v>179</v>
      </c>
      <c r="AX31" s="393"/>
    </row>
    <row r="32" spans="1:50" ht="23.25" customHeight="1" x14ac:dyDescent="0.15">
      <c r="A32" s="397"/>
      <c r="B32" s="395"/>
      <c r="C32" s="395"/>
      <c r="D32" s="395"/>
      <c r="E32" s="395"/>
      <c r="F32" s="396"/>
      <c r="G32" s="563" t="s">
        <v>762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47.4</v>
      </c>
      <c r="AF32" s="219"/>
      <c r="AG32" s="219"/>
      <c r="AH32" s="219"/>
      <c r="AI32" s="218">
        <v>48.1</v>
      </c>
      <c r="AJ32" s="219"/>
      <c r="AK32" s="219"/>
      <c r="AL32" s="219"/>
      <c r="AM32" s="218">
        <v>39.1</v>
      </c>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20</v>
      </c>
      <c r="AF33" s="219"/>
      <c r="AG33" s="219"/>
      <c r="AH33" s="219"/>
      <c r="AI33" s="218">
        <v>20</v>
      </c>
      <c r="AJ33" s="219"/>
      <c r="AK33" s="219"/>
      <c r="AL33" s="219"/>
      <c r="AM33" s="218">
        <v>20</v>
      </c>
      <c r="AN33" s="219"/>
      <c r="AO33" s="219"/>
      <c r="AP33" s="219"/>
      <c r="AQ33" s="336" t="s">
        <v>718</v>
      </c>
      <c r="AR33" s="208"/>
      <c r="AS33" s="208"/>
      <c r="AT33" s="337"/>
      <c r="AU33" s="219">
        <v>20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237</v>
      </c>
      <c r="AF34" s="219"/>
      <c r="AG34" s="219"/>
      <c r="AH34" s="219"/>
      <c r="AI34" s="218">
        <v>241</v>
      </c>
      <c r="AJ34" s="219"/>
      <c r="AK34" s="219"/>
      <c r="AL34" s="219"/>
      <c r="AM34" s="218">
        <v>196</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704</v>
      </c>
      <c r="AF101" s="282"/>
      <c r="AG101" s="282"/>
      <c r="AH101" s="282"/>
      <c r="AI101" s="282">
        <v>423</v>
      </c>
      <c r="AJ101" s="282"/>
      <c r="AK101" s="282"/>
      <c r="AL101" s="282"/>
      <c r="AM101" s="282">
        <v>364</v>
      </c>
      <c r="AN101" s="282"/>
      <c r="AO101" s="282"/>
      <c r="AP101" s="282"/>
      <c r="AQ101" s="282" t="s">
        <v>747</v>
      </c>
      <c r="AR101" s="282"/>
      <c r="AS101" s="282"/>
      <c r="AT101" s="282"/>
      <c r="AU101" s="218" t="s">
        <v>792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500</v>
      </c>
      <c r="AF102" s="282"/>
      <c r="AG102" s="282"/>
      <c r="AH102" s="282"/>
      <c r="AI102" s="282">
        <v>350</v>
      </c>
      <c r="AJ102" s="282"/>
      <c r="AK102" s="282"/>
      <c r="AL102" s="282"/>
      <c r="AM102" s="282">
        <v>350</v>
      </c>
      <c r="AN102" s="282"/>
      <c r="AO102" s="282"/>
      <c r="AP102" s="282"/>
      <c r="AQ102" s="282">
        <v>350</v>
      </c>
      <c r="AR102" s="282"/>
      <c r="AS102" s="282"/>
      <c r="AT102" s="282"/>
      <c r="AU102" s="225">
        <v>350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5</v>
      </c>
      <c r="AF116" s="282"/>
      <c r="AG116" s="282"/>
      <c r="AH116" s="282"/>
      <c r="AI116" s="282">
        <v>7.6</v>
      </c>
      <c r="AJ116" s="282"/>
      <c r="AK116" s="282"/>
      <c r="AL116" s="282"/>
      <c r="AM116" s="282">
        <v>9</v>
      </c>
      <c r="AN116" s="282"/>
      <c r="AO116" s="282"/>
      <c r="AP116" s="282"/>
      <c r="AQ116" s="218">
        <v>9.6999999999999993</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763</v>
      </c>
      <c r="AN117" s="550"/>
      <c r="AO117" s="550"/>
      <c r="AP117" s="550"/>
      <c r="AQ117" s="550" t="s">
        <v>785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736</v>
      </c>
      <c r="AC134" s="206"/>
      <c r="AD134" s="206"/>
      <c r="AE134" s="207" t="s">
        <v>718</v>
      </c>
      <c r="AF134" s="208"/>
      <c r="AG134" s="208"/>
      <c r="AH134" s="208"/>
      <c r="AI134" s="207">
        <v>4.5</v>
      </c>
      <c r="AJ134" s="208"/>
      <c r="AK134" s="208"/>
      <c r="AL134" s="208"/>
      <c r="AM134" s="207">
        <v>4.0999999999999996</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736</v>
      </c>
      <c r="AC135" s="214"/>
      <c r="AD135" s="214"/>
      <c r="AE135" s="207">
        <v>3.5</v>
      </c>
      <c r="AF135" s="208"/>
      <c r="AG135" s="208"/>
      <c r="AH135" s="208"/>
      <c r="AI135" s="207">
        <v>3.5</v>
      </c>
      <c r="AJ135" s="208"/>
      <c r="AK135" s="208"/>
      <c r="AL135" s="208"/>
      <c r="AM135" s="207">
        <v>3.5</v>
      </c>
      <c r="AN135" s="208"/>
      <c r="AO135" s="208"/>
      <c r="AP135" s="208"/>
      <c r="AQ135" s="207" t="s">
        <v>718</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1</v>
      </c>
    </row>
    <row r="160" spans="1:51" ht="22.5"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1</v>
      </c>
    </row>
    <row r="161" spans="1:51" ht="22.5" customHeight="1" x14ac:dyDescent="0.15">
      <c r="A161" s="190"/>
      <c r="B161" s="187"/>
      <c r="C161" s="181"/>
      <c r="D161" s="187"/>
      <c r="E161" s="181"/>
      <c r="F161" s="182"/>
      <c r="G161" s="107" t="s">
        <v>718</v>
      </c>
      <c r="H161" s="108"/>
      <c r="I161" s="108"/>
      <c r="J161" s="108"/>
      <c r="K161" s="108"/>
      <c r="L161" s="108"/>
      <c r="M161" s="108"/>
      <c r="N161" s="108"/>
      <c r="O161" s="108"/>
      <c r="P161" s="109"/>
      <c r="Q161" s="128" t="s">
        <v>718</v>
      </c>
      <c r="R161" s="108"/>
      <c r="S161" s="108"/>
      <c r="T161" s="108"/>
      <c r="U161" s="108"/>
      <c r="V161" s="108"/>
      <c r="W161" s="108"/>
      <c r="X161" s="108"/>
      <c r="Y161" s="108"/>
      <c r="Z161" s="108"/>
      <c r="AA161" s="290"/>
      <c r="AB161" s="144" t="s">
        <v>718</v>
      </c>
      <c r="AC161" s="145"/>
      <c r="AD161" s="145"/>
      <c r="AE161" s="150" t="s">
        <v>718</v>
      </c>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1</v>
      </c>
    </row>
    <row r="162" spans="1:51" ht="22.5"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1</v>
      </c>
    </row>
    <row r="163" spans="1:51" ht="25.5"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1</v>
      </c>
    </row>
    <row r="164" spans="1:51" ht="22.5"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t="s">
        <v>770</v>
      </c>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1</v>
      </c>
    </row>
    <row r="165" spans="1:51" ht="22.5"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1</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111" customHeight="1" x14ac:dyDescent="0.15">
      <c r="A188" s="190"/>
      <c r="B188" s="187"/>
      <c r="C188" s="181"/>
      <c r="D188" s="187"/>
      <c r="E188" s="128" t="s">
        <v>748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718</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747</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747</v>
      </c>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747</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6.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745</v>
      </c>
      <c r="AE702" s="342"/>
      <c r="AF702" s="342"/>
      <c r="AG702" s="379" t="s">
        <v>749</v>
      </c>
      <c r="AH702" s="380"/>
      <c r="AI702" s="380"/>
      <c r="AJ702" s="380"/>
      <c r="AK702" s="380"/>
      <c r="AL702" s="380"/>
      <c r="AM702" s="380"/>
      <c r="AN702" s="380"/>
      <c r="AO702" s="380"/>
      <c r="AP702" s="380"/>
      <c r="AQ702" s="380"/>
      <c r="AR702" s="380"/>
      <c r="AS702" s="380"/>
      <c r="AT702" s="380"/>
      <c r="AU702" s="380"/>
      <c r="AV702" s="380"/>
      <c r="AW702" s="380"/>
      <c r="AX702" s="381"/>
    </row>
    <row r="703" spans="1:51" ht="48"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745</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42"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745</v>
      </c>
      <c r="AE704" s="781"/>
      <c r="AF704" s="781"/>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765</v>
      </c>
      <c r="AE705" s="713"/>
      <c r="AF705" s="713"/>
      <c r="AG705" s="128" t="s">
        <v>787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766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767</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752</v>
      </c>
      <c r="AE708" s="603"/>
      <c r="AF708" s="603"/>
      <c r="AG708" s="740" t="s">
        <v>747</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745</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752</v>
      </c>
      <c r="AE710" s="323"/>
      <c r="AF710" s="323"/>
      <c r="AG710" s="104" t="s">
        <v>747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745</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752</v>
      </c>
      <c r="AE712" s="781"/>
      <c r="AF712" s="781"/>
      <c r="AG712" s="805" t="s">
        <v>747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752</v>
      </c>
      <c r="AE713" s="323"/>
      <c r="AF713" s="661"/>
      <c r="AG713" s="104" t="s">
        <v>747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745</v>
      </c>
      <c r="AE714" s="803"/>
      <c r="AF714" s="804"/>
      <c r="AG714" s="734" t="s">
        <v>755</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745</v>
      </c>
      <c r="AE715" s="603"/>
      <c r="AF715" s="654"/>
      <c r="AG715" s="740" t="s">
        <v>756</v>
      </c>
      <c r="AH715" s="741"/>
      <c r="AI715" s="741"/>
      <c r="AJ715" s="741"/>
      <c r="AK715" s="741"/>
      <c r="AL715" s="741"/>
      <c r="AM715" s="741"/>
      <c r="AN715" s="741"/>
      <c r="AO715" s="741"/>
      <c r="AP715" s="741"/>
      <c r="AQ715" s="741"/>
      <c r="AR715" s="741"/>
      <c r="AS715" s="741"/>
      <c r="AT715" s="741"/>
      <c r="AU715" s="741"/>
      <c r="AV715" s="741"/>
      <c r="AW715" s="741"/>
      <c r="AX715" s="742"/>
    </row>
    <row r="716" spans="1:50" ht="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745</v>
      </c>
      <c r="AE716" s="625"/>
      <c r="AF716" s="625"/>
      <c r="AG716" s="104" t="s">
        <v>757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745</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60"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745</v>
      </c>
      <c r="AE718" s="323"/>
      <c r="AF718" s="323"/>
      <c r="AG718" s="130" t="s">
        <v>759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745</v>
      </c>
      <c r="AE719" s="603"/>
      <c r="AF719" s="603"/>
      <c r="AG719" s="128" t="s">
        <v>760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c r="H721" s="285"/>
      <c r="I721" s="77" t="str">
        <f>IF(OR(G721="　", G721=""), "", "-")</f>
        <v/>
      </c>
      <c r="J721" s="288">
        <v>953</v>
      </c>
      <c r="K721" s="288"/>
      <c r="L721" s="77" t="str">
        <f>IF(M721="","","-")</f>
        <v/>
      </c>
      <c r="M721" s="78"/>
      <c r="N721" s="301" t="s">
        <v>737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67.5" customHeight="1" x14ac:dyDescent="0.15">
      <c r="A725" s="778"/>
      <c r="B725" s="779"/>
      <c r="C725" s="293"/>
      <c r="D725" s="294"/>
      <c r="E725" s="294"/>
      <c r="F725" s="295"/>
      <c r="G725" s="286"/>
      <c r="H725" s="287"/>
      <c r="I725" s="79" t="str">
        <f t="shared" si="113"/>
        <v/>
      </c>
      <c r="J725" s="289"/>
      <c r="K725" s="289"/>
      <c r="L725" s="79" t="str">
        <f t="shared" si="114"/>
        <v/>
      </c>
      <c r="M725" s="80"/>
      <c r="N725" s="270" t="s">
        <v>747</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788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790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791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738</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739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740</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741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741</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742</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743</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743</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744</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848</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869</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4.5" customHeight="1" x14ac:dyDescent="0.15">
      <c r="A787" s="626" t="s">
        <v>387</v>
      </c>
      <c r="B787" s="627"/>
      <c r="C787" s="627"/>
      <c r="D787" s="627"/>
      <c r="E787" s="627"/>
      <c r="F787" s="628"/>
      <c r="G787" s="593" t="s">
        <v>768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36"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43.5" customHeight="1" x14ac:dyDescent="0.15">
      <c r="A789" s="629"/>
      <c r="B789" s="630"/>
      <c r="C789" s="630"/>
      <c r="D789" s="630"/>
      <c r="E789" s="630"/>
      <c r="F789" s="631"/>
      <c r="G789" s="668" t="s">
        <v>769</v>
      </c>
      <c r="H789" s="669"/>
      <c r="I789" s="669"/>
      <c r="J789" s="669"/>
      <c r="K789" s="670"/>
      <c r="L789" s="662" t="s">
        <v>781</v>
      </c>
      <c r="M789" s="663"/>
      <c r="N789" s="663"/>
      <c r="O789" s="663"/>
      <c r="P789" s="663"/>
      <c r="Q789" s="663"/>
      <c r="R789" s="663"/>
      <c r="S789" s="663"/>
      <c r="T789" s="663"/>
      <c r="U789" s="663"/>
      <c r="V789" s="663"/>
      <c r="W789" s="663"/>
      <c r="X789" s="664"/>
      <c r="Y789" s="382">
        <v>1.7</v>
      </c>
      <c r="Z789" s="383"/>
      <c r="AA789" s="383"/>
      <c r="AB789" s="800"/>
      <c r="AC789" s="668" t="s">
        <v>770</v>
      </c>
      <c r="AD789" s="669"/>
      <c r="AE789" s="669"/>
      <c r="AF789" s="669"/>
      <c r="AG789" s="670"/>
      <c r="AH789" s="662" t="s">
        <v>770</v>
      </c>
      <c r="AI789" s="663"/>
      <c r="AJ789" s="663"/>
      <c r="AK789" s="663"/>
      <c r="AL789" s="663"/>
      <c r="AM789" s="663"/>
      <c r="AN789" s="663"/>
      <c r="AO789" s="663"/>
      <c r="AP789" s="663"/>
      <c r="AQ789" s="663"/>
      <c r="AR789" s="663"/>
      <c r="AS789" s="663"/>
      <c r="AT789" s="664"/>
      <c r="AU789" s="382" t="s">
        <v>770</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1.7</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1</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1</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t="s">
        <v>747</v>
      </c>
      <c r="AD802" s="669"/>
      <c r="AE802" s="669"/>
      <c r="AF802" s="669"/>
      <c r="AG802" s="670"/>
      <c r="AH802" s="662" t="s">
        <v>747</v>
      </c>
      <c r="AI802" s="663"/>
      <c r="AJ802" s="663"/>
      <c r="AK802" s="663"/>
      <c r="AL802" s="663"/>
      <c r="AM802" s="663"/>
      <c r="AN802" s="663"/>
      <c r="AO802" s="663"/>
      <c r="AP802" s="663"/>
      <c r="AQ802" s="663"/>
      <c r="AR802" s="663"/>
      <c r="AS802" s="663"/>
      <c r="AT802" s="664"/>
      <c r="AU802" s="382" t="s">
        <v>747</v>
      </c>
      <c r="AV802" s="383"/>
      <c r="AW802" s="383"/>
      <c r="AX802" s="384"/>
      <c r="AY802">
        <f t="shared" ref="AY802:AY812" si="115">$AY$800</f>
        <v>1</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hidden="1"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1</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771</v>
      </c>
      <c r="D845" s="343"/>
      <c r="E845" s="343"/>
      <c r="F845" s="343"/>
      <c r="G845" s="343"/>
      <c r="H845" s="343"/>
      <c r="I845" s="343"/>
      <c r="J845" s="344">
        <v>4011001041557</v>
      </c>
      <c r="K845" s="345"/>
      <c r="L845" s="345"/>
      <c r="M845" s="345"/>
      <c r="N845" s="345"/>
      <c r="O845" s="345"/>
      <c r="P845" s="359" t="s">
        <v>781</v>
      </c>
      <c r="Q845" s="346"/>
      <c r="R845" s="346"/>
      <c r="S845" s="346"/>
      <c r="T845" s="346"/>
      <c r="U845" s="346"/>
      <c r="V845" s="346"/>
      <c r="W845" s="346"/>
      <c r="X845" s="346"/>
      <c r="Y845" s="347">
        <v>1.7</v>
      </c>
      <c r="Z845" s="348"/>
      <c r="AA845" s="348"/>
      <c r="AB845" s="349"/>
      <c r="AC845" s="350" t="s">
        <v>379</v>
      </c>
      <c r="AD845" s="351"/>
      <c r="AE845" s="351"/>
      <c r="AF845" s="351"/>
      <c r="AG845" s="351"/>
      <c r="AH845" s="366" t="s">
        <v>770</v>
      </c>
      <c r="AI845" s="367"/>
      <c r="AJ845" s="367"/>
      <c r="AK845" s="367"/>
      <c r="AL845" s="354">
        <v>100</v>
      </c>
      <c r="AM845" s="355"/>
      <c r="AN845" s="355"/>
      <c r="AO845" s="356"/>
      <c r="AP845" s="357" t="s">
        <v>770</v>
      </c>
      <c r="AQ845" s="357"/>
      <c r="AR845" s="357"/>
      <c r="AS845" s="357"/>
      <c r="AT845" s="357"/>
      <c r="AU845" s="357"/>
      <c r="AV845" s="357"/>
      <c r="AW845" s="357"/>
      <c r="AX845" s="357"/>
    </row>
    <row r="846" spans="1:51" ht="30" customHeight="1" x14ac:dyDescent="0.15">
      <c r="A846" s="370">
        <v>2</v>
      </c>
      <c r="B846" s="370">
        <v>1</v>
      </c>
      <c r="C846" s="358" t="s">
        <v>772</v>
      </c>
      <c r="D846" s="343"/>
      <c r="E846" s="343"/>
      <c r="F846" s="343"/>
      <c r="G846" s="343"/>
      <c r="H846" s="343"/>
      <c r="I846" s="343"/>
      <c r="J846" s="344">
        <v>4010001143256</v>
      </c>
      <c r="K846" s="345"/>
      <c r="L846" s="345"/>
      <c r="M846" s="345"/>
      <c r="N846" s="345"/>
      <c r="O846" s="345"/>
      <c r="P846" s="359" t="s">
        <v>773</v>
      </c>
      <c r="Q846" s="346"/>
      <c r="R846" s="346"/>
      <c r="S846" s="346"/>
      <c r="T846" s="346"/>
      <c r="U846" s="346"/>
      <c r="V846" s="346"/>
      <c r="W846" s="346"/>
      <c r="X846" s="346"/>
      <c r="Y846" s="347">
        <v>0.6</v>
      </c>
      <c r="Z846" s="348"/>
      <c r="AA846" s="348"/>
      <c r="AB846" s="349"/>
      <c r="AC846" s="350" t="s">
        <v>373</v>
      </c>
      <c r="AD846" s="351"/>
      <c r="AE846" s="351"/>
      <c r="AF846" s="351"/>
      <c r="AG846" s="351"/>
      <c r="AH846" s="366">
        <v>5</v>
      </c>
      <c r="AI846" s="367"/>
      <c r="AJ846" s="367"/>
      <c r="AK846" s="367"/>
      <c r="AL846" s="354">
        <v>93.7</v>
      </c>
      <c r="AM846" s="355"/>
      <c r="AN846" s="355"/>
      <c r="AO846" s="356"/>
      <c r="AP846" s="357" t="s">
        <v>770</v>
      </c>
      <c r="AQ846" s="357"/>
      <c r="AR846" s="357"/>
      <c r="AS846" s="357"/>
      <c r="AT846" s="357"/>
      <c r="AU846" s="357"/>
      <c r="AV846" s="357"/>
      <c r="AW846" s="357"/>
      <c r="AX846" s="357"/>
      <c r="AY846">
        <f>COUNTA($C$846)</f>
        <v>1</v>
      </c>
    </row>
    <row r="847" spans="1:51" ht="30" customHeight="1" x14ac:dyDescent="0.15">
      <c r="A847" s="370">
        <v>3</v>
      </c>
      <c r="B847" s="370">
        <v>1</v>
      </c>
      <c r="C847" s="358" t="s">
        <v>774</v>
      </c>
      <c r="D847" s="343"/>
      <c r="E847" s="343"/>
      <c r="F847" s="343"/>
      <c r="G847" s="343"/>
      <c r="H847" s="343"/>
      <c r="I847" s="343"/>
      <c r="J847" s="344">
        <v>8700150067835</v>
      </c>
      <c r="K847" s="345"/>
      <c r="L847" s="345"/>
      <c r="M847" s="345"/>
      <c r="N847" s="345"/>
      <c r="O847" s="345"/>
      <c r="P847" s="359" t="s">
        <v>786</v>
      </c>
      <c r="Q847" s="346"/>
      <c r="R847" s="346"/>
      <c r="S847" s="346"/>
      <c r="T847" s="346"/>
      <c r="U847" s="346"/>
      <c r="V847" s="346"/>
      <c r="W847" s="346"/>
      <c r="X847" s="346"/>
      <c r="Y847" s="347">
        <v>0.3</v>
      </c>
      <c r="Z847" s="348"/>
      <c r="AA847" s="348"/>
      <c r="AB847" s="349"/>
      <c r="AC847" s="350" t="s">
        <v>380</v>
      </c>
      <c r="AD847" s="351"/>
      <c r="AE847" s="351"/>
      <c r="AF847" s="351"/>
      <c r="AG847" s="351"/>
      <c r="AH847" s="352" t="s">
        <v>770</v>
      </c>
      <c r="AI847" s="353"/>
      <c r="AJ847" s="353"/>
      <c r="AK847" s="353"/>
      <c r="AL847" s="354">
        <v>100</v>
      </c>
      <c r="AM847" s="355"/>
      <c r="AN847" s="355"/>
      <c r="AO847" s="356"/>
      <c r="AP847" s="357" t="s">
        <v>770</v>
      </c>
      <c r="AQ847" s="357"/>
      <c r="AR847" s="357"/>
      <c r="AS847" s="357"/>
      <c r="AT847" s="357"/>
      <c r="AU847" s="357"/>
      <c r="AV847" s="357"/>
      <c r="AW847" s="357"/>
      <c r="AX847" s="357"/>
      <c r="AY847">
        <f>COUNTA($C$847)</f>
        <v>1</v>
      </c>
    </row>
    <row r="848" spans="1:51" ht="30" customHeight="1" x14ac:dyDescent="0.15">
      <c r="A848" s="370">
        <v>4</v>
      </c>
      <c r="B848" s="370">
        <v>1</v>
      </c>
      <c r="C848" s="358" t="s">
        <v>775</v>
      </c>
      <c r="D848" s="343"/>
      <c r="E848" s="343"/>
      <c r="F848" s="343"/>
      <c r="G848" s="343"/>
      <c r="H848" s="343"/>
      <c r="I848" s="343"/>
      <c r="J848" s="344" t="s">
        <v>770</v>
      </c>
      <c r="K848" s="345"/>
      <c r="L848" s="345"/>
      <c r="M848" s="345"/>
      <c r="N848" s="345"/>
      <c r="O848" s="345"/>
      <c r="P848" s="359" t="s">
        <v>776</v>
      </c>
      <c r="Q848" s="346"/>
      <c r="R848" s="346"/>
      <c r="S848" s="346"/>
      <c r="T848" s="346"/>
      <c r="U848" s="346"/>
      <c r="V848" s="346"/>
      <c r="W848" s="346"/>
      <c r="X848" s="346"/>
      <c r="Y848" s="347">
        <v>0.2</v>
      </c>
      <c r="Z848" s="348"/>
      <c r="AA848" s="348"/>
      <c r="AB848" s="349"/>
      <c r="AC848" s="350" t="s">
        <v>80</v>
      </c>
      <c r="AD848" s="351"/>
      <c r="AE848" s="351"/>
      <c r="AF848" s="351"/>
      <c r="AG848" s="351"/>
      <c r="AH848" s="352" t="s">
        <v>770</v>
      </c>
      <c r="AI848" s="353"/>
      <c r="AJ848" s="353"/>
      <c r="AK848" s="353"/>
      <c r="AL848" s="354" t="s">
        <v>770</v>
      </c>
      <c r="AM848" s="355"/>
      <c r="AN848" s="355"/>
      <c r="AO848" s="356"/>
      <c r="AP848" s="357" t="s">
        <v>770</v>
      </c>
      <c r="AQ848" s="357"/>
      <c r="AR848" s="357"/>
      <c r="AS848" s="357"/>
      <c r="AT848" s="357"/>
      <c r="AU848" s="357"/>
      <c r="AV848" s="357"/>
      <c r="AW848" s="357"/>
      <c r="AX848" s="357"/>
      <c r="AY848">
        <f>COUNTA($C$848)</f>
        <v>1</v>
      </c>
    </row>
    <row r="849" spans="1:51" ht="30" customHeight="1" x14ac:dyDescent="0.15">
      <c r="A849" s="370">
        <v>5</v>
      </c>
      <c r="B849" s="370">
        <v>1</v>
      </c>
      <c r="C849" s="358" t="s">
        <v>777</v>
      </c>
      <c r="D849" s="343"/>
      <c r="E849" s="343"/>
      <c r="F849" s="343"/>
      <c r="G849" s="343"/>
      <c r="H849" s="343"/>
      <c r="I849" s="343"/>
      <c r="J849" s="344">
        <v>2010401030329</v>
      </c>
      <c r="K849" s="345"/>
      <c r="L849" s="345"/>
      <c r="M849" s="345"/>
      <c r="N849" s="345"/>
      <c r="O849" s="345"/>
      <c r="P849" s="359" t="s">
        <v>778</v>
      </c>
      <c r="Q849" s="346"/>
      <c r="R849" s="346"/>
      <c r="S849" s="346"/>
      <c r="T849" s="346"/>
      <c r="U849" s="346"/>
      <c r="V849" s="346"/>
      <c r="W849" s="346"/>
      <c r="X849" s="346"/>
      <c r="Y849" s="347">
        <v>0.2</v>
      </c>
      <c r="Z849" s="348"/>
      <c r="AA849" s="348"/>
      <c r="AB849" s="349"/>
      <c r="AC849" s="350" t="s">
        <v>373</v>
      </c>
      <c r="AD849" s="351"/>
      <c r="AE849" s="351"/>
      <c r="AF849" s="351"/>
      <c r="AG849" s="351"/>
      <c r="AH849" s="352">
        <v>3</v>
      </c>
      <c r="AI849" s="353"/>
      <c r="AJ849" s="353"/>
      <c r="AK849" s="353"/>
      <c r="AL849" s="354">
        <v>88.2</v>
      </c>
      <c r="AM849" s="355"/>
      <c r="AN849" s="355"/>
      <c r="AO849" s="356"/>
      <c r="AP849" s="357" t="s">
        <v>770</v>
      </c>
      <c r="AQ849" s="357"/>
      <c r="AR849" s="357"/>
      <c r="AS849" s="357"/>
      <c r="AT849" s="357"/>
      <c r="AU849" s="357"/>
      <c r="AV849" s="357"/>
      <c r="AW849" s="357"/>
      <c r="AX849" s="357"/>
      <c r="AY849">
        <f>COUNTA($C$849)</f>
        <v>1</v>
      </c>
    </row>
    <row r="850" spans="1:51" ht="30" customHeight="1" x14ac:dyDescent="0.15">
      <c r="A850" s="370">
        <v>6</v>
      </c>
      <c r="B850" s="370">
        <v>1</v>
      </c>
      <c r="C850" s="358" t="s">
        <v>779</v>
      </c>
      <c r="D850" s="343"/>
      <c r="E850" s="343"/>
      <c r="F850" s="343"/>
      <c r="G850" s="343"/>
      <c r="H850" s="343"/>
      <c r="I850" s="343"/>
      <c r="J850" s="344">
        <v>2010901001143</v>
      </c>
      <c r="K850" s="345"/>
      <c r="L850" s="345"/>
      <c r="M850" s="345"/>
      <c r="N850" s="345"/>
      <c r="O850" s="345"/>
      <c r="P850" s="359" t="s">
        <v>780</v>
      </c>
      <c r="Q850" s="346"/>
      <c r="R850" s="346"/>
      <c r="S850" s="346"/>
      <c r="T850" s="346"/>
      <c r="U850" s="346"/>
      <c r="V850" s="346"/>
      <c r="W850" s="346"/>
      <c r="X850" s="346"/>
      <c r="Y850" s="347">
        <v>0</v>
      </c>
      <c r="Z850" s="348"/>
      <c r="AA850" s="348"/>
      <c r="AB850" s="349"/>
      <c r="AC850" s="350" t="s">
        <v>379</v>
      </c>
      <c r="AD850" s="351"/>
      <c r="AE850" s="351"/>
      <c r="AF850" s="351"/>
      <c r="AG850" s="351"/>
      <c r="AH850" s="352" t="s">
        <v>770</v>
      </c>
      <c r="AI850" s="353"/>
      <c r="AJ850" s="353"/>
      <c r="AK850" s="353"/>
      <c r="AL850" s="354">
        <v>100</v>
      </c>
      <c r="AM850" s="355"/>
      <c r="AN850" s="355"/>
      <c r="AO850" s="356"/>
      <c r="AP850" s="357" t="s">
        <v>770</v>
      </c>
      <c r="AQ850" s="357"/>
      <c r="AR850" s="357"/>
      <c r="AS850" s="357"/>
      <c r="AT850" s="357"/>
      <c r="AU850" s="357"/>
      <c r="AV850" s="357"/>
      <c r="AW850" s="357"/>
      <c r="AX850" s="357"/>
      <c r="AY850">
        <f>COUNTA($C$850)</f>
        <v>1</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782</v>
      </c>
      <c r="D878" s="343"/>
      <c r="E878" s="343"/>
      <c r="F878" s="343"/>
      <c r="G878" s="343"/>
      <c r="H878" s="343"/>
      <c r="I878" s="343"/>
      <c r="J878" s="344" t="s">
        <v>770</v>
      </c>
      <c r="K878" s="345"/>
      <c r="L878" s="345"/>
      <c r="M878" s="345"/>
      <c r="N878" s="345"/>
      <c r="O878" s="345"/>
      <c r="P878" s="359" t="s">
        <v>783</v>
      </c>
      <c r="Q878" s="346"/>
      <c r="R878" s="346"/>
      <c r="S878" s="346"/>
      <c r="T878" s="346"/>
      <c r="U878" s="346"/>
      <c r="V878" s="346"/>
      <c r="W878" s="346"/>
      <c r="X878" s="346"/>
      <c r="Y878" s="347">
        <v>0.2</v>
      </c>
      <c r="Z878" s="348"/>
      <c r="AA878" s="348"/>
      <c r="AB878" s="349"/>
      <c r="AC878" s="350" t="s">
        <v>80</v>
      </c>
      <c r="AD878" s="351"/>
      <c r="AE878" s="351"/>
      <c r="AF878" s="351"/>
      <c r="AG878" s="351"/>
      <c r="AH878" s="366" t="s">
        <v>770</v>
      </c>
      <c r="AI878" s="367"/>
      <c r="AJ878" s="367"/>
      <c r="AK878" s="367"/>
      <c r="AL878" s="354" t="s">
        <v>770</v>
      </c>
      <c r="AM878" s="355"/>
      <c r="AN878" s="355"/>
      <c r="AO878" s="356"/>
      <c r="AP878" s="357" t="s">
        <v>770</v>
      </c>
      <c r="AQ878" s="357"/>
      <c r="AR878" s="357"/>
      <c r="AS878" s="357"/>
      <c r="AT878" s="357"/>
      <c r="AU878" s="357"/>
      <c r="AV878" s="357"/>
      <c r="AW878" s="357"/>
      <c r="AX878" s="357"/>
      <c r="AY878">
        <f t="shared" si="118"/>
        <v>1</v>
      </c>
    </row>
    <row r="879" spans="1:51" ht="30" customHeight="1" x14ac:dyDescent="0.15">
      <c r="A879" s="370">
        <v>2</v>
      </c>
      <c r="B879" s="370">
        <v>1</v>
      </c>
      <c r="C879" s="358" t="s">
        <v>784</v>
      </c>
      <c r="D879" s="343"/>
      <c r="E879" s="343"/>
      <c r="F879" s="343"/>
      <c r="G879" s="343"/>
      <c r="H879" s="343"/>
      <c r="I879" s="343"/>
      <c r="J879" s="344" t="s">
        <v>770</v>
      </c>
      <c r="K879" s="345"/>
      <c r="L879" s="345"/>
      <c r="M879" s="345"/>
      <c r="N879" s="345"/>
      <c r="O879" s="345"/>
      <c r="P879" s="359" t="s">
        <v>783</v>
      </c>
      <c r="Q879" s="346"/>
      <c r="R879" s="346"/>
      <c r="S879" s="346"/>
      <c r="T879" s="346"/>
      <c r="U879" s="346"/>
      <c r="V879" s="346"/>
      <c r="W879" s="346"/>
      <c r="X879" s="346"/>
      <c r="Y879" s="347">
        <v>0.2</v>
      </c>
      <c r="Z879" s="348"/>
      <c r="AA879" s="348"/>
      <c r="AB879" s="349"/>
      <c r="AC879" s="350" t="s">
        <v>80</v>
      </c>
      <c r="AD879" s="351"/>
      <c r="AE879" s="351"/>
      <c r="AF879" s="351"/>
      <c r="AG879" s="351"/>
      <c r="AH879" s="366" t="s">
        <v>770</v>
      </c>
      <c r="AI879" s="367"/>
      <c r="AJ879" s="367"/>
      <c r="AK879" s="367"/>
      <c r="AL879" s="354" t="s">
        <v>770</v>
      </c>
      <c r="AM879" s="355"/>
      <c r="AN879" s="355"/>
      <c r="AO879" s="356"/>
      <c r="AP879" s="357" t="s">
        <v>770</v>
      </c>
      <c r="AQ879" s="357"/>
      <c r="AR879" s="357"/>
      <c r="AS879" s="357"/>
      <c r="AT879" s="357"/>
      <c r="AU879" s="357"/>
      <c r="AV879" s="357"/>
      <c r="AW879" s="357"/>
      <c r="AX879" s="357"/>
      <c r="AY879">
        <f>COUNTA($C$879)</f>
        <v>1</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747</v>
      </c>
      <c r="F1110" s="369"/>
      <c r="G1110" s="369"/>
      <c r="H1110" s="369"/>
      <c r="I1110" s="369"/>
      <c r="J1110" s="344" t="s">
        <v>747</v>
      </c>
      <c r="K1110" s="345"/>
      <c r="L1110" s="345"/>
      <c r="M1110" s="345"/>
      <c r="N1110" s="345"/>
      <c r="O1110" s="345"/>
      <c r="P1110" s="359" t="s">
        <v>747</v>
      </c>
      <c r="Q1110" s="346"/>
      <c r="R1110" s="346"/>
      <c r="S1110" s="346"/>
      <c r="T1110" s="346"/>
      <c r="U1110" s="346"/>
      <c r="V1110" s="346"/>
      <c r="W1110" s="346"/>
      <c r="X1110" s="346"/>
      <c r="Y1110" s="347" t="s">
        <v>747</v>
      </c>
      <c r="Z1110" s="348"/>
      <c r="AA1110" s="348"/>
      <c r="AB1110" s="349"/>
      <c r="AC1110" s="350"/>
      <c r="AD1110" s="351"/>
      <c r="AE1110" s="351"/>
      <c r="AF1110" s="351"/>
      <c r="AG1110" s="351"/>
      <c r="AH1110" s="352" t="s">
        <v>747</v>
      </c>
      <c r="AI1110" s="353"/>
      <c r="AJ1110" s="353"/>
      <c r="AK1110" s="353"/>
      <c r="AL1110" s="354" t="s">
        <v>747</v>
      </c>
      <c r="AM1110" s="355"/>
      <c r="AN1110" s="355"/>
      <c r="AO1110" s="356"/>
      <c r="AP1110" s="357" t="s">
        <v>747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745</v>
      </c>
      <c r="C2" s="13" t="str">
        <f>IF(B2="","",A2)</f>
        <v>医療分野の研究開発関連</v>
      </c>
      <c r="D2" s="13" t="str">
        <f>IF(C2="","",IF(D1&lt;&gt;"",CONCATENATE(D1,"、",C2),C2))</f>
        <v>医療分野の研究開発関連</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ユーザー</cp:lastModifiedBy>
  <cp:lastPrinted>2021-05-13T02:47:12Z</cp:lastPrinted>
  <dcterms:created xsi:type="dcterms:W3CDTF">2012-03-13T00:50:25Z</dcterms:created>
  <dcterms:modified xsi:type="dcterms:W3CDTF">2021-08-17T06:57:12Z</dcterms:modified>
</cp:coreProperties>
</file>