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23試験\"/>
    </mc:Choice>
  </mc:AlternateContent>
  <bookViews>
    <workbookView xWindow="0" yWindow="0" windowWidth="18990" windowHeight="658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4" i="3"/>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369" i="3" l="1"/>
  <c r="AY616" i="3"/>
  <c r="AY606" i="3"/>
  <c r="AY271" i="3"/>
  <c r="AY459" i="3"/>
  <c r="AY213" i="3"/>
  <c r="AY235" i="3"/>
  <c r="AY417"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<sst xmlns="http://schemas.openxmlformats.org/spreadsheetml/2006/main" count="3081" uniqueCount="795">
  <si>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</si>
  <si>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</si>
  <si>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</si>
  <si>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</si>
  <si>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</si>
  <si>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</si>
  <si>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</si>
  <si>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</si>
  <si>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</si>
  <si>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</si>
  <si>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</si>
  <si>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</si>
  <si>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</si>
  <si>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</si>
  <si>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</si>
  <si>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</si>
  <si>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</si>
  <si>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</si>
  <si>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</si>
  <si>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</si>
  <si>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</si>
  <si>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</si>
  <si>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</si>
  <si>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</si>
  <si>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</si>
  <si>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</si>
  <si>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</si>
  <si>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</si>
  <si>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</si>
  <si>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</si>
  <si>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</si>
  <si>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</si>
  <si>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</si>
  <si>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</si>
  <si>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</si>
  <si>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</si>
  <si>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</si>
  <si>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</si>
  <si>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</si>
  <si>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</si>
  <si>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</si>
  <si>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</si>
  <si>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</si>
  <si>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</si>
  <si>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</si>
  <si>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</si>
  <si>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</si>
  <si>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</si>
  <si>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</si>
  <si>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</si>
  <si>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</si>
  <si>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</si>
  <si>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</si>
  <si>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</si>
  <si>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</si>
  <si>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</si>
  <si>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</si>
  <si>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</si>
  <si>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</si>
  <si>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</si>
  <si>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</si>
  <si>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</si>
  <si>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</si>
  <si>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</si>
  <si>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</si>
  <si>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</si>
  <si>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</si>
  <si>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</si>
  <si>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</si>
  <si>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</si>
  <si>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</si>
  <si>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</si>
  <si>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</si>
  <si>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</si>
  <si>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</si>
  <si>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</si>
  <si>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</si>
  <si>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</si>
  <si>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</si>
  <si>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</si>
  <si>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</si>
  <si>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</si>
  <si>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</si>
  <si>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</si>
  <si>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</si>
  <si>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</si>
  <si>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</si>
  <si>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</si>
  <si>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</si>
  <si>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</si>
  <si>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</si>
  <si>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</si>
  <si>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</si>
  <si>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</si>
  <si>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</si>
  <si>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</si>
  <si>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</si>
  <si>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</si>
  <si>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</si>
  <si>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</si>
  <si>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</si>
  <si>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</si>
  <si>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</si>
  <si>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</si>
  <si>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</si>
  <si>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</si>
  <si>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</si>
  <si>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</si>
  <si>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</si>
  <si>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</si>
  <si>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</si>
  <si>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</si>
  <si>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</si>
  <si>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</si>
  <si>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</si>
  <si>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</si>
  <si>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</si>
  <si>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</si>
  <si>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</si>
  <si>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</si>
  <si>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</si>
  <si>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</si>
  <si>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</si>
  <si>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</si>
  <si>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</si>
  <si>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</si>
  <si>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</si>
  <si>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</si>
  <si>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</si>
  <si>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</si>
  <si>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</si>
  <si>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</si>
  <si>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</si>
  <si>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</si>
  <si>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</si>
  <si>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</si>
  <si>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</si>
  <si>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</si>
  <si>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</si>
  <si>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</si>
  <si>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</si>
  <si>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</si>
  <si>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</si>
  <si>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</si>
  <si>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</si>
  <si>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</si>
  <si>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</si>
  <si>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</si>
  <si>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</si>
  <si>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</si>
  <si>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</si>
  <si>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</si>
  <si>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</si>
  <si>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</si>
  <si>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</si>
  <si>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</si>
  <si>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</si>
  <si>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</si>
  <si>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</si>
  <si>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</si>
  <si>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</si>
  <si>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</si>
  <si>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</si>
  <si>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</si>
  <si>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</si>
  <si>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</si>
  <si>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</si>
  <si>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</si>
  <si>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</si>
  <si>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</si>
  <si>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</si>
  <si>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</si>
  <si>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</si>
  <si>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</si>
  <si>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</si>
  <si>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</si>
  <si>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</si>
  <si>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</si>
  <si>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</si>
  <si>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</si>
  <si>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</si>
  <si>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</si>
  <si>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</si>
  <si>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</si>
  <si>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</si>
  <si>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</si>
  <si>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</si>
  <si>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</si>
  <si>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</si>
  <si>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</si>
  <si>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</si>
  <si>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</si>
  <si>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</si>
  <si>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</si>
  <si>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</si>
  <si>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</si>
  <si>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</si>
  <si>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</si>
  <si>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</si>
  <si>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</si>
  <si>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</si>
  <si>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</si>
  <si>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</si>
  <si>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</si>
  <si>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</si>
  <si>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</si>
  <si>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</si>
  <si>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</si>
  <si>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</si>
  <si>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</si>
  <si>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</si>
  <si>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</si>
  <si>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</si>
  <si>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</si>
  <si>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</si>
  <si>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</si>
  <si>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</si>
  <si>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</si>
  <si>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</si>
  <si>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</si>
  <si>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</si>
  <si>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</si>
  <si>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</si>
  <si>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</si>
  <si>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</si>
  <si>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</si>
  <si>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</si>
  <si>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</si>
  <si>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</si>
  <si>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</si>
  <si>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</si>
  <si>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</si>
  <si>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</si>
  <si>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</si>
  <si>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</si>
  <si>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</si>
  <si>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</si>
  <si>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</si>
  <si>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</si>
  <si>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</si>
  <si>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</si>
  <si>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</si>
  <si>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</si>
  <si>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</si>
  <si>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</si>
  <si>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</si>
  <si>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</si>
  <si>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</si>
  <si>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</si>
  <si>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</si>
  <si>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</si>
  <si>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</si>
  <si>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</si>
  <si>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</si>
  <si>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</si>
  <si>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</si>
  <si>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</si>
  <si>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</si>
  <si>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</si>
  <si>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</si>
  <si>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</si>
  <si>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</si>
  <si>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</si>
  <si>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</si>
  <si>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</si>
  <si>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</si>
  <si>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</si>
  <si>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</si>
  <si>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</si>
  <si>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</si>
  <si>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</si>
  <si>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</si>
  <si>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</si>
  <si>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</si>
  <si>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</si>
  <si>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</si>
  <si>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</si>
  <si>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</si>
  <si>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</si>
  <si>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</si>
  <si>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</si>
  <si>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</si>
  <si>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</si>
  <si>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</si>
  <si>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</si>
  <si>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</si>
  <si>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</si>
  <si>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</si>
  <si>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</si>
  <si>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</si>
  <si>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</si>
  <si>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</si>
  <si>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</si>
  <si>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</si>
  <si>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</si>
  <si>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</si>
  <si>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</si>
  <si>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</si>
  <si>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</si>
  <si>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</si>
  <si>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</si>
  <si>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</si>
  <si>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</si>
  <si>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</si>
  <si>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</si>
  <si>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</si>
  <si>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</si>
  <si>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</si>
  <si>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</si>
  <si>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</si>
  <si>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</si>
  <si>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</si>
  <si>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</si>
  <si>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</si>
  <si>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</si>
  <si>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</si>
  <si>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</si>
  <si>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</si>
  <si>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</si>
  <si>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</si>
  <si>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</si>
  <si>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</si>
  <si>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</si>
  <si>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</si>
  <si>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</si>
  <si>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</si>
  <si>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</si>
  <si>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</si>
  <si>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</si>
  <si>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</si>
  <si>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</si>
  <si>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</si>
  <si>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</si>
  <si>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</si>
  <si>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</si>
  <si>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</si>
  <si>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</si>
  <si>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</si>
  <si>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</si>
  <si>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</si>
  <si>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</si>
  <si>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</si>
  <si>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</si>
  <si>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</si>
  <si>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</si>
  <si>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</si>
  <si>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</si>
  <si>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</si>
  <si>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</si>
  <si>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</si>
  <si>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</si>
  <si>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</si>
  <si>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</si>
  <si>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</si>
  <si>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</si>
  <si>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</si>
  <si>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</si>
  <si>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</si>
  <si>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</si>
  <si>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</si>
  <si>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</si>
  <si>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</si>
  <si>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</si>
  <si>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</si>
  <si>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</si>
  <si>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</si>
  <si>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</si>
  <si>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</si>
  <si>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</si>
  <si>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</si>
  <si>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</si>
  <si>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</si>
  <si>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</si>
  <si>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</si>
  <si>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</si>
  <si>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</si>
  <si>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</si>
  <si>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</si>
  <si>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</si>
  <si>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</si>
  <si>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</si>
  <si>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</si>
  <si>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</si>
  <si>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</si>
  <si>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</si>
  <si>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</si>
  <si>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</si>
  <si>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</si>
  <si>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</si>
  <si>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</si>
  <si>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</si>
  <si>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</si>
  <si>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</si>
  <si>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</si>
  <si>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</si>
  <si>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</si>
  <si>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</si>
  <si>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</si>
  <si>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</si>
  <si>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</si>
  <si>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</si>
  <si>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</si>
  <si>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</si>
  <si>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</si>
  <si>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</si>
  <si>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</si>
  <si>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</si>
  <si>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</si>
  <si>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</si>
  <si>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</si>
  <si>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</si>
  <si>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</si>
  <si>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</si>
  <si>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</si>
  <si>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</si>
  <si>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</si>
  <si>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</si>
  <si>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</si>
  <si>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</si>
  <si>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</si>
  <si>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</si>
  <si>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</si>
  <si>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</si>
  <si>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</si>
  <si>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</si>
  <si>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</si>
  <si>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</si>
  <si>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</si>
  <si>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</si>
  <si>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</si>
  <si>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</si>
  <si>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</si>
  <si>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</si>
  <si>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</si>
  <si>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</si>
  <si>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</si>
  <si>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</si>
  <si>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</si>
  <si>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</si>
  <si>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</si>
  <si>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</si>
  <si>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</si>
  <si>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</si>
  <si>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</si>
  <si>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</si>
  <si>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</si>
  <si>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</si>
  <si>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</si>
  <si>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</si>
  <si>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</si>
  <si>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</si>
  <si>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</si>
  <si>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</si>
  <si>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</si>
  <si>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</si>
  <si>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</si>
  <si>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</si>
  <si>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</si>
  <si>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</si>
  <si>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</si>
  <si>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</si>
  <si>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</si>
  <si>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</si>
  <si>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</si>
  <si>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</si>
  <si>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</si>
  <si>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</si>
  <si>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</si>
  <si>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</si>
  <si>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</si>
  <si>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</si>
  <si>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</si>
  <si>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</si>
  <si>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</si>
  <si>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</si>
  <si>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</si>
  <si>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</si>
  <si>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</si>
  <si>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</si>
  <si>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</si>
  <si>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</si>
  <si>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</si>
  <si>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</si>
  <si>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</si>
  <si>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</si>
  <si>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</si>
  <si>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</si>
  <si>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</si>
  <si>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</si>
  <si>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</si>
  <si>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</si>
  <si>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</si>
  <si>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</si>
  <si>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</si>
  <si>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</si>
  <si>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</si>
  <si>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</si>
  <si>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</si>
  <si>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</si>
  <si>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</si>
  <si>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</si>
  <si>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</si>
  <si>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</si>
  <si>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</si>
  <si>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</si>
  <si>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</si>
  <si>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</si>
  <si>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</si>
  <si>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</si>
  <si>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</si>
  <si>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</si>
  <si>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</si>
  <si>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</si>
  <si>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</si>
  <si>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</si>
  <si>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</si>
  <si>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</si>
  <si>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</si>
  <si>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</si>
  <si>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</si>
  <si>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</si>
  <si>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</si>
  <si>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</si>
  <si>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</si>
  <si>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</si>
  <si>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</si>
  <si>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</si>
  <si>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</si>
  <si>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</si>
  <si>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</si>
  <si>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</si>
  <si>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</si>
  <si>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</si>
  <si>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</si>
  <si>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</si>
  <si>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</si>
  <si>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</si>
  <si>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</si>
  <si>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</si>
  <si>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</si>
  <si>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</si>
  <si>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</si>
  <si>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</si>
  <si>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</si>
  <si>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</si>
  <si>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</si>
  <si>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</si>
  <si>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</si>
  <si>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</si>
  <si>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</si>
  <si>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</si>
  <si>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</si>
  <si>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</si>
  <si>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</si>
  <si>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</si>
  <si>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</si>
  <si>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</si>
  <si>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</si>
  <si>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</si>
  <si>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</si>
  <si>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</si>
  <si>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</si>
  <si>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</si>
  <si>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</si>
  <si>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</si>
  <si>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</si>
  <si>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</si>
  <si>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</si>
  <si>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</si>
  <si>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</si>
  <si>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</si>
  <si>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</si>
  <si>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</si>
  <si>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</si>
  <si>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</si>
  <si>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</si>
  <si>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</si>
  <si>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</si>
  <si>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</si>
  <si>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</si>
  <si>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</si>
  <si>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</si>
  <si>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</si>
  <si>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</si>
  <si>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</si>
  <si>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</si>
  <si>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</si>
  <si>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</si>
  <si>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</si>
  <si>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</si>
  <si>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</si>
  <si>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</si>
  <si>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</si>
  <si>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</si>
  <si>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</si>
  <si>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</si>
  <si>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</si>
  <si>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</si>
  <si>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</si>
  <si>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</si>
  <si>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</si>
  <si>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</si>
  <si>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</si>
  <si>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</si>
  <si>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</si>
  <si>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</si>
  <si>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</si>
  <si>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</si>
  <si>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</si>
  <si>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</si>
  <si>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</si>
  <si>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</si>
  <si>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</si>
  <si>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</si>
  <si>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</si>
  <si>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</si>
  <si>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</si>
  <si>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</si>
  <si>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</si>
  <si>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</si>
  <si>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</si>
  <si>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</si>
  <si>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</si>
  <si>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</si>
  <si>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</si>
  <si>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</si>
  <si>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</si>
  <si>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</si>
  <si>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</si>
  <si>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</si>
  <si>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</si>
  <si>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</si>
  <si>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</si>
  <si>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</si>
  <si>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</si>
  <si>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</si>
  <si>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</si>
  <si>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</si>
  <si>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</si>
  <si>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</si>
  <si>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</si>
  <si>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</si>
  <si>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</si>
  <si>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</si>
  <si>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</si>
  <si>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</si>
  <si>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</si>
  <si>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</si>
  <si>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</si>
  <si>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</si>
  <si>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</si>
  <si>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</si>
  <si>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</si>
  <si>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</si>
  <si>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</si>
  <si>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</si>
  <si>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</si>
  <si>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</si>
  <si>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</si>
  <si>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</si>
  <si>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</si>
  <si>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</si>
  <si>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</si>
  <si>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</si>
  <si>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</si>
  <si>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</si>
  <si>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</si>
  <si>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</si>
  <si>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</si>
  <si>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</si>
  <si>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</si>
  <si>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</si>
  <si>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</si>
  <si>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</si>
  <si>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</si>
  <si>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</si>
  <si>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</si>
  <si>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</si>
  <si>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</si>
  <si>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</si>
  <si>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</si>
  <si>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</si>
  <si>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</si>
  <si>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</si>
  <si>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</si>
  <si>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</si>
  <si>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</si>
  <si>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</si>
  <si>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</si>
  <si>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</si>
  <si>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</si>
  <si>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</si>
  <si>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</si>
  <si>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</si>
  <si>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</si>
  <si>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</si>
  <si>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</si>
  <si>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</si>
  <si>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</si>
  <si>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</si>
  <si>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</si>
  <si>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</si>
  <si>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</si>
  <si>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</si>
  <si>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</si>
  <si>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</si>
  <si>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</si>
  <si>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</si>
  <si>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</si>
  <si>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</si>
  <si>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</si>
  <si>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</si>
  <si>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研究情報基盤整備費（研究情報整備費）</t>
  </si>
  <si>
    <t>国立医薬品食品衛生研究所</t>
  </si>
  <si>
    <t>秋山　裕介</t>
  </si>
  <si>
    <t>平成8年度</t>
  </si>
  <si>
    <t>終了予定なし</t>
  </si>
  <si>
    <t>総務部　会計課</t>
  </si>
  <si>
    <t>-</t>
  </si>
  <si>
    <t>　医薬品、食品及び化学物質に関する安全性情報の根拠となる科学的データや専門家による評価情報をインターネットを通じて国内外の研究機関及び行政機関等と情報共有するため、研究情報基盤を整備することを目的とする。</t>
  </si>
  <si>
    <t>　国内外の研究機関・行政機関等に対し、①国立衛研の試験研究事業によって生成された試験研究データ、②国立衛研が中心となって、あるいは協力して編纂・整理・収集した科学的知識及び研究関連情報、③外部機関から国立衛研に提供された有用情報、等の情報を改ざん防止等の十分なセキュリティ対策を行った上でインターネットを通じて情報提供するとともに、外部の最新の研究情報を入手するため、必要な研究情報基盤の整備を行う。</t>
  </si>
  <si>
    <t>電子計算機等借料</t>
  </si>
  <si>
    <t>試験研究費</t>
  </si>
  <si>
    <t>Webページでの情報提供へのアクセス数</t>
  </si>
  <si>
    <t>件</t>
  </si>
  <si>
    <t>国立医薬品食品衛生研究所webアクセス統計</t>
  </si>
  <si>
    <t>web更新回数</t>
  </si>
  <si>
    <t>回</t>
  </si>
  <si>
    <t>X:執行額（円）／Y:年間アクセス数　　　　</t>
    <phoneticPr fontId="5"/>
  </si>
  <si>
    <t>円</t>
  </si>
  <si>
    <t>　　X/Y</t>
    <phoneticPr fontId="5"/>
  </si>
  <si>
    <t>16,623,064/2,140,000</t>
  </si>
  <si>
    <t>16,455,473/2,790,000</t>
  </si>
  <si>
    <t>施策大目標１　国立試験研究機関の適正かつ効果的な運営を確保すること</t>
  </si>
  <si>
    <t>ⅩⅢ-1-1 国立感染症研究所など国立試験研究機関の適正かつ効果的な運営を確保すること</t>
  </si>
  <si>
    <t>国立医薬品食品衛生研究所における研究課題評価（毎年度実施）で平均３．５点を取得する。
※総合評点は5点満点で、3点で「良好」の評価</t>
  </si>
  <si>
    <t>点</t>
  </si>
  <si>
    <t>研究情報基盤整備費（情報を基盤とする化学物質安全性国際協力事業）</t>
  </si>
  <si>
    <t>586</t>
  </si>
  <si>
    <t>533</t>
  </si>
  <si>
    <t>472</t>
  </si>
  <si>
    <t>856</t>
  </si>
  <si>
    <t>867</t>
  </si>
  <si>
    <t>836</t>
  </si>
  <si>
    <t>839</t>
  </si>
  <si>
    <t>○</t>
  </si>
  <si>
    <t>厚労</t>
  </si>
  <si>
    <t>-</t>
    <phoneticPr fontId="5"/>
  </si>
  <si>
    <t>国内外の研究機関・行政機関等に対し、①国立衛研の試験研究事業によって生成された試験研究データ、②国立衛研が中心となって、あるいは協力して編纂・整理・収集した科学的知識及び研究関連情報、③外部機関から国立衛研に提供された有用情報、等の情報を改ざん防止等の十分なセキュリティ対策を行った上でインターネットを通じて情報提供するとともに、外部の最新の研究情報を入手するため、必要な研究情報基盤の整備を行う。
これにより、医薬品、食品、化学物質に関する安全性情報の根拠となる科学的データや専門家による評価情報をインターネットを通じて国内外の研究機関及び行政機関等との情報共有に資するもの。</t>
    <phoneticPr fontId="5"/>
  </si>
  <si>
    <t>国内外の研究機関及び行政機関等と情報共有しており、国において実施すべき事業である。</t>
    <phoneticPr fontId="5"/>
  </si>
  <si>
    <t>医薬品等に関する安全性情報の根拠となるデータ等を国内外の行政機関等と情報共有することは国民の安全確保のためにつながると考えられ、国において実施すべき事業である。</t>
    <phoneticPr fontId="5"/>
  </si>
  <si>
    <t>‐</t>
  </si>
  <si>
    <t>妥当である。</t>
    <phoneticPr fontId="5"/>
  </si>
  <si>
    <t>真に必要な経費のみ支出している。</t>
    <phoneticPr fontId="5"/>
  </si>
  <si>
    <t>国庫債務負担行為の活用により、より効率的な予算の執行に努めている。</t>
    <phoneticPr fontId="5"/>
  </si>
  <si>
    <t>妥当なものとなっている。</t>
    <phoneticPr fontId="5"/>
  </si>
  <si>
    <t>事業目的達成のために効率的な方法で実施しており、また毎年度成果も着実にあげていることから、他の手段と比較して、実効性は高いと考えられる。</t>
    <phoneticPr fontId="5"/>
  </si>
  <si>
    <t>見込みに見合ったものとなっている。</t>
    <phoneticPr fontId="5"/>
  </si>
  <si>
    <t>適切な整備を行い、当研究所の研究成果に貢献しているため活用されている。</t>
    <phoneticPr fontId="5"/>
  </si>
  <si>
    <t xml:space="preserve">本事業は、業務遂行に必要な最新の研究情報を入手または発信するための研究情報基盤（基幹システム）の整備を行っており、その情報提供範囲は、主として国立衛研において生成された試験研究データや編纂・整理・収集した科学的知識等で、医薬品、食品、化学薬品に関する全てを対象としている。一方、研究情報基盤整備費（情報を基盤とする化学物質安全性国際協力事業）は、WHOの事業の1つである国際化学物質安全性計画(IPCS)事業における化学物質安全性評価原案の作成、及びOECDやIPCS等の海外機関文書の日本語版作成を主としている。本協力事業に関するホームページ（HP）での情報提供は、基幹システム上の仮想サーバーにより行われているが、仮想サーバーの運用形態が基幹システムと異なり、サーバー管理は別々に行っている。従って、内容及び経費執行に重複はない。
</t>
    <phoneticPr fontId="5"/>
  </si>
  <si>
    <t>適切に予算を執行し、事業の目的を達成できているため、引き続き経費の適切な執行及び目的の達成に努める。</t>
    <phoneticPr fontId="5"/>
  </si>
  <si>
    <t>令和3年度においては、Webページでの情報提供へ170万件のアクセス数を獲得する。</t>
    <phoneticPr fontId="5"/>
  </si>
  <si>
    <t>-</t>
    <phoneticPr fontId="5"/>
  </si>
  <si>
    <t>16,490,224/2,240,000</t>
    <phoneticPr fontId="5"/>
  </si>
  <si>
    <t>16,499,000/1,700,000</t>
    <phoneticPr fontId="5"/>
  </si>
  <si>
    <t>有</t>
  </si>
  <si>
    <t>・国内外の研究機関等と情報を共有するため、医薬品等の安全性情報の根拠となるデータ等をインターネットを通じて情報提供を行い、令和２年度はwebページに224万件ものアクセスがあったところ。
・また、執行管理表により支出先及び使途等について管理を行い、経費の適切な執行に努めている。</t>
    <phoneticPr fontId="5"/>
  </si>
  <si>
    <t>A.(株)ＪＥＣＣ</t>
    <rPh sb="2" eb="5">
      <t>カブ</t>
    </rPh>
    <phoneticPr fontId="5"/>
  </si>
  <si>
    <t>損料及び借料</t>
    <rPh sb="0" eb="2">
      <t>ソンリョウ</t>
    </rPh>
    <rPh sb="2" eb="3">
      <t>オヨ</t>
    </rPh>
    <rPh sb="4" eb="6">
      <t>シャクリョウ</t>
    </rPh>
    <phoneticPr fontId="5"/>
  </si>
  <si>
    <t>研究用機器賃貸借料（平成29年度国庫債務負担行為）</t>
    <rPh sb="0" eb="3">
      <t>ケンキュウヨウ</t>
    </rPh>
    <rPh sb="3" eb="5">
      <t>キキ</t>
    </rPh>
    <rPh sb="5" eb="8">
      <t>チンタイシャク</t>
    </rPh>
    <rPh sb="8" eb="9">
      <t>リョウ</t>
    </rPh>
    <rPh sb="10" eb="12">
      <t>ヘイセイ</t>
    </rPh>
    <rPh sb="14" eb="16">
      <t>ネンド</t>
    </rPh>
    <rPh sb="16" eb="18">
      <t>コッコ</t>
    </rPh>
    <rPh sb="18" eb="20">
      <t>サイム</t>
    </rPh>
    <rPh sb="20" eb="22">
      <t>フタン</t>
    </rPh>
    <rPh sb="22" eb="24">
      <t>コウイ</t>
    </rPh>
    <phoneticPr fontId="5"/>
  </si>
  <si>
    <t>(株)ＪＥＣＣ</t>
    <rPh sb="0" eb="7">
      <t>カブジェｃｃ</t>
    </rPh>
    <phoneticPr fontId="5"/>
  </si>
  <si>
    <t>研究用機器賃貸借料（平成29年度国庫債務負担行為）</t>
    <phoneticPr fontId="5"/>
  </si>
  <si>
    <t>国庫債務負担行為等</t>
  </si>
  <si>
    <t>岩井化学薬品(株)</t>
    <rPh sb="0" eb="2">
      <t>イワイ</t>
    </rPh>
    <rPh sb="2" eb="4">
      <t>カガク</t>
    </rPh>
    <rPh sb="4" eb="6">
      <t>ヤクヒン</t>
    </rPh>
    <rPh sb="6" eb="9">
      <t>カブ</t>
    </rPh>
    <phoneticPr fontId="5"/>
  </si>
  <si>
    <t>研究用消耗品購入費</t>
    <rPh sb="0" eb="3">
      <t>ケンキュウヨウ</t>
    </rPh>
    <rPh sb="3" eb="5">
      <t>ショウモウ</t>
    </rPh>
    <rPh sb="5" eb="6">
      <t>ヒン</t>
    </rPh>
    <rPh sb="6" eb="8">
      <t>コウニュウ</t>
    </rPh>
    <rPh sb="8" eb="9">
      <t>ヒ</t>
    </rPh>
    <phoneticPr fontId="5"/>
  </si>
  <si>
    <t>(株)伊藤サプライ</t>
    <rPh sb="0" eb="3">
      <t>カブ</t>
    </rPh>
    <rPh sb="3" eb="5">
      <t>イトウ</t>
    </rPh>
    <phoneticPr fontId="5"/>
  </si>
  <si>
    <t>研究用備品購入費</t>
    <rPh sb="0" eb="3">
      <t>ケンキュウヨウ</t>
    </rPh>
    <rPh sb="3" eb="5">
      <t>ビヒン</t>
    </rPh>
    <rPh sb="5" eb="7">
      <t>コウニュウ</t>
    </rPh>
    <rPh sb="7" eb="8">
      <t>ヒ</t>
    </rPh>
    <phoneticPr fontId="5"/>
  </si>
  <si>
    <t>（株）東機システムサービス</t>
    <phoneticPr fontId="5"/>
  </si>
  <si>
    <t>研究用備品購入費</t>
    <rPh sb="0" eb="8">
      <t>ケンキュウヨウビヒンコウニュウヒ</t>
    </rPh>
    <phoneticPr fontId="5"/>
  </si>
  <si>
    <t>Elsevier　B.V.</t>
    <phoneticPr fontId="5"/>
  </si>
  <si>
    <t>WEBコンテンツ利用料</t>
    <rPh sb="8" eb="11">
      <t>リヨウリョウ</t>
    </rPh>
    <phoneticPr fontId="5"/>
  </si>
  <si>
    <t>会計法に基づき一般競争入札を実施し、競争性を確保した。また、随意契約の場合であっても複数者から見積を徴収し、最廉価格の者と契約を締結した。競争性のない随意契約となったものは、研究を実施する上で特定のwebコンテンツを利用する必要があったものに係る経費である。なお、１者応札となった案件については、公告期間を十分確保する等、応札者が複数となるよう競争性を確保していきたい。</t>
    <phoneticPr fontId="5"/>
  </si>
  <si>
    <t>△</t>
  </si>
  <si>
    <t>ユサコ(株)</t>
    <rPh sb="3" eb="6">
      <t>カブ</t>
    </rPh>
    <phoneticPr fontId="5"/>
  </si>
  <si>
    <t>研究用図書購入</t>
    <rPh sb="0" eb="3">
      <t>ケンキュウヨウ</t>
    </rPh>
    <rPh sb="3" eb="5">
      <t>トショ</t>
    </rPh>
    <rPh sb="5" eb="7">
      <t>コウニュウ</t>
    </rPh>
    <phoneticPr fontId="5"/>
  </si>
  <si>
    <t>丸善雄松堂（株）</t>
    <rPh sb="0" eb="8">
      <t>マルゼンオスマツドウカブ</t>
    </rPh>
    <phoneticPr fontId="5"/>
  </si>
  <si>
    <t>（株）カラサワ</t>
    <rPh sb="0" eb="3">
      <t>カブ</t>
    </rPh>
    <phoneticPr fontId="5"/>
  </si>
  <si>
    <t>富士ゼロックス（株）</t>
    <rPh sb="0" eb="2">
      <t>フジ</t>
    </rPh>
    <rPh sb="7" eb="10">
      <t>カブ</t>
    </rPh>
    <phoneticPr fontId="5"/>
  </si>
  <si>
    <t>研究用設備保守費</t>
    <rPh sb="0" eb="3">
      <t>ケンキュウヨウ</t>
    </rPh>
    <rPh sb="3" eb="5">
      <t>セツビ</t>
    </rPh>
    <rPh sb="5" eb="7">
      <t>ホシュ</t>
    </rPh>
    <rPh sb="7" eb="8">
      <t>ヒ</t>
    </rPh>
    <phoneticPr fontId="5"/>
  </si>
  <si>
    <t>医薬品等に関する安全性情報の根拠となるデータ等を国内外の行政機関等と情報共有するための事業であり、令和２年度は224万件のアクセスがあり、国民のニーズは高く、国費を投入する必要がある。</t>
    <rPh sb="49" eb="51">
      <t>レイワ</t>
    </rPh>
    <phoneticPr fontId="5"/>
  </si>
  <si>
    <t>点検対象外</t>
    <rPh sb="0" eb="2">
      <t>テンケン</t>
    </rPh>
    <rPh sb="2" eb="5">
      <t>タイショウガイ</t>
    </rPh>
    <phoneticPr fontId="5"/>
  </si>
  <si>
    <t>-</t>
    <phoneticPr fontId="5"/>
  </si>
  <si>
    <t>一者応札への対応については、公告期間を長くすることや入札説明会での説明を充実させることにより、改善を図りつつ、適正な執行に努めていく。</t>
    <phoneticPr fontId="5"/>
  </si>
  <si>
    <t>デジタル庁計上額△14</t>
    <rPh sb="4" eb="5">
      <t>チョウ</t>
    </rPh>
    <rPh sb="5" eb="7">
      <t>ケイジョウ</t>
    </rPh>
    <rPh sb="7" eb="8">
      <t>ガク</t>
    </rPh>
    <phoneticPr fontId="5"/>
  </si>
  <si>
    <t>医薬品、食品及び化学物質に関する安全性情報の科学的データやる評価情報等の研究情報基盤を整備するために必要な事業であるが、一部の備品購入等において一者応札となっているため、要因を分析し、改善を図ること。</t>
    <rPh sb="34" eb="35">
      <t>トウ</t>
    </rPh>
    <rPh sb="50" eb="52">
      <t>ヒツヨウ</t>
    </rPh>
    <rPh sb="60" eb="62">
      <t>イチブ</t>
    </rPh>
    <rPh sb="63" eb="65">
      <t>ビヒン</t>
    </rPh>
    <rPh sb="65" eb="67">
      <t>コウニュウ</t>
    </rPh>
    <rPh sb="67" eb="68">
      <t>トウ</t>
    </rPh>
    <rPh sb="72" eb="73">
      <t>イッ</t>
    </rPh>
    <rPh sb="73" eb="74">
      <t>シャ</t>
    </rPh>
    <rPh sb="74" eb="76">
      <t>オウサツ</t>
    </rPh>
    <rPh sb="85" eb="87">
      <t>ヨウイン</t>
    </rPh>
    <rPh sb="88" eb="90">
      <t>ブンセキ</t>
    </rPh>
    <rPh sb="92" eb="94">
      <t>カイゼン</t>
    </rPh>
    <rPh sb="95" eb="96">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</si>
</sst>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149682</xdr:colOff>
      <xdr:row>747</xdr:row>
      <xdr:rowOff>353785</xdr:rowOff>
    </xdr:from>
    <xdr:to>
      <xdr:col>47</xdr:col>
      <xdr:colOff>59874</xdr:colOff>
      <xdr:row>760</xdr:row>
      <xdr:rowOff>122463</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3" y="44209606"/>
          <a:ext cx="7462157" cy="43678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4" zoomScale="75" zoomScaleNormal="75" zoomScaleSheetLayoutView="75" zoomScalePageLayoutView="85" workbookViewId="0">
      <selection activeCell="F731" sqref="F731:AX7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407</v>
      </c>
      <c r="AJ2" s="940" t="s">
        <v>746</v>
      </c>
      <c r="AK2" s="940"/>
      <c r="AL2" s="940"/>
      <c r="AM2" s="940"/>
      <c r="AN2" s="98" t="s">
        <v>407</v>
      </c>
      <c r="AO2" s="940">
        <v>20</v>
      </c>
      <c r="AP2" s="940"/>
      <c r="AQ2" s="940"/>
      <c r="AR2" s="99" t="s">
        <v>710</v>
      </c>
      <c r="AS2" s="946">
        <v>953</v>
      </c>
      <c r="AT2" s="946"/>
      <c r="AU2" s="946"/>
      <c r="AV2" s="98" t="str">
        <f>IF(AW2="","","-")</f>
        <v/>
      </c>
      <c r="AW2" s="906"/>
      <c r="AX2" s="906"/>
    </row>
    <row r="3" spans="1:50" ht="21" customHeight="1" thickBot="1" x14ac:dyDescent="0.2">
      <c r="A3" s="862" t="s">
        <v>703</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711</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712</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713</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715</v>
      </c>
      <c r="H5" s="835"/>
      <c r="I5" s="835"/>
      <c r="J5" s="835"/>
      <c r="K5" s="835"/>
      <c r="L5" s="835"/>
      <c r="M5" s="836" t="s">
        <v>66</v>
      </c>
      <c r="N5" s="837"/>
      <c r="O5" s="837"/>
      <c r="P5" s="837"/>
      <c r="Q5" s="837"/>
      <c r="R5" s="838"/>
      <c r="S5" s="839" t="s">
        <v>716</v>
      </c>
      <c r="T5" s="835"/>
      <c r="U5" s="835"/>
      <c r="V5" s="835"/>
      <c r="W5" s="835"/>
      <c r="X5" s="840"/>
      <c r="Y5" s="696" t="s">
        <v>3</v>
      </c>
      <c r="Z5" s="542"/>
      <c r="AA5" s="542"/>
      <c r="AB5" s="542"/>
      <c r="AC5" s="542"/>
      <c r="AD5" s="543"/>
      <c r="AE5" s="697" t="s">
        <v>717</v>
      </c>
      <c r="AF5" s="697"/>
      <c r="AG5" s="697"/>
      <c r="AH5" s="697"/>
      <c r="AI5" s="697"/>
      <c r="AJ5" s="697"/>
      <c r="AK5" s="697"/>
      <c r="AL5" s="697"/>
      <c r="AM5" s="697"/>
      <c r="AN5" s="697"/>
      <c r="AO5" s="697"/>
      <c r="AP5" s="698"/>
      <c r="AQ5" s="699" t="s">
        <v>714</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718</v>
      </c>
      <c r="H7" s="498"/>
      <c r="I7" s="498"/>
      <c r="J7" s="498"/>
      <c r="K7" s="498"/>
      <c r="L7" s="498"/>
      <c r="M7" s="498"/>
      <c r="N7" s="498"/>
      <c r="O7" s="498"/>
      <c r="P7" s="498"/>
      <c r="Q7" s="498"/>
      <c r="R7" s="498"/>
      <c r="S7" s="498"/>
      <c r="T7" s="498"/>
      <c r="U7" s="498"/>
      <c r="V7" s="498"/>
      <c r="W7" s="498"/>
      <c r="X7" s="499"/>
      <c r="Y7" s="918" t="s">
        <v>390</v>
      </c>
      <c r="Z7" s="439"/>
      <c r="AA7" s="439"/>
      <c r="AB7" s="439"/>
      <c r="AC7" s="439"/>
      <c r="AD7" s="919"/>
      <c r="AE7" s="907" t="s">
        <v>718</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医療分野の研究開発関連、科学技術・イノベーション</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文教及び科学振興</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719</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720</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直接実施</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17</v>
      </c>
      <c r="Q13" s="656"/>
      <c r="R13" s="656"/>
      <c r="S13" s="656"/>
      <c r="T13" s="656"/>
      <c r="U13" s="656"/>
      <c r="V13" s="657"/>
      <c r="W13" s="655">
        <v>16</v>
      </c>
      <c r="X13" s="656"/>
      <c r="Y13" s="656"/>
      <c r="Z13" s="656"/>
      <c r="AA13" s="656"/>
      <c r="AB13" s="656"/>
      <c r="AC13" s="657"/>
      <c r="AD13" s="655">
        <v>16</v>
      </c>
      <c r="AE13" s="656"/>
      <c r="AF13" s="656"/>
      <c r="AG13" s="656"/>
      <c r="AH13" s="656"/>
      <c r="AI13" s="656"/>
      <c r="AJ13" s="657"/>
      <c r="AK13" s="655">
        <v>16</v>
      </c>
      <c r="AL13" s="656"/>
      <c r="AM13" s="656"/>
      <c r="AN13" s="656"/>
      <c r="AO13" s="656"/>
      <c r="AP13" s="656"/>
      <c r="AQ13" s="657"/>
      <c r="AR13" s="915">
        <v>2</v>
      </c>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718</v>
      </c>
      <c r="Q14" s="656"/>
      <c r="R14" s="656"/>
      <c r="S14" s="656"/>
      <c r="T14" s="656"/>
      <c r="U14" s="656"/>
      <c r="V14" s="657"/>
      <c r="W14" s="655" t="s">
        <v>718</v>
      </c>
      <c r="X14" s="656"/>
      <c r="Y14" s="656"/>
      <c r="Z14" s="656"/>
      <c r="AA14" s="656"/>
      <c r="AB14" s="656"/>
      <c r="AC14" s="657"/>
      <c r="AD14" s="655" t="s">
        <v>718</v>
      </c>
      <c r="AE14" s="656"/>
      <c r="AF14" s="656"/>
      <c r="AG14" s="656"/>
      <c r="AH14" s="656"/>
      <c r="AI14" s="656"/>
      <c r="AJ14" s="657"/>
      <c r="AK14" s="655" t="s">
        <v>747</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718</v>
      </c>
      <c r="Q15" s="656"/>
      <c r="R15" s="656"/>
      <c r="S15" s="656"/>
      <c r="T15" s="656"/>
      <c r="U15" s="656"/>
      <c r="V15" s="657"/>
      <c r="W15" s="655" t="s">
        <v>718</v>
      </c>
      <c r="X15" s="656"/>
      <c r="Y15" s="656"/>
      <c r="Z15" s="656"/>
      <c r="AA15" s="656"/>
      <c r="AB15" s="656"/>
      <c r="AC15" s="657"/>
      <c r="AD15" s="655" t="s">
        <v>718</v>
      </c>
      <c r="AE15" s="656"/>
      <c r="AF15" s="656"/>
      <c r="AG15" s="656"/>
      <c r="AH15" s="656"/>
      <c r="AI15" s="656"/>
      <c r="AJ15" s="657"/>
      <c r="AK15" s="655" t="s">
        <v>747</v>
      </c>
      <c r="AL15" s="656"/>
      <c r="AM15" s="656"/>
      <c r="AN15" s="656"/>
      <c r="AO15" s="656"/>
      <c r="AP15" s="656"/>
      <c r="AQ15" s="657"/>
      <c r="AR15" s="655" t="s">
        <v>791</v>
      </c>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718</v>
      </c>
      <c r="Q16" s="656"/>
      <c r="R16" s="656"/>
      <c r="S16" s="656"/>
      <c r="T16" s="656"/>
      <c r="U16" s="656"/>
      <c r="V16" s="657"/>
      <c r="W16" s="655" t="s">
        <v>718</v>
      </c>
      <c r="X16" s="656"/>
      <c r="Y16" s="656"/>
      <c r="Z16" s="656"/>
      <c r="AA16" s="656"/>
      <c r="AB16" s="656"/>
      <c r="AC16" s="657"/>
      <c r="AD16" s="655" t="s">
        <v>718</v>
      </c>
      <c r="AE16" s="656"/>
      <c r="AF16" s="656"/>
      <c r="AG16" s="656"/>
      <c r="AH16" s="656"/>
      <c r="AI16" s="656"/>
      <c r="AJ16" s="657"/>
      <c r="AK16" s="655" t="s">
        <v>747</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718</v>
      </c>
      <c r="Q17" s="656"/>
      <c r="R17" s="656"/>
      <c r="S17" s="656"/>
      <c r="T17" s="656"/>
      <c r="U17" s="656"/>
      <c r="V17" s="657"/>
      <c r="W17" s="655" t="s">
        <v>718</v>
      </c>
      <c r="X17" s="656"/>
      <c r="Y17" s="656"/>
      <c r="Z17" s="656"/>
      <c r="AA17" s="656"/>
      <c r="AB17" s="656"/>
      <c r="AC17" s="657"/>
      <c r="AD17" s="655" t="s">
        <v>718</v>
      </c>
      <c r="AE17" s="656"/>
      <c r="AF17" s="656"/>
      <c r="AG17" s="656"/>
      <c r="AH17" s="656"/>
      <c r="AI17" s="656"/>
      <c r="AJ17" s="657"/>
      <c r="AK17" s="655" t="s">
        <v>747</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17</v>
      </c>
      <c r="Q18" s="874"/>
      <c r="R18" s="874"/>
      <c r="S18" s="874"/>
      <c r="T18" s="874"/>
      <c r="U18" s="874"/>
      <c r="V18" s="875"/>
      <c r="W18" s="873">
        <f>SUM(W13:AC17)</f>
        <v>16</v>
      </c>
      <c r="X18" s="874"/>
      <c r="Y18" s="874"/>
      <c r="Z18" s="874"/>
      <c r="AA18" s="874"/>
      <c r="AB18" s="874"/>
      <c r="AC18" s="875"/>
      <c r="AD18" s="873">
        <f>SUM(AD13:AJ17)</f>
        <v>16</v>
      </c>
      <c r="AE18" s="874"/>
      <c r="AF18" s="874"/>
      <c r="AG18" s="874"/>
      <c r="AH18" s="874"/>
      <c r="AI18" s="874"/>
      <c r="AJ18" s="875"/>
      <c r="AK18" s="873">
        <f>SUM(AK13:AQ17)</f>
        <v>16</v>
      </c>
      <c r="AL18" s="874"/>
      <c r="AM18" s="874"/>
      <c r="AN18" s="874"/>
      <c r="AO18" s="874"/>
      <c r="AP18" s="874"/>
      <c r="AQ18" s="875"/>
      <c r="AR18" s="873">
        <f>SUM(AR13:AX17)</f>
        <v>2</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17</v>
      </c>
      <c r="Q19" s="656"/>
      <c r="R19" s="656"/>
      <c r="S19" s="656"/>
      <c r="T19" s="656"/>
      <c r="U19" s="656"/>
      <c r="V19" s="657"/>
      <c r="W19" s="655">
        <v>16</v>
      </c>
      <c r="X19" s="656"/>
      <c r="Y19" s="656"/>
      <c r="Z19" s="656"/>
      <c r="AA19" s="656"/>
      <c r="AB19" s="656"/>
      <c r="AC19" s="657"/>
      <c r="AD19" s="655">
        <v>16</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f>IF(P19=0, "-", SUM(P19)/SUM(P13,P14))</f>
        <v>1</v>
      </c>
      <c r="Q21" s="316"/>
      <c r="R21" s="316"/>
      <c r="S21" s="316"/>
      <c r="T21" s="316"/>
      <c r="U21" s="316"/>
      <c r="V21" s="316"/>
      <c r="W21" s="316">
        <f t="shared" ref="W21" si="2">IF(W19=0, "-", SUM(W19)/SUM(W13,W14))</f>
        <v>1</v>
      </c>
      <c r="X21" s="316"/>
      <c r="Y21" s="316"/>
      <c r="Z21" s="316"/>
      <c r="AA21" s="316"/>
      <c r="AB21" s="316"/>
      <c r="AC21" s="316"/>
      <c r="AD21" s="316">
        <f t="shared" ref="AD21" si="3">IF(AD19=0, "-", SUM(AD19)/SUM(AD13,AD14))</f>
        <v>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708</v>
      </c>
      <c r="B22" s="969"/>
      <c r="C22" s="969"/>
      <c r="D22" s="969"/>
      <c r="E22" s="969"/>
      <c r="F22" s="970"/>
      <c r="G22" s="964" t="s">
        <v>333</v>
      </c>
      <c r="H22" s="222"/>
      <c r="I22" s="222"/>
      <c r="J22" s="222"/>
      <c r="K22" s="222"/>
      <c r="L22" s="222"/>
      <c r="M22" s="222"/>
      <c r="N22" s="222"/>
      <c r="O22" s="223"/>
      <c r="P22" s="929" t="s">
        <v>706</v>
      </c>
      <c r="Q22" s="222"/>
      <c r="R22" s="222"/>
      <c r="S22" s="222"/>
      <c r="T22" s="222"/>
      <c r="U22" s="222"/>
      <c r="V22" s="223"/>
      <c r="W22" s="929" t="s">
        <v>707</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721</v>
      </c>
      <c r="H23" s="966"/>
      <c r="I23" s="966"/>
      <c r="J23" s="966"/>
      <c r="K23" s="966"/>
      <c r="L23" s="966"/>
      <c r="M23" s="966"/>
      <c r="N23" s="966"/>
      <c r="O23" s="967"/>
      <c r="P23" s="915">
        <v>14</v>
      </c>
      <c r="Q23" s="916"/>
      <c r="R23" s="916"/>
      <c r="S23" s="916"/>
      <c r="T23" s="916"/>
      <c r="U23" s="916"/>
      <c r="V23" s="930"/>
      <c r="W23" s="915">
        <v>0</v>
      </c>
      <c r="X23" s="916"/>
      <c r="Y23" s="916"/>
      <c r="Z23" s="916"/>
      <c r="AA23" s="916"/>
      <c r="AB23" s="916"/>
      <c r="AC23" s="930"/>
      <c r="AD23" s="978" t="s">
        <v>793</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31" t="s">
        <v>722</v>
      </c>
      <c r="H24" s="932"/>
      <c r="I24" s="932"/>
      <c r="J24" s="932"/>
      <c r="K24" s="932"/>
      <c r="L24" s="932"/>
      <c r="M24" s="932"/>
      <c r="N24" s="932"/>
      <c r="O24" s="933"/>
      <c r="P24" s="655">
        <v>2</v>
      </c>
      <c r="Q24" s="656"/>
      <c r="R24" s="656"/>
      <c r="S24" s="656"/>
      <c r="T24" s="656"/>
      <c r="U24" s="656"/>
      <c r="V24" s="657"/>
      <c r="W24" s="655">
        <v>2</v>
      </c>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16</v>
      </c>
      <c r="Q29" s="656"/>
      <c r="R29" s="656"/>
      <c r="S29" s="656"/>
      <c r="T29" s="656"/>
      <c r="U29" s="656"/>
      <c r="V29" s="657"/>
      <c r="W29" s="947">
        <f>AR13</f>
        <v>2</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391</v>
      </c>
      <c r="AF30" s="854"/>
      <c r="AG30" s="854"/>
      <c r="AH30" s="855"/>
      <c r="AI30" s="910" t="s">
        <v>413</v>
      </c>
      <c r="AJ30" s="910"/>
      <c r="AK30" s="910"/>
      <c r="AL30" s="853"/>
      <c r="AM30" s="910" t="s">
        <v>510</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718</v>
      </c>
      <c r="AR31" s="201"/>
      <c r="AS31" s="136" t="s">
        <v>233</v>
      </c>
      <c r="AT31" s="137"/>
      <c r="AU31" s="200">
        <v>3</v>
      </c>
      <c r="AV31" s="200"/>
      <c r="AW31" s="392" t="s">
        <v>179</v>
      </c>
      <c r="AX31" s="393"/>
    </row>
    <row r="32" spans="1:50" ht="23.25" customHeight="1" x14ac:dyDescent="0.15">
      <c r="A32" s="397"/>
      <c r="B32" s="395"/>
      <c r="C32" s="395"/>
      <c r="D32" s="395"/>
      <c r="E32" s="395"/>
      <c r="F32" s="396"/>
      <c r="G32" s="563" t="s">
        <v>761</v>
      </c>
      <c r="H32" s="564"/>
      <c r="I32" s="564"/>
      <c r="J32" s="564"/>
      <c r="K32" s="564"/>
      <c r="L32" s="564"/>
      <c r="M32" s="564"/>
      <c r="N32" s="564"/>
      <c r="O32" s="565"/>
      <c r="P32" s="108" t="s">
        <v>723</v>
      </c>
      <c r="Q32" s="108"/>
      <c r="R32" s="108"/>
      <c r="S32" s="108"/>
      <c r="T32" s="108"/>
      <c r="U32" s="108"/>
      <c r="V32" s="108"/>
      <c r="W32" s="108"/>
      <c r="X32" s="109"/>
      <c r="Y32" s="470" t="s">
        <v>12</v>
      </c>
      <c r="Z32" s="530"/>
      <c r="AA32" s="531"/>
      <c r="AB32" s="460" t="s">
        <v>724</v>
      </c>
      <c r="AC32" s="460"/>
      <c r="AD32" s="460"/>
      <c r="AE32" s="218">
        <v>2140000</v>
      </c>
      <c r="AF32" s="219"/>
      <c r="AG32" s="219"/>
      <c r="AH32" s="219"/>
      <c r="AI32" s="218">
        <v>2790000</v>
      </c>
      <c r="AJ32" s="219"/>
      <c r="AK32" s="219"/>
      <c r="AL32" s="219"/>
      <c r="AM32" s="218">
        <v>2240000</v>
      </c>
      <c r="AN32" s="219"/>
      <c r="AO32" s="219"/>
      <c r="AP32" s="219"/>
      <c r="AQ32" s="336" t="s">
        <v>718</v>
      </c>
      <c r="AR32" s="208"/>
      <c r="AS32" s="208"/>
      <c r="AT32" s="337"/>
      <c r="AU32" s="219" t="s">
        <v>718</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724</v>
      </c>
      <c r="AC33" s="522"/>
      <c r="AD33" s="522"/>
      <c r="AE33" s="218">
        <v>1650000</v>
      </c>
      <c r="AF33" s="219"/>
      <c r="AG33" s="219"/>
      <c r="AH33" s="219"/>
      <c r="AI33" s="218">
        <v>1700000</v>
      </c>
      <c r="AJ33" s="219"/>
      <c r="AK33" s="219"/>
      <c r="AL33" s="219"/>
      <c r="AM33" s="218">
        <v>1700000</v>
      </c>
      <c r="AN33" s="219"/>
      <c r="AO33" s="219"/>
      <c r="AP33" s="219"/>
      <c r="AQ33" s="336" t="s">
        <v>718</v>
      </c>
      <c r="AR33" s="208"/>
      <c r="AS33" s="208"/>
      <c r="AT33" s="337"/>
      <c r="AU33" s="219">
        <v>1700000</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130</v>
      </c>
      <c r="AF34" s="219"/>
      <c r="AG34" s="219"/>
      <c r="AH34" s="219"/>
      <c r="AI34" s="218">
        <v>164</v>
      </c>
      <c r="AJ34" s="219"/>
      <c r="AK34" s="219"/>
      <c r="AL34" s="219"/>
      <c r="AM34" s="218">
        <v>132</v>
      </c>
      <c r="AN34" s="219"/>
      <c r="AO34" s="219"/>
      <c r="AP34" s="219"/>
      <c r="AQ34" s="336" t="s">
        <v>718</v>
      </c>
      <c r="AR34" s="208"/>
      <c r="AS34" s="208"/>
      <c r="AT34" s="337"/>
      <c r="AU34" s="219" t="s">
        <v>718</v>
      </c>
      <c r="AV34" s="219"/>
      <c r="AW34" s="219"/>
      <c r="AX34" s="221"/>
    </row>
    <row r="35" spans="1:51" ht="23.25" customHeight="1" x14ac:dyDescent="0.15">
      <c r="A35" s="228" t="s">
        <v>381</v>
      </c>
      <c r="B35" s="229"/>
      <c r="C35" s="229"/>
      <c r="D35" s="229"/>
      <c r="E35" s="229"/>
      <c r="F35" s="230"/>
      <c r="G35" s="234" t="s">
        <v>725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3"/>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542</v>
      </c>
      <c r="AV100" s="318"/>
      <c r="AW100" s="318"/>
      <c r="AX100" s="320"/>
    </row>
    <row r="101" spans="1:60" ht="23.25" customHeight="1" x14ac:dyDescent="0.15">
      <c r="A101" s="418"/>
      <c r="B101" s="419"/>
      <c r="C101" s="419"/>
      <c r="D101" s="419"/>
      <c r="E101" s="419"/>
      <c r="F101" s="420"/>
      <c r="G101" s="108" t="s">
        <v>726</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727</v>
      </c>
      <c r="AC101" s="460"/>
      <c r="AD101" s="460"/>
      <c r="AE101" s="282">
        <v>930</v>
      </c>
      <c r="AF101" s="282"/>
      <c r="AG101" s="282"/>
      <c r="AH101" s="282"/>
      <c r="AI101" s="282">
        <v>1210</v>
      </c>
      <c r="AJ101" s="282"/>
      <c r="AK101" s="282"/>
      <c r="AL101" s="282"/>
      <c r="AM101" s="282">
        <v>1040</v>
      </c>
      <c r="AN101" s="282"/>
      <c r="AO101" s="282"/>
      <c r="AP101" s="282"/>
      <c r="AQ101" s="282" t="s">
        <v>762</v>
      </c>
      <c r="AR101" s="282"/>
      <c r="AS101" s="282"/>
      <c r="AT101" s="282"/>
      <c r="AU101" s="218" t="s">
        <v>791</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727</v>
      </c>
      <c r="AC102" s="460"/>
      <c r="AD102" s="460"/>
      <c r="AE102" s="282">
        <v>1100</v>
      </c>
      <c r="AF102" s="282"/>
      <c r="AG102" s="282"/>
      <c r="AH102" s="282"/>
      <c r="AI102" s="282">
        <v>950</v>
      </c>
      <c r="AJ102" s="282"/>
      <c r="AK102" s="282"/>
      <c r="AL102" s="282"/>
      <c r="AM102" s="282">
        <v>950</v>
      </c>
      <c r="AN102" s="282"/>
      <c r="AO102" s="282"/>
      <c r="AP102" s="282"/>
      <c r="AQ102" s="282">
        <v>950</v>
      </c>
      <c r="AR102" s="282"/>
      <c r="AS102" s="282"/>
      <c r="AT102" s="282"/>
      <c r="AU102" s="225">
        <v>950</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543</v>
      </c>
      <c r="AR115" s="590"/>
      <c r="AS115" s="590"/>
      <c r="AT115" s="590"/>
      <c r="AU115" s="590"/>
      <c r="AV115" s="590"/>
      <c r="AW115" s="590"/>
      <c r="AX115" s="591"/>
    </row>
    <row r="116" spans="1:51" ht="23.25" customHeight="1" x14ac:dyDescent="0.15">
      <c r="A116" s="435"/>
      <c r="B116" s="436"/>
      <c r="C116" s="436"/>
      <c r="D116" s="436"/>
      <c r="E116" s="436"/>
      <c r="F116" s="437"/>
      <c r="G116" s="387" t="s">
        <v>728</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729</v>
      </c>
      <c r="AC116" s="462"/>
      <c r="AD116" s="463"/>
      <c r="AE116" s="282">
        <v>8</v>
      </c>
      <c r="AF116" s="282"/>
      <c r="AG116" s="282"/>
      <c r="AH116" s="282"/>
      <c r="AI116" s="282">
        <v>6</v>
      </c>
      <c r="AJ116" s="282"/>
      <c r="AK116" s="282"/>
      <c r="AL116" s="282"/>
      <c r="AM116" s="282">
        <v>7</v>
      </c>
      <c r="AN116" s="282"/>
      <c r="AO116" s="282"/>
      <c r="AP116" s="282"/>
      <c r="AQ116" s="218">
        <v>10</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730</v>
      </c>
      <c r="AC117" s="472"/>
      <c r="AD117" s="473"/>
      <c r="AE117" s="550" t="s">
        <v>731</v>
      </c>
      <c r="AF117" s="550"/>
      <c r="AG117" s="550"/>
      <c r="AH117" s="550"/>
      <c r="AI117" s="550" t="s">
        <v>732</v>
      </c>
      <c r="AJ117" s="550"/>
      <c r="AK117" s="550"/>
      <c r="AL117" s="550"/>
      <c r="AM117" s="550" t="s">
        <v>763</v>
      </c>
      <c r="AN117" s="550"/>
      <c r="AO117" s="550"/>
      <c r="AP117" s="550"/>
      <c r="AQ117" s="550" t="s">
        <v>764</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543</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730</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543</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730</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543</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391</v>
      </c>
      <c r="AF127" s="247"/>
      <c r="AG127" s="247"/>
      <c r="AH127" s="247"/>
      <c r="AI127" s="247" t="s">
        <v>413</v>
      </c>
      <c r="AJ127" s="247"/>
      <c r="AK127" s="247"/>
      <c r="AL127" s="247"/>
      <c r="AM127" s="247" t="s">
        <v>510</v>
      </c>
      <c r="AN127" s="247"/>
      <c r="AO127" s="247"/>
      <c r="AP127" s="247"/>
      <c r="AQ127" s="589" t="s">
        <v>543</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406</v>
      </c>
      <c r="B130" s="186"/>
      <c r="C130" s="185" t="s">
        <v>236</v>
      </c>
      <c r="D130" s="186"/>
      <c r="E130" s="170" t="s">
        <v>265</v>
      </c>
      <c r="F130" s="171"/>
      <c r="G130" s="172" t="s">
        <v>733</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734</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718</v>
      </c>
      <c r="AR133" s="200"/>
      <c r="AS133" s="136" t="s">
        <v>233</v>
      </c>
      <c r="AT133" s="137"/>
      <c r="AU133" s="201">
        <v>3</v>
      </c>
      <c r="AV133" s="201"/>
      <c r="AW133" s="136" t="s">
        <v>179</v>
      </c>
      <c r="AX133" s="196"/>
      <c r="AY133">
        <f>$AY$132</f>
        <v>1</v>
      </c>
    </row>
    <row r="134" spans="1:51" ht="39.75" customHeight="1" x14ac:dyDescent="0.15">
      <c r="A134" s="190"/>
      <c r="B134" s="187"/>
      <c r="C134" s="181"/>
      <c r="D134" s="187"/>
      <c r="E134" s="181"/>
      <c r="F134" s="182"/>
      <c r="G134" s="107" t="s">
        <v>735</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736</v>
      </c>
      <c r="AC134" s="206"/>
      <c r="AD134" s="206"/>
      <c r="AE134" s="207" t="s">
        <v>718</v>
      </c>
      <c r="AF134" s="208"/>
      <c r="AG134" s="208"/>
      <c r="AH134" s="208"/>
      <c r="AI134" s="207">
        <v>4.5</v>
      </c>
      <c r="AJ134" s="208"/>
      <c r="AK134" s="208"/>
      <c r="AL134" s="208"/>
      <c r="AM134" s="207">
        <v>4.0999999999999996</v>
      </c>
      <c r="AN134" s="208"/>
      <c r="AO134" s="208"/>
      <c r="AP134" s="208"/>
      <c r="AQ134" s="207" t="s">
        <v>718</v>
      </c>
      <c r="AR134" s="208"/>
      <c r="AS134" s="208"/>
      <c r="AT134" s="208"/>
      <c r="AU134" s="207" t="s">
        <v>718</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736</v>
      </c>
      <c r="AC135" s="214"/>
      <c r="AD135" s="214"/>
      <c r="AE135" s="207">
        <v>3.5</v>
      </c>
      <c r="AF135" s="208"/>
      <c r="AG135" s="208"/>
      <c r="AH135" s="208"/>
      <c r="AI135" s="207">
        <v>3.5</v>
      </c>
      <c r="AJ135" s="208"/>
      <c r="AK135" s="208"/>
      <c r="AL135" s="208"/>
      <c r="AM135" s="207">
        <v>3.5</v>
      </c>
      <c r="AN135" s="208"/>
      <c r="AO135" s="208"/>
      <c r="AP135" s="208"/>
      <c r="AQ135" s="207" t="s">
        <v>718</v>
      </c>
      <c r="AR135" s="208"/>
      <c r="AS135" s="208"/>
      <c r="AT135" s="208"/>
      <c r="AU135" s="207">
        <v>3.5</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718</v>
      </c>
      <c r="H154" s="108"/>
      <c r="I154" s="108"/>
      <c r="J154" s="108"/>
      <c r="K154" s="108"/>
      <c r="L154" s="108"/>
      <c r="M154" s="108"/>
      <c r="N154" s="108"/>
      <c r="O154" s="108"/>
      <c r="P154" s="109"/>
      <c r="Q154" s="128" t="s">
        <v>718</v>
      </c>
      <c r="R154" s="108"/>
      <c r="S154" s="108"/>
      <c r="T154" s="108"/>
      <c r="U154" s="108"/>
      <c r="V154" s="108"/>
      <c r="W154" s="108"/>
      <c r="X154" s="108"/>
      <c r="Y154" s="108"/>
      <c r="Z154" s="108"/>
      <c r="AA154" s="290"/>
      <c r="AB154" s="144" t="s">
        <v>718</v>
      </c>
      <c r="AC154" s="145"/>
      <c r="AD154" s="145"/>
      <c r="AE154" s="150" t="s">
        <v>718</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747</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66.75" customHeight="1" x14ac:dyDescent="0.15">
      <c r="A188" s="190"/>
      <c r="B188" s="187"/>
      <c r="C188" s="181"/>
      <c r="D188" s="187"/>
      <c r="E188" s="128" t="s">
        <v>748</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672</v>
      </c>
      <c r="D430" s="927"/>
      <c r="E430" s="175" t="s">
        <v>400</v>
      </c>
      <c r="F430" s="893"/>
      <c r="G430" s="894" t="s">
        <v>252</v>
      </c>
      <c r="H430" s="126"/>
      <c r="I430" s="126"/>
      <c r="J430" s="895" t="s">
        <v>718</v>
      </c>
      <c r="K430" s="896"/>
      <c r="L430" s="896"/>
      <c r="M430" s="896"/>
      <c r="N430" s="896"/>
      <c r="O430" s="896"/>
      <c r="P430" s="896"/>
      <c r="Q430" s="896"/>
      <c r="R430" s="896"/>
      <c r="S430" s="896"/>
      <c r="T430" s="897"/>
      <c r="U430" s="587" t="s">
        <v>747</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718</v>
      </c>
      <c r="AF432" s="201"/>
      <c r="AG432" s="136" t="s">
        <v>233</v>
      </c>
      <c r="AH432" s="137"/>
      <c r="AI432" s="335"/>
      <c r="AJ432" s="335"/>
      <c r="AK432" s="335"/>
      <c r="AL432" s="157"/>
      <c r="AM432" s="335"/>
      <c r="AN432" s="335"/>
      <c r="AO432" s="335"/>
      <c r="AP432" s="157"/>
      <c r="AQ432" s="250" t="s">
        <v>718</v>
      </c>
      <c r="AR432" s="201"/>
      <c r="AS432" s="136" t="s">
        <v>233</v>
      </c>
      <c r="AT432" s="137"/>
      <c r="AU432" s="201" t="s">
        <v>718</v>
      </c>
      <c r="AV432" s="201"/>
      <c r="AW432" s="136" t="s">
        <v>179</v>
      </c>
      <c r="AX432" s="196"/>
      <c r="AY432">
        <f>$AY$431</f>
        <v>1</v>
      </c>
    </row>
    <row r="433" spans="1:51" ht="23.25" customHeight="1" x14ac:dyDescent="0.15">
      <c r="A433" s="190"/>
      <c r="B433" s="187"/>
      <c r="C433" s="181"/>
      <c r="D433" s="187"/>
      <c r="E433" s="338"/>
      <c r="F433" s="339"/>
      <c r="G433" s="107" t="s">
        <v>718</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718</v>
      </c>
      <c r="AC433" s="214"/>
      <c r="AD433" s="214"/>
      <c r="AE433" s="336" t="s">
        <v>718</v>
      </c>
      <c r="AF433" s="208"/>
      <c r="AG433" s="208"/>
      <c r="AH433" s="208"/>
      <c r="AI433" s="336" t="s">
        <v>718</v>
      </c>
      <c r="AJ433" s="208"/>
      <c r="AK433" s="208"/>
      <c r="AL433" s="208"/>
      <c r="AM433" s="336" t="s">
        <v>747</v>
      </c>
      <c r="AN433" s="208"/>
      <c r="AO433" s="208"/>
      <c r="AP433" s="337"/>
      <c r="AQ433" s="336" t="s">
        <v>718</v>
      </c>
      <c r="AR433" s="208"/>
      <c r="AS433" s="208"/>
      <c r="AT433" s="337"/>
      <c r="AU433" s="208" t="s">
        <v>718</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718</v>
      </c>
      <c r="AC434" s="206"/>
      <c r="AD434" s="206"/>
      <c r="AE434" s="336" t="s">
        <v>718</v>
      </c>
      <c r="AF434" s="208"/>
      <c r="AG434" s="208"/>
      <c r="AH434" s="337"/>
      <c r="AI434" s="336" t="s">
        <v>718</v>
      </c>
      <c r="AJ434" s="208"/>
      <c r="AK434" s="208"/>
      <c r="AL434" s="208"/>
      <c r="AM434" s="336" t="s">
        <v>747</v>
      </c>
      <c r="AN434" s="208"/>
      <c r="AO434" s="208"/>
      <c r="AP434" s="337"/>
      <c r="AQ434" s="336" t="s">
        <v>718</v>
      </c>
      <c r="AR434" s="208"/>
      <c r="AS434" s="208"/>
      <c r="AT434" s="337"/>
      <c r="AU434" s="208" t="s">
        <v>718</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718</v>
      </c>
      <c r="AF435" s="208"/>
      <c r="AG435" s="208"/>
      <c r="AH435" s="337"/>
      <c r="AI435" s="336" t="s">
        <v>718</v>
      </c>
      <c r="AJ435" s="208"/>
      <c r="AK435" s="208"/>
      <c r="AL435" s="208"/>
      <c r="AM435" s="336" t="s">
        <v>747</v>
      </c>
      <c r="AN435" s="208"/>
      <c r="AO435" s="208"/>
      <c r="AP435" s="337"/>
      <c r="AQ435" s="336" t="s">
        <v>718</v>
      </c>
      <c r="AR435" s="208"/>
      <c r="AS435" s="208"/>
      <c r="AT435" s="337"/>
      <c r="AU435" s="208" t="s">
        <v>718</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747</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403</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58.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745</v>
      </c>
      <c r="AE702" s="342"/>
      <c r="AF702" s="342"/>
      <c r="AG702" s="379" t="s">
        <v>789</v>
      </c>
      <c r="AH702" s="380"/>
      <c r="AI702" s="380"/>
      <c r="AJ702" s="380"/>
      <c r="AK702" s="380"/>
      <c r="AL702" s="380"/>
      <c r="AM702" s="380"/>
      <c r="AN702" s="380"/>
      <c r="AO702" s="380"/>
      <c r="AP702" s="380"/>
      <c r="AQ702" s="380"/>
      <c r="AR702" s="380"/>
      <c r="AS702" s="380"/>
      <c r="AT702" s="380"/>
      <c r="AU702" s="380"/>
      <c r="AV702" s="380"/>
      <c r="AW702" s="380"/>
      <c r="AX702" s="381"/>
    </row>
    <row r="703" spans="1:51" ht="39.7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745</v>
      </c>
      <c r="AE703" s="323"/>
      <c r="AF703" s="323"/>
      <c r="AG703" s="104" t="s">
        <v>749</v>
      </c>
      <c r="AH703" s="105"/>
      <c r="AI703" s="105"/>
      <c r="AJ703" s="105"/>
      <c r="AK703" s="105"/>
      <c r="AL703" s="105"/>
      <c r="AM703" s="105"/>
      <c r="AN703" s="105"/>
      <c r="AO703" s="105"/>
      <c r="AP703" s="105"/>
      <c r="AQ703" s="105"/>
      <c r="AR703" s="105"/>
      <c r="AS703" s="105"/>
      <c r="AT703" s="105"/>
      <c r="AU703" s="105"/>
      <c r="AV703" s="105"/>
      <c r="AW703" s="105"/>
      <c r="AX703" s="106"/>
    </row>
    <row r="704" spans="1:51" ht="59.2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745</v>
      </c>
      <c r="AE704" s="781"/>
      <c r="AF704" s="781"/>
      <c r="AG704" s="168" t="s">
        <v>750</v>
      </c>
      <c r="AH704" s="111"/>
      <c r="AI704" s="111"/>
      <c r="AJ704" s="111"/>
      <c r="AK704" s="111"/>
      <c r="AL704" s="111"/>
      <c r="AM704" s="111"/>
      <c r="AN704" s="111"/>
      <c r="AO704" s="111"/>
      <c r="AP704" s="111"/>
      <c r="AQ704" s="111"/>
      <c r="AR704" s="111"/>
      <c r="AS704" s="111"/>
      <c r="AT704" s="111"/>
      <c r="AU704" s="111"/>
      <c r="AV704" s="111"/>
      <c r="AW704" s="111"/>
      <c r="AX704" s="169"/>
    </row>
    <row r="705" spans="1:50" ht="39.75"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782</v>
      </c>
      <c r="AE705" s="713"/>
      <c r="AF705" s="713"/>
      <c r="AG705" s="128" t="s">
        <v>781</v>
      </c>
      <c r="AH705" s="108"/>
      <c r="AI705" s="108"/>
      <c r="AJ705" s="108"/>
      <c r="AK705" s="108"/>
      <c r="AL705" s="108"/>
      <c r="AM705" s="108"/>
      <c r="AN705" s="108"/>
      <c r="AO705" s="108"/>
      <c r="AP705" s="108"/>
      <c r="AQ705" s="108"/>
      <c r="AR705" s="108"/>
      <c r="AS705" s="108"/>
      <c r="AT705" s="108"/>
      <c r="AU705" s="108"/>
      <c r="AV705" s="108"/>
      <c r="AW705" s="108"/>
      <c r="AX705" s="129"/>
    </row>
    <row r="706" spans="1:50" ht="38.25" customHeight="1" x14ac:dyDescent="0.15">
      <c r="A706" s="640"/>
      <c r="B706" s="641"/>
      <c r="C706" s="792"/>
      <c r="D706" s="793"/>
      <c r="E706" s="728" t="s">
        <v>382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765</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36"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765</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751</v>
      </c>
      <c r="AE708" s="603"/>
      <c r="AF708" s="603"/>
      <c r="AG708" s="740" t="s">
        <v>747</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745</v>
      </c>
      <c r="AE709" s="323"/>
      <c r="AF709" s="323"/>
      <c r="AG709" s="104" t="s">
        <v>752</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751</v>
      </c>
      <c r="AE710" s="323"/>
      <c r="AF710" s="323"/>
      <c r="AG710" s="104" t="s">
        <v>747</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745</v>
      </c>
      <c r="AE711" s="323"/>
      <c r="AF711" s="323"/>
      <c r="AG711" s="104" t="s">
        <v>753</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751</v>
      </c>
      <c r="AE712" s="781"/>
      <c r="AF712" s="781"/>
      <c r="AG712" s="805" t="s">
        <v>747</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751</v>
      </c>
      <c r="AE713" s="323"/>
      <c r="AF713" s="661"/>
      <c r="AG713" s="104" t="s">
        <v>747</v>
      </c>
      <c r="AH713" s="105"/>
      <c r="AI713" s="105"/>
      <c r="AJ713" s="105"/>
      <c r="AK713" s="105"/>
      <c r="AL713" s="105"/>
      <c r="AM713" s="105"/>
      <c r="AN713" s="105"/>
      <c r="AO713" s="105"/>
      <c r="AP713" s="105"/>
      <c r="AQ713" s="105"/>
      <c r="AR713" s="105"/>
      <c r="AS713" s="105"/>
      <c r="AT713" s="105"/>
      <c r="AU713" s="105"/>
      <c r="AV713" s="105"/>
      <c r="AW713" s="105"/>
      <c r="AX713" s="106"/>
    </row>
    <row r="714" spans="1:50" ht="38.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745</v>
      </c>
      <c r="AE714" s="803"/>
      <c r="AF714" s="804"/>
      <c r="AG714" s="734" t="s">
        <v>754</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745</v>
      </c>
      <c r="AE715" s="603"/>
      <c r="AF715" s="654"/>
      <c r="AG715" s="740" t="s">
        <v>755</v>
      </c>
      <c r="AH715" s="741"/>
      <c r="AI715" s="741"/>
      <c r="AJ715" s="741"/>
      <c r="AK715" s="741"/>
      <c r="AL715" s="741"/>
      <c r="AM715" s="741"/>
      <c r="AN715" s="741"/>
      <c r="AO715" s="741"/>
      <c r="AP715" s="741"/>
      <c r="AQ715" s="741"/>
      <c r="AR715" s="741"/>
      <c r="AS715" s="741"/>
      <c r="AT715" s="741"/>
      <c r="AU715" s="741"/>
      <c r="AV715" s="741"/>
      <c r="AW715" s="741"/>
      <c r="AX715" s="742"/>
    </row>
    <row r="716" spans="1:50" ht="4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745</v>
      </c>
      <c r="AE716" s="625"/>
      <c r="AF716" s="625"/>
      <c r="AG716" s="104" t="s">
        <v>756</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745</v>
      </c>
      <c r="AE717" s="323"/>
      <c r="AF717" s="323"/>
      <c r="AG717" s="104" t="s">
        <v>757</v>
      </c>
      <c r="AH717" s="105"/>
      <c r="AI717" s="105"/>
      <c r="AJ717" s="105"/>
      <c r="AK717" s="105"/>
      <c r="AL717" s="105"/>
      <c r="AM717" s="105"/>
      <c r="AN717" s="105"/>
      <c r="AO717" s="105"/>
      <c r="AP717" s="105"/>
      <c r="AQ717" s="105"/>
      <c r="AR717" s="105"/>
      <c r="AS717" s="105"/>
      <c r="AT717" s="105"/>
      <c r="AU717" s="105"/>
      <c r="AV717" s="105"/>
      <c r="AW717" s="105"/>
      <c r="AX717" s="106"/>
    </row>
    <row r="718" spans="1:50" ht="39.75"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745</v>
      </c>
      <c r="AE718" s="323"/>
      <c r="AF718" s="323"/>
      <c r="AG718" s="130" t="s">
        <v>758</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745</v>
      </c>
      <c r="AE719" s="603"/>
      <c r="AF719" s="603"/>
      <c r="AG719" s="128" t="s">
        <v>759</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40.5" customHeight="1" x14ac:dyDescent="0.15">
      <c r="A721" s="776"/>
      <c r="B721" s="777"/>
      <c r="C721" s="293" t="s">
        <v>711</v>
      </c>
      <c r="D721" s="294"/>
      <c r="E721" s="294"/>
      <c r="F721" s="295"/>
      <c r="G721" s="284"/>
      <c r="H721" s="285"/>
      <c r="I721" s="77" t="str">
        <f>IF(OR(G721="　", G721=""), "", "-")</f>
        <v/>
      </c>
      <c r="J721" s="288">
        <v>954</v>
      </c>
      <c r="K721" s="288"/>
      <c r="L721" s="77" t="str">
        <f>IF(M721="","","-")</f>
        <v/>
      </c>
      <c r="M721" s="78"/>
      <c r="N721" s="301" t="s">
        <v>737</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55.5" customHeight="1" x14ac:dyDescent="0.15">
      <c r="A724" s="776"/>
      <c r="B724" s="777"/>
      <c r="C724" s="293"/>
      <c r="D724" s="294"/>
      <c r="E724" s="294"/>
      <c r="F724" s="295"/>
      <c r="G724" s="284"/>
      <c r="H724" s="285"/>
      <c r="I724" s="77" t="str">
        <f t="shared" si="113"/>
        <v/>
      </c>
      <c r="J724" s="288"/>
      <c r="K724" s="288"/>
      <c r="L724" s="77" t="str">
        <f t="shared" si="114"/>
        <v/>
      </c>
      <c r="M724" s="78"/>
      <c r="N724" s="301" t="s">
        <v>747</v>
      </c>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49.5" customHeight="1" x14ac:dyDescent="0.15">
      <c r="A725" s="778"/>
      <c r="B725" s="779"/>
      <c r="C725" s="293"/>
      <c r="D725" s="294"/>
      <c r="E725" s="294"/>
      <c r="F725" s="295"/>
      <c r="G725" s="286"/>
      <c r="H725" s="287"/>
      <c r="I725" s="79" t="str">
        <f t="shared" si="113"/>
        <v/>
      </c>
      <c r="J725" s="289"/>
      <c r="K725" s="289"/>
      <c r="L725" s="79" t="str">
        <f t="shared" si="114"/>
        <v/>
      </c>
      <c r="M725" s="80"/>
      <c r="N725" s="270" t="s">
        <v>718</v>
      </c>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766</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760</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t="s">
        <v>790</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t="s">
        <v>137</v>
      </c>
      <c r="B731" s="672"/>
      <c r="C731" s="672"/>
      <c r="D731" s="672"/>
      <c r="E731" s="673"/>
      <c r="F731" s="727" t="s">
        <v>794</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t="s">
        <v>386</v>
      </c>
      <c r="B733" s="672"/>
      <c r="C733" s="672"/>
      <c r="D733" s="672"/>
      <c r="E733" s="673"/>
      <c r="F733" s="635" t="s">
        <v>792</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673</v>
      </c>
      <c r="B737" s="211"/>
      <c r="C737" s="211"/>
      <c r="D737" s="212"/>
      <c r="E737" s="950" t="s">
        <v>738</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398</v>
      </c>
      <c r="B738" s="361"/>
      <c r="C738" s="361"/>
      <c r="D738" s="361"/>
      <c r="E738" s="950" t="s">
        <v>739</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397</v>
      </c>
      <c r="B739" s="361"/>
      <c r="C739" s="361"/>
      <c r="D739" s="361"/>
      <c r="E739" s="950" t="s">
        <v>740</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396</v>
      </c>
      <c r="B740" s="361"/>
      <c r="C740" s="361"/>
      <c r="D740" s="361"/>
      <c r="E740" s="950" t="s">
        <v>741</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395</v>
      </c>
      <c r="B741" s="361"/>
      <c r="C741" s="361"/>
      <c r="D741" s="361"/>
      <c r="E741" s="950" t="s">
        <v>741</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394</v>
      </c>
      <c r="B742" s="361"/>
      <c r="C742" s="361"/>
      <c r="D742" s="361"/>
      <c r="E742" s="950" t="s">
        <v>742</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393</v>
      </c>
      <c r="B743" s="361"/>
      <c r="C743" s="361"/>
      <c r="D743" s="361"/>
      <c r="E743" s="950" t="s">
        <v>743</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392</v>
      </c>
      <c r="B744" s="361"/>
      <c r="C744" s="361"/>
      <c r="D744" s="361"/>
      <c r="E744" s="950" t="s">
        <v>744</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391</v>
      </c>
      <c r="B745" s="361"/>
      <c r="C745" s="361"/>
      <c r="D745" s="361"/>
      <c r="E745" s="987" t="s">
        <v>743</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546</v>
      </c>
      <c r="B746" s="361"/>
      <c r="C746" s="361"/>
      <c r="D746" s="361"/>
      <c r="E746" s="956" t="s">
        <v>711</v>
      </c>
      <c r="F746" s="954"/>
      <c r="G746" s="954"/>
      <c r="H746" s="100" t="str">
        <f>IF(E746="","","-")</f>
        <v>-</v>
      </c>
      <c r="I746" s="954"/>
      <c r="J746" s="954"/>
      <c r="K746" s="100" t="str">
        <f>IF(I746="","","-")</f>
        <v/>
      </c>
      <c r="L746" s="955">
        <v>847</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510</v>
      </c>
      <c r="B747" s="361"/>
      <c r="C747" s="361"/>
      <c r="D747" s="361"/>
      <c r="E747" s="956" t="s">
        <v>711</v>
      </c>
      <c r="F747" s="954"/>
      <c r="G747" s="954"/>
      <c r="H747" s="100" t="str">
        <f>IF(E747="","","-")</f>
        <v>-</v>
      </c>
      <c r="I747" s="954"/>
      <c r="J747" s="954"/>
      <c r="K747" s="100" t="str">
        <f>IF(I747="","","-")</f>
        <v/>
      </c>
      <c r="L747" s="955">
        <v>868</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385</v>
      </c>
      <c r="B748" s="613"/>
      <c r="C748" s="613"/>
      <c r="D748" s="613"/>
      <c r="E748" s="613"/>
      <c r="F748" s="614"/>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thickBot="1" x14ac:dyDescent="0.2">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36.75" customHeight="1" x14ac:dyDescent="0.15">
      <c r="A787" s="626" t="s">
        <v>387</v>
      </c>
      <c r="B787" s="627"/>
      <c r="C787" s="627"/>
      <c r="D787" s="627"/>
      <c r="E787" s="627"/>
      <c r="F787" s="628"/>
      <c r="G787" s="593" t="s">
        <v>767</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34.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42" customHeight="1" x14ac:dyDescent="0.15">
      <c r="A789" s="629"/>
      <c r="B789" s="630"/>
      <c r="C789" s="630"/>
      <c r="D789" s="630"/>
      <c r="E789" s="630"/>
      <c r="F789" s="631"/>
      <c r="G789" s="668" t="s">
        <v>768</v>
      </c>
      <c r="H789" s="669"/>
      <c r="I789" s="669"/>
      <c r="J789" s="669"/>
      <c r="K789" s="670"/>
      <c r="L789" s="662" t="s">
        <v>769</v>
      </c>
      <c r="M789" s="663"/>
      <c r="N789" s="663"/>
      <c r="O789" s="663"/>
      <c r="P789" s="663"/>
      <c r="Q789" s="663"/>
      <c r="R789" s="663"/>
      <c r="S789" s="663"/>
      <c r="T789" s="663"/>
      <c r="U789" s="663"/>
      <c r="V789" s="663"/>
      <c r="W789" s="663"/>
      <c r="X789" s="664"/>
      <c r="Y789" s="382">
        <v>14.1</v>
      </c>
      <c r="Z789" s="383"/>
      <c r="AA789" s="383"/>
      <c r="AB789" s="800"/>
      <c r="AC789" s="668" t="s">
        <v>762</v>
      </c>
      <c r="AD789" s="669"/>
      <c r="AE789" s="669"/>
      <c r="AF789" s="669"/>
      <c r="AG789" s="670"/>
      <c r="AH789" s="662" t="s">
        <v>762</v>
      </c>
      <c r="AI789" s="663"/>
      <c r="AJ789" s="663"/>
      <c r="AK789" s="663"/>
      <c r="AL789" s="663"/>
      <c r="AM789" s="663"/>
      <c r="AN789" s="663"/>
      <c r="AO789" s="663"/>
      <c r="AP789" s="663"/>
      <c r="AQ789" s="663"/>
      <c r="AR789" s="663"/>
      <c r="AS789" s="663"/>
      <c r="AT789" s="664"/>
      <c r="AU789" s="382" t="s">
        <v>762</v>
      </c>
      <c r="AV789" s="383"/>
      <c r="AW789" s="383"/>
      <c r="AX789" s="384"/>
    </row>
    <row r="790" spans="1:51" ht="24.75" hidden="1"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7"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14.1</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770</v>
      </c>
      <c r="D845" s="343"/>
      <c r="E845" s="343"/>
      <c r="F845" s="343"/>
      <c r="G845" s="343"/>
      <c r="H845" s="343"/>
      <c r="I845" s="343"/>
      <c r="J845" s="344">
        <v>2010001033475</v>
      </c>
      <c r="K845" s="345"/>
      <c r="L845" s="345"/>
      <c r="M845" s="345"/>
      <c r="N845" s="345"/>
      <c r="O845" s="345"/>
      <c r="P845" s="359" t="s">
        <v>771</v>
      </c>
      <c r="Q845" s="346"/>
      <c r="R845" s="346"/>
      <c r="S845" s="346"/>
      <c r="T845" s="346"/>
      <c r="U845" s="346"/>
      <c r="V845" s="346"/>
      <c r="W845" s="346"/>
      <c r="X845" s="346"/>
      <c r="Y845" s="347">
        <v>14.1</v>
      </c>
      <c r="Z845" s="348"/>
      <c r="AA845" s="348"/>
      <c r="AB845" s="349"/>
      <c r="AC845" s="350" t="s">
        <v>772</v>
      </c>
      <c r="AD845" s="351"/>
      <c r="AE845" s="351"/>
      <c r="AF845" s="351"/>
      <c r="AG845" s="351"/>
      <c r="AH845" s="366" t="s">
        <v>762</v>
      </c>
      <c r="AI845" s="367"/>
      <c r="AJ845" s="367"/>
      <c r="AK845" s="367"/>
      <c r="AL845" s="354" t="s">
        <v>762</v>
      </c>
      <c r="AM845" s="355"/>
      <c r="AN845" s="355"/>
      <c r="AO845" s="356"/>
      <c r="AP845" s="357" t="s">
        <v>762</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0">
        <v>1</v>
      </c>
      <c r="B878" s="370">
        <v>1</v>
      </c>
      <c r="C878" s="358" t="s">
        <v>773</v>
      </c>
      <c r="D878" s="343"/>
      <c r="E878" s="343"/>
      <c r="F878" s="343"/>
      <c r="G878" s="343"/>
      <c r="H878" s="343"/>
      <c r="I878" s="343"/>
      <c r="J878" s="344">
        <v>8010001036745</v>
      </c>
      <c r="K878" s="345"/>
      <c r="L878" s="345"/>
      <c r="M878" s="345"/>
      <c r="N878" s="345"/>
      <c r="O878" s="345"/>
      <c r="P878" s="359" t="s">
        <v>774</v>
      </c>
      <c r="Q878" s="346"/>
      <c r="R878" s="346"/>
      <c r="S878" s="346"/>
      <c r="T878" s="346"/>
      <c r="U878" s="346"/>
      <c r="V878" s="346"/>
      <c r="W878" s="346"/>
      <c r="X878" s="346"/>
      <c r="Y878" s="347">
        <v>0.9</v>
      </c>
      <c r="Z878" s="348"/>
      <c r="AA878" s="348"/>
      <c r="AB878" s="349"/>
      <c r="AC878" s="350" t="s">
        <v>379</v>
      </c>
      <c r="AD878" s="351"/>
      <c r="AE878" s="351"/>
      <c r="AF878" s="351"/>
      <c r="AG878" s="351"/>
      <c r="AH878" s="366" t="s">
        <v>762</v>
      </c>
      <c r="AI878" s="367"/>
      <c r="AJ878" s="367"/>
      <c r="AK878" s="367"/>
      <c r="AL878" s="354">
        <v>100</v>
      </c>
      <c r="AM878" s="355"/>
      <c r="AN878" s="355"/>
      <c r="AO878" s="356"/>
      <c r="AP878" s="357" t="s">
        <v>762</v>
      </c>
      <c r="AQ878" s="357"/>
      <c r="AR878" s="357"/>
      <c r="AS878" s="357"/>
      <c r="AT878" s="357"/>
      <c r="AU878" s="357"/>
      <c r="AV878" s="357"/>
      <c r="AW878" s="357"/>
      <c r="AX878" s="357"/>
      <c r="AY878">
        <f t="shared" si="118"/>
        <v>1</v>
      </c>
    </row>
    <row r="879" spans="1:51" ht="30" customHeight="1" x14ac:dyDescent="0.15">
      <c r="A879" s="370">
        <v>2</v>
      </c>
      <c r="B879" s="370">
        <v>1</v>
      </c>
      <c r="C879" s="358" t="s">
        <v>775</v>
      </c>
      <c r="D879" s="343"/>
      <c r="E879" s="343"/>
      <c r="F879" s="343"/>
      <c r="G879" s="343"/>
      <c r="H879" s="343"/>
      <c r="I879" s="343"/>
      <c r="J879" s="344">
        <v>2010901001143</v>
      </c>
      <c r="K879" s="345"/>
      <c r="L879" s="345"/>
      <c r="M879" s="345"/>
      <c r="N879" s="345"/>
      <c r="O879" s="345"/>
      <c r="P879" s="359" t="s">
        <v>776</v>
      </c>
      <c r="Q879" s="346"/>
      <c r="R879" s="346"/>
      <c r="S879" s="346"/>
      <c r="T879" s="346"/>
      <c r="U879" s="346"/>
      <c r="V879" s="346"/>
      <c r="W879" s="346"/>
      <c r="X879" s="346"/>
      <c r="Y879" s="347">
        <v>0.5</v>
      </c>
      <c r="Z879" s="348"/>
      <c r="AA879" s="348"/>
      <c r="AB879" s="349"/>
      <c r="AC879" s="350" t="s">
        <v>373</v>
      </c>
      <c r="AD879" s="351"/>
      <c r="AE879" s="351"/>
      <c r="AF879" s="351"/>
      <c r="AG879" s="351"/>
      <c r="AH879" s="366">
        <v>1</v>
      </c>
      <c r="AI879" s="367"/>
      <c r="AJ879" s="367"/>
      <c r="AK879" s="367"/>
      <c r="AL879" s="354">
        <v>84.7</v>
      </c>
      <c r="AM879" s="355"/>
      <c r="AN879" s="355"/>
      <c r="AO879" s="356"/>
      <c r="AP879" s="357" t="s">
        <v>762</v>
      </c>
      <c r="AQ879" s="357"/>
      <c r="AR879" s="357"/>
      <c r="AS879" s="357"/>
      <c r="AT879" s="357"/>
      <c r="AU879" s="357"/>
      <c r="AV879" s="357"/>
      <c r="AW879" s="357"/>
      <c r="AX879" s="357"/>
      <c r="AY879">
        <f>COUNTA($C$879)</f>
        <v>1</v>
      </c>
    </row>
    <row r="880" spans="1:51" ht="30" customHeight="1" x14ac:dyDescent="0.15">
      <c r="A880" s="370">
        <v>3</v>
      </c>
      <c r="B880" s="370">
        <v>1</v>
      </c>
      <c r="C880" s="358" t="s">
        <v>777</v>
      </c>
      <c r="D880" s="343"/>
      <c r="E880" s="343"/>
      <c r="F880" s="343"/>
      <c r="G880" s="343"/>
      <c r="H880" s="343"/>
      <c r="I880" s="343"/>
      <c r="J880" s="344">
        <v>3010401019131</v>
      </c>
      <c r="K880" s="345"/>
      <c r="L880" s="345"/>
      <c r="M880" s="345"/>
      <c r="N880" s="345"/>
      <c r="O880" s="345"/>
      <c r="P880" s="359" t="s">
        <v>776</v>
      </c>
      <c r="Q880" s="346"/>
      <c r="R880" s="346"/>
      <c r="S880" s="346"/>
      <c r="T880" s="346"/>
      <c r="U880" s="346"/>
      <c r="V880" s="346"/>
      <c r="W880" s="346"/>
      <c r="X880" s="346"/>
      <c r="Y880" s="347">
        <v>0.2</v>
      </c>
      <c r="Z880" s="348"/>
      <c r="AA880" s="348"/>
      <c r="AB880" s="349"/>
      <c r="AC880" s="350" t="s">
        <v>373</v>
      </c>
      <c r="AD880" s="351"/>
      <c r="AE880" s="351"/>
      <c r="AF880" s="351"/>
      <c r="AG880" s="351"/>
      <c r="AH880" s="352">
        <v>2</v>
      </c>
      <c r="AI880" s="353"/>
      <c r="AJ880" s="353"/>
      <c r="AK880" s="353"/>
      <c r="AL880" s="354">
        <v>66.81</v>
      </c>
      <c r="AM880" s="355"/>
      <c r="AN880" s="355"/>
      <c r="AO880" s="356"/>
      <c r="AP880" s="357" t="s">
        <v>762</v>
      </c>
      <c r="AQ880" s="357"/>
      <c r="AR880" s="357"/>
      <c r="AS880" s="357"/>
      <c r="AT880" s="357"/>
      <c r="AU880" s="357"/>
      <c r="AV880" s="357"/>
      <c r="AW880" s="357"/>
      <c r="AX880" s="357"/>
      <c r="AY880">
        <f>COUNTA($C$880)</f>
        <v>1</v>
      </c>
    </row>
    <row r="881" spans="1:51" ht="30" customHeight="1" x14ac:dyDescent="0.15">
      <c r="A881" s="370">
        <v>4</v>
      </c>
      <c r="B881" s="370">
        <v>1</v>
      </c>
      <c r="C881" s="358" t="s">
        <v>777</v>
      </c>
      <c r="D881" s="343"/>
      <c r="E881" s="343"/>
      <c r="F881" s="343"/>
      <c r="G881" s="343"/>
      <c r="H881" s="343"/>
      <c r="I881" s="343"/>
      <c r="J881" s="344">
        <v>3010401019131</v>
      </c>
      <c r="K881" s="345"/>
      <c r="L881" s="345"/>
      <c r="M881" s="345"/>
      <c r="N881" s="345"/>
      <c r="O881" s="345"/>
      <c r="P881" s="359" t="s">
        <v>778</v>
      </c>
      <c r="Q881" s="346"/>
      <c r="R881" s="346"/>
      <c r="S881" s="346"/>
      <c r="T881" s="346"/>
      <c r="U881" s="346"/>
      <c r="V881" s="346"/>
      <c r="W881" s="346"/>
      <c r="X881" s="346"/>
      <c r="Y881" s="347">
        <v>0.2</v>
      </c>
      <c r="Z881" s="348"/>
      <c r="AA881" s="348"/>
      <c r="AB881" s="349"/>
      <c r="AC881" s="350" t="s">
        <v>379</v>
      </c>
      <c r="AD881" s="351"/>
      <c r="AE881" s="351"/>
      <c r="AF881" s="351"/>
      <c r="AG881" s="351"/>
      <c r="AH881" s="352" t="s">
        <v>762</v>
      </c>
      <c r="AI881" s="353"/>
      <c r="AJ881" s="353"/>
      <c r="AK881" s="353"/>
      <c r="AL881" s="354">
        <v>100</v>
      </c>
      <c r="AM881" s="355"/>
      <c r="AN881" s="355"/>
      <c r="AO881" s="356"/>
      <c r="AP881" s="357" t="s">
        <v>762</v>
      </c>
      <c r="AQ881" s="357"/>
      <c r="AR881" s="357"/>
      <c r="AS881" s="357"/>
      <c r="AT881" s="357"/>
      <c r="AU881" s="357"/>
      <c r="AV881" s="357"/>
      <c r="AW881" s="357"/>
      <c r="AX881" s="357"/>
      <c r="AY881">
        <f>COUNTA($C$881)</f>
        <v>1</v>
      </c>
    </row>
    <row r="882" spans="1:51" ht="30" customHeight="1" x14ac:dyDescent="0.15">
      <c r="A882" s="370">
        <v>5</v>
      </c>
      <c r="B882" s="370">
        <v>1</v>
      </c>
      <c r="C882" s="358" t="s">
        <v>779</v>
      </c>
      <c r="D882" s="343"/>
      <c r="E882" s="343"/>
      <c r="F882" s="343"/>
      <c r="G882" s="343"/>
      <c r="H882" s="343"/>
      <c r="I882" s="343"/>
      <c r="J882" s="344">
        <v>8700150067835</v>
      </c>
      <c r="K882" s="345"/>
      <c r="L882" s="345"/>
      <c r="M882" s="345"/>
      <c r="N882" s="345"/>
      <c r="O882" s="345"/>
      <c r="P882" s="359" t="s">
        <v>780</v>
      </c>
      <c r="Q882" s="346"/>
      <c r="R882" s="346"/>
      <c r="S882" s="346"/>
      <c r="T882" s="346"/>
      <c r="U882" s="346"/>
      <c r="V882" s="346"/>
      <c r="W882" s="346"/>
      <c r="X882" s="346"/>
      <c r="Y882" s="347">
        <v>0.3</v>
      </c>
      <c r="Z882" s="348"/>
      <c r="AA882" s="348"/>
      <c r="AB882" s="349"/>
      <c r="AC882" s="350" t="s">
        <v>380</v>
      </c>
      <c r="AD882" s="351"/>
      <c r="AE882" s="351"/>
      <c r="AF882" s="351"/>
      <c r="AG882" s="351"/>
      <c r="AH882" s="352" t="s">
        <v>762</v>
      </c>
      <c r="AI882" s="353"/>
      <c r="AJ882" s="353"/>
      <c r="AK882" s="353"/>
      <c r="AL882" s="354">
        <v>100</v>
      </c>
      <c r="AM882" s="355"/>
      <c r="AN882" s="355"/>
      <c r="AO882" s="356"/>
      <c r="AP882" s="357" t="s">
        <v>762</v>
      </c>
      <c r="AQ882" s="357"/>
      <c r="AR882" s="357"/>
      <c r="AS882" s="357"/>
      <c r="AT882" s="357"/>
      <c r="AU882" s="357"/>
      <c r="AV882" s="357"/>
      <c r="AW882" s="357"/>
      <c r="AX882" s="357"/>
      <c r="AY882">
        <f>COUNTA($C$882)</f>
        <v>1</v>
      </c>
    </row>
    <row r="883" spans="1:51" ht="30" customHeight="1" x14ac:dyDescent="0.15">
      <c r="A883" s="370">
        <v>6</v>
      </c>
      <c r="B883" s="370">
        <v>1</v>
      </c>
      <c r="C883" s="358" t="s">
        <v>783</v>
      </c>
      <c r="D883" s="343"/>
      <c r="E883" s="343"/>
      <c r="F883" s="343"/>
      <c r="G883" s="343"/>
      <c r="H883" s="343"/>
      <c r="I883" s="343"/>
      <c r="J883" s="344">
        <v>2010401030329</v>
      </c>
      <c r="K883" s="345"/>
      <c r="L883" s="345"/>
      <c r="M883" s="345"/>
      <c r="N883" s="345"/>
      <c r="O883" s="345"/>
      <c r="P883" s="359" t="s">
        <v>784</v>
      </c>
      <c r="Q883" s="346"/>
      <c r="R883" s="346"/>
      <c r="S883" s="346"/>
      <c r="T883" s="346"/>
      <c r="U883" s="346"/>
      <c r="V883" s="346"/>
      <c r="W883" s="346"/>
      <c r="X883" s="346"/>
      <c r="Y883" s="347">
        <v>0.2</v>
      </c>
      <c r="Z883" s="348"/>
      <c r="AA883" s="348"/>
      <c r="AB883" s="349"/>
      <c r="AC883" s="350" t="s">
        <v>373</v>
      </c>
      <c r="AD883" s="351"/>
      <c r="AE883" s="351"/>
      <c r="AF883" s="351"/>
      <c r="AG883" s="351"/>
      <c r="AH883" s="352">
        <v>3</v>
      </c>
      <c r="AI883" s="353"/>
      <c r="AJ883" s="353"/>
      <c r="AK883" s="353"/>
      <c r="AL883" s="354">
        <v>88.2</v>
      </c>
      <c r="AM883" s="355"/>
      <c r="AN883" s="355"/>
      <c r="AO883" s="356"/>
      <c r="AP883" s="357" t="s">
        <v>762</v>
      </c>
      <c r="AQ883" s="357"/>
      <c r="AR883" s="357"/>
      <c r="AS883" s="357"/>
      <c r="AT883" s="357"/>
      <c r="AU883" s="357"/>
      <c r="AV883" s="357"/>
      <c r="AW883" s="357"/>
      <c r="AX883" s="357"/>
      <c r="AY883">
        <f>COUNTA($C$883)</f>
        <v>1</v>
      </c>
    </row>
    <row r="884" spans="1:51" ht="30" customHeight="1" x14ac:dyDescent="0.15">
      <c r="A884" s="370">
        <v>7</v>
      </c>
      <c r="B884" s="370">
        <v>1</v>
      </c>
      <c r="C884" s="358" t="s">
        <v>785</v>
      </c>
      <c r="D884" s="343"/>
      <c r="E884" s="343"/>
      <c r="F884" s="343"/>
      <c r="G884" s="343"/>
      <c r="H884" s="343"/>
      <c r="I884" s="343"/>
      <c r="J884" s="344">
        <v>2010001034952</v>
      </c>
      <c r="K884" s="345"/>
      <c r="L884" s="345"/>
      <c r="M884" s="345"/>
      <c r="N884" s="345"/>
      <c r="O884" s="345"/>
      <c r="P884" s="359" t="s">
        <v>784</v>
      </c>
      <c r="Q884" s="346"/>
      <c r="R884" s="346"/>
      <c r="S884" s="346"/>
      <c r="T884" s="346"/>
      <c r="U884" s="346"/>
      <c r="V884" s="346"/>
      <c r="W884" s="346"/>
      <c r="X884" s="346"/>
      <c r="Y884" s="347">
        <v>0.1</v>
      </c>
      <c r="Z884" s="348"/>
      <c r="AA884" s="348"/>
      <c r="AB884" s="349"/>
      <c r="AC884" s="350" t="s">
        <v>379</v>
      </c>
      <c r="AD884" s="351"/>
      <c r="AE884" s="351"/>
      <c r="AF884" s="351"/>
      <c r="AG884" s="351"/>
      <c r="AH884" s="352" t="s">
        <v>762</v>
      </c>
      <c r="AI884" s="353"/>
      <c r="AJ884" s="353"/>
      <c r="AK884" s="353"/>
      <c r="AL884" s="354">
        <v>100</v>
      </c>
      <c r="AM884" s="355"/>
      <c r="AN884" s="355"/>
      <c r="AO884" s="356"/>
      <c r="AP884" s="357" t="s">
        <v>762</v>
      </c>
      <c r="AQ884" s="357"/>
      <c r="AR884" s="357"/>
      <c r="AS884" s="357"/>
      <c r="AT884" s="357"/>
      <c r="AU884" s="357"/>
      <c r="AV884" s="357"/>
      <c r="AW884" s="357"/>
      <c r="AX884" s="357"/>
      <c r="AY884">
        <f>COUNTA($C$884)</f>
        <v>1</v>
      </c>
    </row>
    <row r="885" spans="1:51" ht="30" customHeight="1" x14ac:dyDescent="0.15">
      <c r="A885" s="370">
        <v>8</v>
      </c>
      <c r="B885" s="370">
        <v>1</v>
      </c>
      <c r="C885" s="358" t="s">
        <v>786</v>
      </c>
      <c r="D885" s="343"/>
      <c r="E885" s="343"/>
      <c r="F885" s="343"/>
      <c r="G885" s="343"/>
      <c r="H885" s="343"/>
      <c r="I885" s="343"/>
      <c r="J885" s="344">
        <v>6013201001504</v>
      </c>
      <c r="K885" s="345"/>
      <c r="L885" s="345"/>
      <c r="M885" s="345"/>
      <c r="N885" s="345"/>
      <c r="O885" s="345"/>
      <c r="P885" s="359" t="s">
        <v>774</v>
      </c>
      <c r="Q885" s="346"/>
      <c r="R885" s="346"/>
      <c r="S885" s="346"/>
      <c r="T885" s="346"/>
      <c r="U885" s="346"/>
      <c r="V885" s="346"/>
      <c r="W885" s="346"/>
      <c r="X885" s="346"/>
      <c r="Y885" s="347">
        <v>0.06</v>
      </c>
      <c r="Z885" s="348"/>
      <c r="AA885" s="348"/>
      <c r="AB885" s="349"/>
      <c r="AC885" s="350" t="s">
        <v>379</v>
      </c>
      <c r="AD885" s="351"/>
      <c r="AE885" s="351"/>
      <c r="AF885" s="351"/>
      <c r="AG885" s="351"/>
      <c r="AH885" s="352" t="s">
        <v>762</v>
      </c>
      <c r="AI885" s="353"/>
      <c r="AJ885" s="353"/>
      <c r="AK885" s="353"/>
      <c r="AL885" s="354">
        <v>100</v>
      </c>
      <c r="AM885" s="355"/>
      <c r="AN885" s="355"/>
      <c r="AO885" s="356"/>
      <c r="AP885" s="357" t="s">
        <v>762</v>
      </c>
      <c r="AQ885" s="357"/>
      <c r="AR885" s="357"/>
      <c r="AS885" s="357"/>
      <c r="AT885" s="357"/>
      <c r="AU885" s="357"/>
      <c r="AV885" s="357"/>
      <c r="AW885" s="357"/>
      <c r="AX885" s="357"/>
      <c r="AY885">
        <f>COUNTA($C$885)</f>
        <v>1</v>
      </c>
    </row>
    <row r="886" spans="1:51" ht="30" customHeight="1" x14ac:dyDescent="0.15">
      <c r="A886" s="370">
        <v>9</v>
      </c>
      <c r="B886" s="370">
        <v>1</v>
      </c>
      <c r="C886" s="358" t="s">
        <v>787</v>
      </c>
      <c r="D886" s="343"/>
      <c r="E886" s="343"/>
      <c r="F886" s="343"/>
      <c r="G886" s="343"/>
      <c r="H886" s="343"/>
      <c r="I886" s="343"/>
      <c r="J886" s="344">
        <v>3010401026805</v>
      </c>
      <c r="K886" s="345"/>
      <c r="L886" s="345"/>
      <c r="M886" s="345"/>
      <c r="N886" s="345"/>
      <c r="O886" s="345"/>
      <c r="P886" s="359" t="s">
        <v>788</v>
      </c>
      <c r="Q886" s="346"/>
      <c r="R886" s="346"/>
      <c r="S886" s="346"/>
      <c r="T886" s="346"/>
      <c r="U886" s="346"/>
      <c r="V886" s="346"/>
      <c r="W886" s="346"/>
      <c r="X886" s="346"/>
      <c r="Y886" s="347">
        <v>0</v>
      </c>
      <c r="Z886" s="348"/>
      <c r="AA886" s="348"/>
      <c r="AB886" s="349"/>
      <c r="AC886" s="350" t="s">
        <v>378</v>
      </c>
      <c r="AD886" s="351"/>
      <c r="AE886" s="351"/>
      <c r="AF886" s="351"/>
      <c r="AG886" s="351"/>
      <c r="AH886" s="352" t="s">
        <v>762</v>
      </c>
      <c r="AI886" s="353"/>
      <c r="AJ886" s="353"/>
      <c r="AK886" s="353"/>
      <c r="AL886" s="354">
        <v>74.88</v>
      </c>
      <c r="AM886" s="355"/>
      <c r="AN886" s="355"/>
      <c r="AO886" s="356"/>
      <c r="AP886" s="357" t="s">
        <v>762</v>
      </c>
      <c r="AQ886" s="357"/>
      <c r="AR886" s="357"/>
      <c r="AS886" s="357"/>
      <c r="AT886" s="357"/>
      <c r="AU886" s="357"/>
      <c r="AV886" s="357"/>
      <c r="AW886" s="357"/>
      <c r="AX886" s="357"/>
      <c r="AY886">
        <f>COUNTA($C$886)</f>
        <v>1</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747</v>
      </c>
      <c r="F1110" s="369"/>
      <c r="G1110" s="369"/>
      <c r="H1110" s="369"/>
      <c r="I1110" s="369"/>
      <c r="J1110" s="344" t="s">
        <v>747</v>
      </c>
      <c r="K1110" s="345"/>
      <c r="L1110" s="345"/>
      <c r="M1110" s="345"/>
      <c r="N1110" s="345"/>
      <c r="O1110" s="345"/>
      <c r="P1110" s="359" t="s">
        <v>747</v>
      </c>
      <c r="Q1110" s="346"/>
      <c r="R1110" s="346"/>
      <c r="S1110" s="346"/>
      <c r="T1110" s="346"/>
      <c r="U1110" s="346"/>
      <c r="V1110" s="346"/>
      <c r="W1110" s="346"/>
      <c r="X1110" s="346"/>
      <c r="Y1110" s="347" t="s">
        <v>747</v>
      </c>
      <c r="Z1110" s="348"/>
      <c r="AA1110" s="348"/>
      <c r="AB1110" s="349"/>
      <c r="AC1110" s="350"/>
      <c r="AD1110" s="351"/>
      <c r="AE1110" s="351"/>
      <c r="AF1110" s="351"/>
      <c r="AG1110" s="351"/>
      <c r="AH1110" s="352" t="s">
        <v>747</v>
      </c>
      <c r="AI1110" s="353"/>
      <c r="AJ1110" s="353"/>
      <c r="AK1110" s="353"/>
      <c r="AL1110" s="354" t="s">
        <v>747</v>
      </c>
      <c r="AM1110" s="355"/>
      <c r="AN1110" s="355"/>
      <c r="AO1110" s="356"/>
      <c r="AP1110" s="357" t="s">
        <v>747</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14" max="49" man="1"/>
    <brk id="747" max="49" man="1"/>
    <brk id="111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t="s">
        <v>745</v>
      </c>
      <c r="C2" s="13" t="str">
        <f>IF(B2="","",A2)</f>
        <v>医療分野の研究開発関連</v>
      </c>
      <c r="D2" s="13" t="str">
        <f>IF(C2="","",IF(D1&lt;&gt;"",CONCATENATE(D1,"、",C2),C2))</f>
        <v>医療分野の研究開発関連</v>
      </c>
      <c r="F2" s="12" t="s">
        <v>72</v>
      </c>
      <c r="G2" s="17" t="s">
        <v>745</v>
      </c>
      <c r="H2" s="13" t="str">
        <f>IF(G2="","",F2)</f>
        <v>一般会計</v>
      </c>
      <c r="I2" s="13" t="str">
        <f>IF(H2="","",IF(I1&lt;&gt;"",CONCATENATE(I1,"、",H2),H2))</f>
        <v>一般会計</v>
      </c>
      <c r="K2" s="14" t="s">
        <v>103</v>
      </c>
      <c r="L2" s="15"/>
      <c r="M2" s="13" t="str">
        <f>IF(L2="","",K2)</f>
        <v/>
      </c>
      <c r="N2" s="13" t="str">
        <f>IF(M2="","",IF(N1&lt;&gt;"",CONCATENATE(N1,"、",M2),M2))</f>
        <v/>
      </c>
      <c r="O2" s="13"/>
      <c r="P2" s="12" t="s">
        <v>74</v>
      </c>
      <c r="Q2" s="17" t="s">
        <v>745</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745</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t="s">
        <v>745</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医療分野の研究開発関連、科学技術・イノベーション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医療分野の研究開発関連、科学技術・イノベーション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331</v>
      </c>
      <c r="L10" s="15"/>
      <c r="M10" s="13" t="str">
        <f t="shared" si="2"/>
        <v/>
      </c>
      <c r="N10" s="13" t="str">
        <f t="shared" si="6"/>
        <v>文教及び科学振興</v>
      </c>
      <c r="O10" s="13"/>
      <c r="P10" s="13" t="str">
        <f>S8</f>
        <v>直接実施</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医療分野の研究開発関連、科学技術・イノベーション</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医療分野の研究開発関連、科学技術・イノベーション</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391</v>
      </c>
      <c r="AF2" s="1026"/>
      <c r="AG2" s="1026"/>
      <c r="AH2" s="1026"/>
      <c r="AI2" s="1026" t="s">
        <v>413</v>
      </c>
      <c r="AJ2" s="1026"/>
      <c r="AK2" s="1026"/>
      <c r="AL2" s="556"/>
      <c r="AM2" s="1026" t="s">
        <v>510</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391</v>
      </c>
      <c r="AF9" s="1026"/>
      <c r="AG9" s="1026"/>
      <c r="AH9" s="1026"/>
      <c r="AI9" s="1026" t="s">
        <v>413</v>
      </c>
      <c r="AJ9" s="1026"/>
      <c r="AK9" s="1026"/>
      <c r="AL9" s="556"/>
      <c r="AM9" s="1026" t="s">
        <v>510</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391</v>
      </c>
      <c r="AF16" s="1026"/>
      <c r="AG16" s="1026"/>
      <c r="AH16" s="1026"/>
      <c r="AI16" s="1026" t="s">
        <v>413</v>
      </c>
      <c r="AJ16" s="1026"/>
      <c r="AK16" s="1026"/>
      <c r="AL16" s="556"/>
      <c r="AM16" s="1026" t="s">
        <v>510</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391</v>
      </c>
      <c r="AF23" s="1026"/>
      <c r="AG23" s="1026"/>
      <c r="AH23" s="1026"/>
      <c r="AI23" s="1026" t="s">
        <v>413</v>
      </c>
      <c r="AJ23" s="1026"/>
      <c r="AK23" s="1026"/>
      <c r="AL23" s="556"/>
      <c r="AM23" s="1026" t="s">
        <v>510</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391</v>
      </c>
      <c r="AF30" s="1026"/>
      <c r="AG30" s="1026"/>
      <c r="AH30" s="1026"/>
      <c r="AI30" s="1026" t="s">
        <v>413</v>
      </c>
      <c r="AJ30" s="1026"/>
      <c r="AK30" s="1026"/>
      <c r="AL30" s="556"/>
      <c r="AM30" s="1026" t="s">
        <v>510</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391</v>
      </c>
      <c r="AF37" s="1026"/>
      <c r="AG37" s="1026"/>
      <c r="AH37" s="1026"/>
      <c r="AI37" s="1026" t="s">
        <v>413</v>
      </c>
      <c r="AJ37" s="1026"/>
      <c r="AK37" s="1026"/>
      <c r="AL37" s="556"/>
      <c r="AM37" s="1026" t="s">
        <v>510</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391</v>
      </c>
      <c r="AF44" s="1026"/>
      <c r="AG44" s="1026"/>
      <c r="AH44" s="1026"/>
      <c r="AI44" s="1026" t="s">
        <v>413</v>
      </c>
      <c r="AJ44" s="1026"/>
      <c r="AK44" s="1026"/>
      <c r="AL44" s="556"/>
      <c r="AM44" s="1026" t="s">
        <v>510</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391</v>
      </c>
      <c r="AF51" s="1026"/>
      <c r="AG51" s="1026"/>
      <c r="AH51" s="1026"/>
      <c r="AI51" s="1026" t="s">
        <v>413</v>
      </c>
      <c r="AJ51" s="1026"/>
      <c r="AK51" s="1026"/>
      <c r="AL51" s="556"/>
      <c r="AM51" s="1026" t="s">
        <v>510</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391</v>
      </c>
      <c r="AF58" s="1026"/>
      <c r="AG58" s="1026"/>
      <c r="AH58" s="1026"/>
      <c r="AI58" s="1026" t="s">
        <v>413</v>
      </c>
      <c r="AJ58" s="1026"/>
      <c r="AK58" s="1026"/>
      <c r="AL58" s="556"/>
      <c r="AM58" s="1026" t="s">
        <v>510</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391</v>
      </c>
      <c r="AF65" s="1026"/>
      <c r="AG65" s="1026"/>
      <c r="AH65" s="1026"/>
      <c r="AI65" s="1026" t="s">
        <v>413</v>
      </c>
      <c r="AJ65" s="1026"/>
      <c r="AK65" s="1026"/>
      <c r="AL65" s="556"/>
      <c r="AM65" s="1026" t="s">
        <v>510</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草野 幸子(kusano-sachiko)</cp:lastModifiedBy>
  <cp:lastPrinted>2021-05-13T02:20:42Z</cp:lastPrinted>
  <dcterms:created xsi:type="dcterms:W3CDTF">2012-03-13T00:50:25Z</dcterms:created>
  <dcterms:modified xsi:type="dcterms:W3CDTF">2021-08-20T17:47:24Z</dcterms:modified>
</cp:coreProperties>
</file>