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社会点検対象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<sst xmlns="http://schemas.openxmlformats.org/spreadsheetml/2006/main" count="2349" uniqueCount="711">
  <si>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</si>
  <si>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</si>
  <si>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</si>
  <si>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</si>
  <si>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</si>
  <si>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</si>
  <si>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</si>
  <si>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</si>
  <si>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</si>
  <si>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</si>
  <si>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</si>
  <si>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</si>
  <si>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</si>
  <si>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</si>
  <si>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</si>
  <si>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</si>
  <si>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</si>
  <si>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</si>
  <si>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</si>
  <si>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</si>
  <si>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</si>
  <si>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</si>
  <si>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</si>
  <si>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</si>
  <si>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</si>
  <si>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</si>
  <si>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</si>
  <si>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</si>
  <si>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</si>
  <si>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</si>
  <si>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</si>
  <si>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</si>
  <si>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</si>
  <si>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</si>
  <si>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</si>
  <si>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</si>
  <si>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</si>
  <si>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</si>
  <si>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</si>
  <si>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</si>
  <si>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</si>
  <si>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</si>
  <si>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</si>
  <si>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</si>
  <si>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</si>
  <si>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</si>
  <si>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</si>
  <si>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</si>
  <si>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</si>
  <si>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</si>
  <si>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</si>
  <si>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</si>
  <si>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</si>
  <si>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</si>
  <si>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</si>
  <si>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</si>
  <si>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</si>
  <si>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</si>
  <si>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</si>
  <si>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</si>
  <si>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</si>
  <si>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</si>
  <si>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</si>
  <si>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</si>
  <si>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</si>
  <si>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</si>
  <si>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</si>
  <si>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</si>
  <si>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</si>
  <si>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</si>
  <si>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</si>
  <si>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</si>
  <si>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</si>
  <si>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</si>
  <si>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</si>
  <si>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</si>
  <si>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</si>
  <si>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</si>
  <si>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</si>
  <si>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</si>
  <si>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</si>
  <si>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</si>
  <si>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</si>
  <si>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</si>
  <si>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</si>
  <si>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</si>
  <si>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</si>
  <si>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</si>
  <si>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</si>
  <si>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</si>
  <si>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</si>
  <si>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</si>
  <si>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</si>
  <si>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</si>
  <si>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</si>
  <si>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</si>
  <si>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</si>
  <si>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</si>
  <si>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</si>
  <si>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</si>
  <si>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</si>
  <si>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</si>
  <si>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</si>
  <si>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</si>
  <si>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</si>
  <si>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</si>
  <si>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</si>
  <si>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</si>
  <si>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</si>
  <si>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</si>
  <si>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</si>
  <si>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</si>
  <si>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</si>
  <si>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</si>
  <si>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</si>
  <si>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</si>
  <si>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</si>
  <si>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</si>
  <si>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</si>
  <si>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</si>
  <si>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</si>
  <si>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</si>
  <si>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</si>
  <si>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</si>
  <si>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</si>
  <si>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</si>
  <si>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</si>
  <si>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</si>
  <si>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</si>
  <si>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</si>
  <si>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</si>
  <si>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</si>
  <si>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</si>
  <si>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</si>
  <si>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</si>
  <si>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</si>
  <si>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</si>
  <si>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</si>
  <si>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</si>
  <si>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</si>
  <si>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</si>
  <si>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</si>
  <si>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</si>
  <si>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</si>
  <si>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</si>
  <si>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</si>
  <si>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</si>
  <si>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</si>
  <si>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</si>
  <si>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</si>
  <si>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</si>
  <si>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</si>
  <si>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</si>
  <si>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</si>
  <si>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</si>
  <si>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</si>
  <si>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</si>
  <si>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</si>
  <si>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</si>
  <si>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</si>
  <si>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</si>
  <si>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</si>
  <si>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</si>
  <si>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</si>
  <si>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</si>
  <si>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</si>
  <si>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</si>
  <si>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</si>
  <si>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</si>
  <si>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</si>
  <si>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</si>
  <si>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</si>
  <si>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</si>
  <si>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</si>
  <si>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</si>
  <si>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</si>
  <si>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</si>
  <si>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</si>
  <si>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</si>
  <si>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</si>
  <si>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</si>
  <si>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</si>
  <si>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</si>
  <si>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</si>
  <si>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</si>
  <si>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</si>
  <si>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</si>
  <si>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</si>
  <si>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</si>
  <si>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</si>
  <si>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</si>
  <si>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</si>
  <si>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</si>
  <si>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</si>
  <si>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</si>
  <si>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</si>
  <si>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</si>
  <si>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</si>
  <si>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</si>
  <si>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</si>
  <si>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</si>
  <si>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</si>
  <si>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</si>
  <si>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</si>
  <si>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</si>
  <si>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</si>
  <si>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</si>
  <si>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</si>
  <si>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</si>
  <si>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</si>
  <si>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</si>
  <si>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</si>
  <si>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</si>
  <si>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</si>
  <si>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</si>
  <si>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</si>
  <si>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</si>
  <si>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</si>
  <si>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</si>
  <si>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</si>
  <si>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</si>
  <si>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</si>
  <si>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</si>
  <si>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</si>
  <si>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</si>
  <si>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</si>
  <si>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</si>
  <si>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</si>
  <si>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</si>
  <si>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</si>
  <si>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</si>
  <si>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</si>
  <si>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</si>
  <si>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</si>
  <si>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</si>
  <si>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</si>
  <si>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</si>
  <si>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</si>
  <si>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</si>
  <si>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</si>
  <si>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</si>
  <si>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</si>
  <si>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</si>
  <si>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</si>
  <si>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</si>
  <si>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</si>
  <si>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</si>
  <si>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</si>
  <si>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</si>
  <si>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</si>
  <si>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</si>
  <si>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</si>
  <si>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</si>
  <si>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</si>
  <si>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</si>
  <si>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</si>
  <si>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</si>
  <si>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</si>
  <si>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</si>
  <si>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</si>
  <si>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</si>
  <si>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</si>
  <si>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</si>
  <si>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</si>
  <si>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</si>
  <si>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</si>
  <si>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</si>
  <si>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</si>
  <si>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</si>
  <si>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</si>
  <si>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</si>
  <si>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</si>
  <si>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</si>
  <si>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</si>
  <si>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</si>
  <si>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</si>
  <si>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</si>
  <si>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</si>
  <si>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</si>
  <si>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</si>
  <si>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</si>
  <si>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</si>
  <si>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</si>
  <si>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</si>
  <si>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</si>
  <si>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</si>
  <si>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</si>
  <si>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</si>
  <si>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</si>
  <si>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</si>
  <si>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</si>
  <si>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</si>
  <si>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</si>
  <si>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</si>
  <si>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</si>
  <si>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</si>
  <si>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</si>
  <si>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</si>
  <si>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</si>
  <si>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</si>
  <si>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</si>
  <si>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</si>
  <si>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</si>
  <si>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</si>
  <si>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</si>
  <si>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</si>
  <si>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</si>
  <si>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</si>
  <si>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</si>
  <si>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</si>
  <si>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</si>
  <si>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</si>
  <si>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</si>
  <si>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</si>
  <si>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</si>
  <si>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</si>
  <si>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</si>
  <si>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</si>
  <si>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</si>
  <si>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</si>
  <si>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</si>
  <si>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</si>
  <si>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</si>
  <si>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</si>
  <si>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</si>
  <si>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</si>
  <si>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</si>
  <si>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</si>
  <si>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</si>
  <si>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</si>
  <si>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</si>
  <si>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</si>
  <si>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</si>
  <si>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</si>
  <si>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</si>
  <si>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</si>
  <si>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</si>
  <si>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</si>
  <si>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</si>
  <si>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</si>
  <si>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</si>
  <si>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</si>
  <si>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</si>
  <si>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</si>
  <si>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</si>
  <si>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</si>
  <si>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</si>
  <si>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</si>
  <si>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</si>
  <si>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</si>
  <si>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</si>
  <si>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</si>
  <si>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</si>
  <si>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</si>
  <si>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</si>
  <si>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</si>
  <si>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</si>
  <si>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</si>
  <si>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</si>
  <si>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</si>
  <si>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</si>
  <si>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</si>
  <si>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</si>
  <si>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</si>
  <si>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</si>
  <si>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</si>
  <si>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</si>
  <si>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</si>
  <si>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</si>
  <si>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</si>
  <si>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</si>
  <si>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</si>
  <si>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</si>
  <si>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</si>
  <si>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</si>
  <si>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</si>
  <si>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</si>
  <si>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</si>
  <si>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</si>
  <si>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</si>
  <si>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</si>
  <si>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</si>
  <si>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</si>
  <si>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</si>
  <si>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</si>
  <si>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</si>
  <si>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</si>
  <si>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</si>
  <si>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</si>
  <si>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</si>
  <si>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</si>
  <si>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</si>
  <si>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</si>
  <si>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</si>
  <si>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</si>
  <si>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</si>
  <si>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</si>
  <si>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</si>
  <si>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</si>
  <si>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</si>
  <si>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</si>
  <si>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</si>
  <si>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</si>
  <si>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</si>
  <si>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</si>
  <si>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</si>
  <si>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</si>
  <si>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</si>
  <si>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</si>
  <si>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</si>
  <si>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</si>
  <si>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</si>
  <si>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</si>
  <si>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</si>
  <si>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</si>
  <si>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</si>
  <si>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</si>
  <si>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</si>
  <si>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</si>
  <si>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</si>
  <si>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</si>
  <si>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</si>
  <si>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</si>
  <si>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</si>
  <si>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</si>
  <si>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</si>
  <si>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</si>
  <si>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</si>
  <si>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</si>
  <si>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</si>
  <si>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</si>
  <si>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</si>
  <si>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</si>
  <si>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</si>
  <si>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</si>
  <si>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</si>
  <si>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</si>
  <si>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</si>
  <si>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</si>
  <si>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</si>
  <si>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</si>
  <si>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</si>
  <si>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</si>
  <si>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</si>
  <si>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</si>
  <si>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</si>
  <si>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</si>
  <si>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</si>
  <si>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</si>
  <si>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</si>
  <si>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</si>
  <si>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</si>
  <si>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</si>
  <si>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</si>
  <si>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</si>
  <si>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</si>
  <si>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</si>
  <si>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</si>
  <si>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</si>
  <si>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</si>
  <si>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</si>
  <si>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</si>
  <si>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</si>
  <si>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</si>
  <si>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</si>
  <si>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</si>
  <si>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</si>
  <si>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</si>
  <si>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</si>
  <si>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</si>
  <si>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</si>
  <si>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</si>
  <si>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</si>
  <si>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</si>
  <si>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</si>
  <si>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</si>
  <si>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</si>
  <si>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</si>
  <si>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</si>
  <si>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</si>
  <si>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</si>
  <si>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</si>
  <si>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</si>
  <si>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</si>
  <si>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</si>
  <si>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</si>
  <si>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</si>
  <si>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</si>
  <si>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</si>
  <si>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</si>
  <si>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</si>
  <si>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</si>
  <si>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</si>
  <si>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</si>
  <si>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</si>
  <si>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</si>
  <si>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</si>
  <si>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</si>
  <si>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</si>
  <si>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</si>
  <si>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</si>
  <si>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</si>
  <si>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</si>
  <si>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</si>
  <si>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</si>
  <si>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</si>
  <si>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</si>
  <si>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</si>
  <si>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</si>
  <si>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</si>
  <si>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</si>
  <si>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</si>
  <si>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</si>
  <si>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</si>
  <si>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</si>
  <si>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</si>
  <si>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</si>
  <si>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</si>
  <si>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</si>
  <si>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</si>
  <si>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</si>
  <si>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</si>
  <si>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</si>
  <si>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</si>
  <si>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</si>
  <si>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</si>
  <si>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</si>
  <si>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</si>
  <si>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</si>
  <si>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</si>
  <si>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</si>
  <si>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</si>
  <si>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</si>
  <si>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</si>
  <si>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</si>
  <si>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</si>
  <si>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</si>
  <si>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</si>
  <si>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</si>
  <si>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</si>
  <si>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</si>
  <si>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</si>
  <si>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</si>
  <si>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</si>
  <si>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</si>
  <si>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</si>
  <si>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</si>
  <si>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</si>
  <si>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</si>
  <si>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</si>
  <si>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</si>
  <si>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</si>
  <si>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</si>
  <si>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</si>
  <si>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</si>
  <si>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</si>
  <si>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</si>
  <si>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</si>
  <si>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</si>
  <si>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</si>
  <si>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</si>
  <si>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</si>
  <si>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</si>
  <si>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</si>
  <si>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</si>
  <si>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</si>
  <si>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</si>
  <si>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</si>
  <si>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</si>
  <si>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</si>
  <si>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</si>
  <si>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</si>
  <si>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</si>
  <si>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</si>
  <si>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</si>
  <si>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</si>
  <si>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</si>
  <si>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</si>
  <si>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</si>
  <si>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</si>
  <si>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</si>
  <si>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</si>
  <si>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</si>
  <si>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</si>
  <si>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</si>
  <si>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</si>
  <si>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</si>
  <si>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</si>
  <si>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</si>
  <si>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</si>
  <si>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</si>
  <si>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</si>
  <si>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</si>
  <si>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</si>
  <si>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</si>
  <si>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</si>
  <si>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</si>
  <si>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</si>
  <si>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</si>
  <si>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</si>
  <si>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</si>
  <si>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</si>
  <si>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</si>
  <si>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</si>
  <si>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</si>
  <si>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</si>
  <si>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</si>
  <si>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</si>
  <si>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</si>
  <si>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</si>
  <si>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</si>
  <si>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</si>
  <si>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</si>
  <si>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</si>
  <si>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</si>
  <si>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</si>
  <si>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</si>
  <si>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</si>
  <si>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</si>
  <si>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</si>
  <si>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</si>
  <si>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</si>
  <si>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</si>
  <si>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</si>
  <si>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</si>
  <si>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</si>
  <si>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</si>
  <si>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</si>
  <si>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</si>
  <si>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</si>
  <si>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</si>
  <si>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</si>
  <si>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</si>
  <si>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外国人看護師・介護福祉士受入支援事業</t>
    <phoneticPr fontId="5"/>
  </si>
  <si>
    <t>福祉基盤課</t>
  </si>
  <si>
    <t>宇野　禎晃</t>
    <rPh sb="0" eb="2">
      <t>ウノ</t>
    </rPh>
    <phoneticPr fontId="5"/>
  </si>
  <si>
    <t>○</t>
  </si>
  <si>
    <t>経済連携協定（EPA）などに基づき入国した外国人介護福祉士候補者の適切な就労・研修機会の確保等を図ることにより、外国人介護福祉士候補者の円滑かつ適正な受入れのための環境を整備することを目的とする。</t>
  </si>
  <si>
    <t>公益社団法人国際厚生事業団において実施する以下の事業に対して補助する。
○　外国人介護福祉士候補者に対する日本における就労前の介護導入研修の実施
○　巡回訪問等による外国人介護福祉士候補者の労務管理・研修状況の把握・指導
○　外国人介護福祉士候補者からの相談・苦情への対応　　等
○　補助率（10/10）</t>
  </si>
  <si>
    <t>衛生関係指導者養成等委託費</t>
    <rPh sb="0" eb="2">
      <t>エイセイ</t>
    </rPh>
    <rPh sb="2" eb="4">
      <t>カンケイ</t>
    </rPh>
    <rPh sb="4" eb="6">
      <t>シドウ</t>
    </rPh>
    <rPh sb="6" eb="7">
      <t>シャ</t>
    </rPh>
    <rPh sb="7" eb="9">
      <t>ヨウセイ</t>
    </rPh>
    <rPh sb="9" eb="10">
      <t>トウ</t>
    </rPh>
    <rPh sb="10" eb="13">
      <t>イタクヒ</t>
    </rPh>
    <phoneticPr fontId="5"/>
  </si>
  <si>
    <t>-</t>
  </si>
  <si>
    <t>-</t>
    <phoneticPr fontId="5"/>
  </si>
  <si>
    <t>介護福祉士試験合格率を前年度以上とする。</t>
    <rPh sb="0" eb="2">
      <t>カイゴ</t>
    </rPh>
    <rPh sb="2" eb="5">
      <t>フクシシ</t>
    </rPh>
    <rPh sb="5" eb="7">
      <t>シケン</t>
    </rPh>
    <rPh sb="7" eb="9">
      <t>ゴウカク</t>
    </rPh>
    <rPh sb="9" eb="10">
      <t>リツ</t>
    </rPh>
    <rPh sb="11" eb="14">
      <t>ゼンネンド</t>
    </rPh>
    <rPh sb="14" eb="16">
      <t>イジョウ</t>
    </rPh>
    <phoneticPr fontId="5"/>
  </si>
  <si>
    <t>介護福祉士国家試験合格率</t>
    <rPh sb="0" eb="2">
      <t>カイゴ</t>
    </rPh>
    <rPh sb="2" eb="5">
      <t>フクシシ</t>
    </rPh>
    <rPh sb="5" eb="7">
      <t>コッカ</t>
    </rPh>
    <rPh sb="7" eb="9">
      <t>シケン</t>
    </rPh>
    <rPh sb="9" eb="12">
      <t>ゴウカクリツ</t>
    </rPh>
    <phoneticPr fontId="5"/>
  </si>
  <si>
    <t>件</t>
    <rPh sb="0" eb="1">
      <t>ケン</t>
    </rPh>
    <phoneticPr fontId="5"/>
  </si>
  <si>
    <t>単位当たりコスト＝X／Y　　　　　　　　　　　　　　　　　　　　　　　　　　X：執行額　単位　円　　　　　　　　　　　　　　　　　　　　　　　　
　Y：候補者数　単位　人　　　　　　　　　　　　　　　　　　　　　　　　　　　　　　　　　</t>
    <phoneticPr fontId="5"/>
  </si>
  <si>
    <t>　円/人</t>
    <rPh sb="1" eb="2">
      <t>エン</t>
    </rPh>
    <rPh sb="3" eb="4">
      <t>ヒト</t>
    </rPh>
    <phoneticPr fontId="5"/>
  </si>
  <si>
    <t>　　X/Y</t>
  </si>
  <si>
    <t>82,976,000/2,658</t>
  </si>
  <si>
    <t>87,907,000/2,910</t>
  </si>
  <si>
    <t>介護福祉士国家試験の合格率の向上を図り、介護に従事する人材の養成を推進することで、より質の高い福祉サービスを提供することができる。</t>
    <phoneticPr fontId="5"/>
  </si>
  <si>
    <t>インドネシア及び、フィリピンとの二国間協定またベトナムとの交換公文に基づき、外国人介護福祉士候補者の円滑かつ適正な受入れを図り、適切な介護サービスの確保に資する等の観点から、国民のニーズの高い事業である。</t>
  </si>
  <si>
    <t>インドネシア及び、フィリピンとの二国間協定またベトナムとの交換公文に基づき、政府の責任において適正な受け入れを行う必要があり、国費を投入して国が自ら実施すべき事業である。</t>
    <rPh sb="6" eb="7">
      <t>オヨ</t>
    </rPh>
    <rPh sb="16" eb="19">
      <t>ニコクカン</t>
    </rPh>
    <rPh sb="19" eb="21">
      <t>キョウテイ</t>
    </rPh>
    <rPh sb="29" eb="31">
      <t>コウカン</t>
    </rPh>
    <rPh sb="31" eb="33">
      <t>コウブン</t>
    </rPh>
    <rPh sb="34" eb="35">
      <t>モト</t>
    </rPh>
    <rPh sb="38" eb="40">
      <t>セイフ</t>
    </rPh>
    <rPh sb="41" eb="43">
      <t>セキニン</t>
    </rPh>
    <rPh sb="47" eb="49">
      <t>テキセイ</t>
    </rPh>
    <rPh sb="50" eb="51">
      <t>ウ</t>
    </rPh>
    <rPh sb="52" eb="53">
      <t>イ</t>
    </rPh>
    <rPh sb="55" eb="56">
      <t>オコナ</t>
    </rPh>
    <rPh sb="57" eb="59">
      <t>ヒツヨウ</t>
    </rPh>
    <rPh sb="63" eb="65">
      <t>コクヒ</t>
    </rPh>
    <rPh sb="66" eb="68">
      <t>トウニュウ</t>
    </rPh>
    <rPh sb="70" eb="71">
      <t>クニ</t>
    </rPh>
    <rPh sb="72" eb="73">
      <t>ミズカ</t>
    </rPh>
    <rPh sb="74" eb="76">
      <t>ジッシ</t>
    </rPh>
    <rPh sb="79" eb="81">
      <t>ジギョウ</t>
    </rPh>
    <phoneticPr fontId="5"/>
  </si>
  <si>
    <t>インドネシア及び、フィリピンとの二国間協定またベトナムとの交換公文に基づき、政府の責任において適正な受け入れを行う必要があり、優先度は高い事業である。</t>
  </si>
  <si>
    <t>‐</t>
  </si>
  <si>
    <t>無</t>
  </si>
  <si>
    <t>本事業は、経済連携協定に基づき入国した候補者に対する適切な就労・研修機会の確保、日本の介護福祉士資格の取得に向けた支援を行うものであり、負担関係は妥当である。</t>
    <rPh sb="0" eb="1">
      <t>ホン</t>
    </rPh>
    <rPh sb="1" eb="3">
      <t>ジギョウ</t>
    </rPh>
    <rPh sb="5" eb="7">
      <t>ケイザイ</t>
    </rPh>
    <rPh sb="7" eb="9">
      <t>レンケイ</t>
    </rPh>
    <rPh sb="9" eb="11">
      <t>キョウテイ</t>
    </rPh>
    <rPh sb="12" eb="13">
      <t>モト</t>
    </rPh>
    <rPh sb="15" eb="17">
      <t>ニュウコク</t>
    </rPh>
    <rPh sb="19" eb="22">
      <t>コウホシャ</t>
    </rPh>
    <rPh sb="23" eb="24">
      <t>タイ</t>
    </rPh>
    <rPh sb="26" eb="28">
      <t>テキセツ</t>
    </rPh>
    <rPh sb="29" eb="31">
      <t>シュウロウ</t>
    </rPh>
    <rPh sb="32" eb="34">
      <t>ケンシュウ</t>
    </rPh>
    <rPh sb="34" eb="36">
      <t>キカイ</t>
    </rPh>
    <rPh sb="37" eb="39">
      <t>カクホ</t>
    </rPh>
    <rPh sb="40" eb="42">
      <t>ニホン</t>
    </rPh>
    <rPh sb="43" eb="45">
      <t>カイゴ</t>
    </rPh>
    <rPh sb="45" eb="48">
      <t>フクシシ</t>
    </rPh>
    <rPh sb="48" eb="50">
      <t>シカク</t>
    </rPh>
    <rPh sb="51" eb="53">
      <t>シュトク</t>
    </rPh>
    <rPh sb="54" eb="55">
      <t>ム</t>
    </rPh>
    <rPh sb="57" eb="59">
      <t>シエン</t>
    </rPh>
    <rPh sb="60" eb="61">
      <t>オコナ</t>
    </rPh>
    <rPh sb="68" eb="70">
      <t>フタン</t>
    </rPh>
    <rPh sb="70" eb="72">
      <t>カンケイ</t>
    </rPh>
    <rPh sb="73" eb="75">
      <t>ダトウ</t>
    </rPh>
    <phoneticPr fontId="5"/>
  </si>
  <si>
    <t>候補者一人当たりの年間コストとしては妥当と考える。</t>
    <rPh sb="0" eb="3">
      <t>コウホシャ</t>
    </rPh>
    <rPh sb="3" eb="5">
      <t>ヒトリ</t>
    </rPh>
    <rPh sb="5" eb="6">
      <t>ア</t>
    </rPh>
    <rPh sb="9" eb="11">
      <t>ネンカン</t>
    </rPh>
    <rPh sb="18" eb="20">
      <t>ダトウ</t>
    </rPh>
    <rPh sb="21" eb="22">
      <t>カンガ</t>
    </rPh>
    <phoneticPr fontId="5"/>
  </si>
  <si>
    <t>成果実績から実効性の高い水準となっている。</t>
    <rPh sb="0" eb="2">
      <t>セイカ</t>
    </rPh>
    <rPh sb="2" eb="4">
      <t>ジッセキ</t>
    </rPh>
    <rPh sb="6" eb="9">
      <t>ジッコウセイ</t>
    </rPh>
    <rPh sb="10" eb="11">
      <t>タカ</t>
    </rPh>
    <rPh sb="12" eb="14">
      <t>スイジュン</t>
    </rPh>
    <phoneticPr fontId="5"/>
  </si>
  <si>
    <t>毎年の様子からも当初見込みを上回る活動実績となっている。</t>
    <rPh sb="0" eb="2">
      <t>マイトシ</t>
    </rPh>
    <rPh sb="3" eb="5">
      <t>ヨウス</t>
    </rPh>
    <rPh sb="8" eb="10">
      <t>トウショ</t>
    </rPh>
    <rPh sb="10" eb="12">
      <t>ミコ</t>
    </rPh>
    <rPh sb="14" eb="16">
      <t>ウワマワ</t>
    </rPh>
    <rPh sb="17" eb="19">
      <t>カツドウ</t>
    </rPh>
    <rPh sb="19" eb="21">
      <t>ジッセキ</t>
    </rPh>
    <phoneticPr fontId="5"/>
  </si>
  <si>
    <t>外国人介護福祉士候補者に配布しているテキスト等、十分に活用されている。</t>
    <rPh sb="0" eb="3">
      <t>ガイコクジン</t>
    </rPh>
    <rPh sb="3" eb="5">
      <t>カイゴ</t>
    </rPh>
    <rPh sb="5" eb="8">
      <t>フクシシ</t>
    </rPh>
    <rPh sb="8" eb="11">
      <t>コウホシャ</t>
    </rPh>
    <rPh sb="12" eb="14">
      <t>ハイフ</t>
    </rPh>
    <rPh sb="22" eb="23">
      <t>トウ</t>
    </rPh>
    <rPh sb="24" eb="26">
      <t>ジュウブン</t>
    </rPh>
    <rPh sb="27" eb="29">
      <t>カツヨウ</t>
    </rPh>
    <phoneticPr fontId="5"/>
  </si>
  <si>
    <t>外国人看護師・介護福祉士候補者の適切な雇用管理等に必要な経費であるが、省内関係局で分割計上している。</t>
  </si>
  <si>
    <t>外国人看護師・介護福祉士受入支援事業費</t>
  </si>
  <si>
    <t>○二国間の経済連携協定推進のための経費であり、外交上の問題もあることから、慎重に内容を精査。　　　　　　　　　　　　　　　　　</t>
    <rPh sb="1" eb="2">
      <t>ニ</t>
    </rPh>
    <rPh sb="2" eb="4">
      <t>コクカン</t>
    </rPh>
    <rPh sb="5" eb="7">
      <t>ケイザイ</t>
    </rPh>
    <rPh sb="7" eb="9">
      <t>レンケイ</t>
    </rPh>
    <rPh sb="9" eb="11">
      <t>キョウテイ</t>
    </rPh>
    <rPh sb="11" eb="13">
      <t>スイシン</t>
    </rPh>
    <rPh sb="17" eb="19">
      <t>ケイヒ</t>
    </rPh>
    <rPh sb="23" eb="26">
      <t>ガイコウジョウ</t>
    </rPh>
    <rPh sb="27" eb="29">
      <t>モンダイ</t>
    </rPh>
    <rPh sb="37" eb="39">
      <t>シンチョウ</t>
    </rPh>
    <rPh sb="40" eb="42">
      <t>ナイヨウ</t>
    </rPh>
    <rPh sb="43" eb="45">
      <t>セイサ</t>
    </rPh>
    <phoneticPr fontId="5"/>
  </si>
  <si>
    <t>446</t>
    <phoneticPr fontId="5"/>
  </si>
  <si>
    <t>404</t>
    <phoneticPr fontId="5"/>
  </si>
  <si>
    <t>352</t>
    <phoneticPr fontId="5"/>
  </si>
  <si>
    <t>710</t>
    <phoneticPr fontId="5"/>
  </si>
  <si>
    <t>726</t>
    <phoneticPr fontId="5"/>
  </si>
  <si>
    <t>694</t>
    <phoneticPr fontId="5"/>
  </si>
  <si>
    <t>696</t>
    <phoneticPr fontId="5"/>
  </si>
  <si>
    <t>840</t>
    <phoneticPr fontId="5"/>
  </si>
  <si>
    <t>A.公益社団法人国際厚生事業団</t>
    <phoneticPr fontId="5"/>
  </si>
  <si>
    <t>公益社団法人　国際厚生事業団</t>
    <rPh sb="0" eb="2">
      <t>コウエキ</t>
    </rPh>
    <rPh sb="2" eb="6">
      <t>シャダンホウジン</t>
    </rPh>
    <rPh sb="7" eb="9">
      <t>コクサイ</t>
    </rPh>
    <rPh sb="9" eb="11">
      <t>コウセイ</t>
    </rPh>
    <rPh sb="11" eb="14">
      <t>ジギョウダン</t>
    </rPh>
    <phoneticPr fontId="5"/>
  </si>
  <si>
    <t>外国人看護師・介護福祉士の受け入れ事業の実施</t>
    <rPh sb="0" eb="3">
      <t>ガイコクジン</t>
    </rPh>
    <rPh sb="3" eb="6">
      <t>カンゴシ</t>
    </rPh>
    <rPh sb="7" eb="9">
      <t>カイゴ</t>
    </rPh>
    <rPh sb="9" eb="12">
      <t>フクシシ</t>
    </rPh>
    <rPh sb="13" eb="14">
      <t>ウ</t>
    </rPh>
    <rPh sb="15" eb="16">
      <t>イ</t>
    </rPh>
    <rPh sb="17" eb="19">
      <t>ジギョウ</t>
    </rPh>
    <rPh sb="20" eb="22">
      <t>ジッシ</t>
    </rPh>
    <phoneticPr fontId="5"/>
  </si>
  <si>
    <t>補助金等交付</t>
  </si>
  <si>
    <t>・「経済上の連携に関する日本国とインドネシア共和国との間の協定」附属書十第一編第六節
・「経済上の連携に関する日本国とフィリピン共和国との
間の協定」附属書八第一部第六節
・経済上の連携に関する日本国とインドネシア共和国と
の間の協定に基づく看護及び介護分野におけるインドネシア人看護師等の受入れの実施に関する指針
・経済上の連携に関する日本国とフィリピン共和国との間の協定に基づく看護及び介護分野におけるフィリピン人看護師等の受入れの実施に関する指針
・看護師及び介護福祉士の入国及び一時的な滞在に関する日本国政府とベトナム社会主義共和国政府との間の交換公文に基づく看護及び介護分野におけるベトナム人看護師等の受入れの実施に関する指針</t>
    <phoneticPr fontId="5"/>
  </si>
  <si>
    <t>第33回介護福祉士国家試験結果</t>
    <phoneticPr fontId="5"/>
  </si>
  <si>
    <t>厚労</t>
  </si>
  <si>
    <t>基本目標Ⅻ　国際化時代にふさわしい厚生労働行政を推進すること
施策大目標１　国際社会への参画・貢献を行うこと</t>
    <phoneticPr fontId="5"/>
  </si>
  <si>
    <t>施策目標Ⅷ-2-1　福祉・介護人材の養成確保を推進すること等により、福祉サービスの質の向上を図ること</t>
    <phoneticPr fontId="5"/>
  </si>
  <si>
    <t>職員の人件費、海外機関との協議旅費、講師謝金及び旅費等、本事業を実施するために真に必要な費目を委託対象経費としている。</t>
    <rPh sb="0" eb="2">
      <t>ショクイン</t>
    </rPh>
    <rPh sb="3" eb="6">
      <t>ジンケンヒ</t>
    </rPh>
    <rPh sb="7" eb="9">
      <t>カイガイ</t>
    </rPh>
    <rPh sb="9" eb="11">
      <t>キカン</t>
    </rPh>
    <rPh sb="13" eb="15">
      <t>キョウギ</t>
    </rPh>
    <rPh sb="15" eb="17">
      <t>リョヒ</t>
    </rPh>
    <rPh sb="18" eb="20">
      <t>コウシ</t>
    </rPh>
    <rPh sb="20" eb="22">
      <t>シャキン</t>
    </rPh>
    <rPh sb="22" eb="23">
      <t>オヨ</t>
    </rPh>
    <rPh sb="24" eb="26">
      <t>リョヒ</t>
    </rPh>
    <rPh sb="26" eb="27">
      <t>トウ</t>
    </rPh>
    <rPh sb="28" eb="29">
      <t>ホン</t>
    </rPh>
    <rPh sb="29" eb="31">
      <t>ジギョウ</t>
    </rPh>
    <rPh sb="32" eb="34">
      <t>ジッシ</t>
    </rPh>
    <rPh sb="39" eb="40">
      <t>シン</t>
    </rPh>
    <rPh sb="41" eb="43">
      <t>ヒツヨウ</t>
    </rPh>
    <rPh sb="44" eb="46">
      <t>ヒモク</t>
    </rPh>
    <rPh sb="47" eb="49">
      <t>イタク</t>
    </rPh>
    <rPh sb="49" eb="51">
      <t>タイショウ</t>
    </rPh>
    <rPh sb="51" eb="53">
      <t>ケイヒ</t>
    </rPh>
    <phoneticPr fontId="5"/>
  </si>
  <si>
    <t>人件費</t>
    <rPh sb="0" eb="3">
      <t>ジンケンヒ</t>
    </rPh>
    <phoneticPr fontId="5"/>
  </si>
  <si>
    <t>職員基本給、職員諸手当、社会保険事業主負担金　等</t>
    <rPh sb="0" eb="2">
      <t>ショクイン</t>
    </rPh>
    <rPh sb="2" eb="5">
      <t>キホンキュウ</t>
    </rPh>
    <rPh sb="6" eb="11">
      <t>ショクインショテアテ</t>
    </rPh>
    <rPh sb="12" eb="14">
      <t>シャカイ</t>
    </rPh>
    <rPh sb="14" eb="16">
      <t>ホケン</t>
    </rPh>
    <rPh sb="16" eb="19">
      <t>ジギョウヌシ</t>
    </rPh>
    <rPh sb="19" eb="21">
      <t>フタン</t>
    </rPh>
    <rPh sb="21" eb="22">
      <t>キン</t>
    </rPh>
    <rPh sb="23" eb="24">
      <t>トウ</t>
    </rPh>
    <phoneticPr fontId="5"/>
  </si>
  <si>
    <t>諸謝金</t>
    <rPh sb="0" eb="1">
      <t>ショ</t>
    </rPh>
    <rPh sb="1" eb="3">
      <t>シャキン</t>
    </rPh>
    <phoneticPr fontId="5"/>
  </si>
  <si>
    <t>研修会講師等謝金</t>
    <rPh sb="0" eb="3">
      <t>ケンシュウカイ</t>
    </rPh>
    <rPh sb="3" eb="5">
      <t>コウシ</t>
    </rPh>
    <rPh sb="5" eb="6">
      <t>トウ</t>
    </rPh>
    <rPh sb="6" eb="8">
      <t>シャキン</t>
    </rPh>
    <phoneticPr fontId="5"/>
  </si>
  <si>
    <t>借料損料</t>
    <rPh sb="0" eb="2">
      <t>シャクリョウ</t>
    </rPh>
    <rPh sb="2" eb="4">
      <t>ソンリョウ</t>
    </rPh>
    <phoneticPr fontId="5"/>
  </si>
  <si>
    <t>事務機器・介護用品等リース代、会場借料　等</t>
    <rPh sb="0" eb="2">
      <t>ジム</t>
    </rPh>
    <rPh sb="2" eb="4">
      <t>キキ</t>
    </rPh>
    <rPh sb="5" eb="7">
      <t>カイゴ</t>
    </rPh>
    <rPh sb="7" eb="9">
      <t>ヨウヒン</t>
    </rPh>
    <rPh sb="9" eb="10">
      <t>トウ</t>
    </rPh>
    <rPh sb="13" eb="14">
      <t>ダイ</t>
    </rPh>
    <rPh sb="15" eb="17">
      <t>カイジョウ</t>
    </rPh>
    <rPh sb="17" eb="19">
      <t>シャクリョウ</t>
    </rPh>
    <rPh sb="20" eb="21">
      <t>トウ</t>
    </rPh>
    <phoneticPr fontId="5"/>
  </si>
  <si>
    <t>通訳料</t>
    <rPh sb="0" eb="2">
      <t>ツウヤク</t>
    </rPh>
    <rPh sb="2" eb="3">
      <t>リョウ</t>
    </rPh>
    <phoneticPr fontId="5"/>
  </si>
  <si>
    <t>印刷製本費</t>
    <rPh sb="0" eb="2">
      <t>インサツ</t>
    </rPh>
    <rPh sb="2" eb="4">
      <t>セイホン</t>
    </rPh>
    <rPh sb="4" eb="5">
      <t>ヒ</t>
    </rPh>
    <phoneticPr fontId="5"/>
  </si>
  <si>
    <t>説明会資料、研修テキスト等</t>
    <rPh sb="0" eb="3">
      <t>セツメイカイ</t>
    </rPh>
    <rPh sb="3" eb="5">
      <t>シリョウ</t>
    </rPh>
    <rPh sb="6" eb="8">
      <t>ケンシュウ</t>
    </rPh>
    <rPh sb="12" eb="13">
      <t>トウ</t>
    </rPh>
    <phoneticPr fontId="5"/>
  </si>
  <si>
    <t>その他</t>
    <rPh sb="2" eb="3">
      <t>タ</t>
    </rPh>
    <phoneticPr fontId="5"/>
  </si>
  <si>
    <t>消耗品費、通信運搬費　等</t>
    <rPh sb="0" eb="3">
      <t>ショウモウヒン</t>
    </rPh>
    <rPh sb="3" eb="4">
      <t>ヒ</t>
    </rPh>
    <rPh sb="5" eb="7">
      <t>ツウシン</t>
    </rPh>
    <rPh sb="7" eb="9">
      <t>ウンパン</t>
    </rPh>
    <rPh sb="9" eb="10">
      <t>ヒ</t>
    </rPh>
    <rPh sb="11" eb="12">
      <t>トウ</t>
    </rPh>
    <phoneticPr fontId="5"/>
  </si>
  <si>
    <t>・令和元年度外国人看護師・介護福祉士等受入支援事業委託費交付要綱
・令和２年度外国人看護師・介護福祉士等受入支援事業委託費交付要綱
・外国人看護師・介護福祉士受入事業委託費交付要綱
・「経済上の連携に関する日本国とインドネシア共和国との
間の協定に基づく看護及び介護分野におけるインドネシア
人看護師等の受入れの実施に関する指針」について
・「経済上の連携に関する日本国とフィリピン共和国との間
の協定に基づく看護及び介護分野におけるフィリピン人看
護師等の受入れの実施に関する指針」について
・「看護師及び介護福祉士の入国及び一時的な滞在に関す
る日本国政府とベトナム社会主義共和国政府との間の交
換公文に基づく看護及び介護分野におけるベトナム人看護
師等の受入れの実施に関する指針」について</t>
    <rPh sb="1" eb="3">
      <t>レイワ</t>
    </rPh>
    <rPh sb="3" eb="4">
      <t>モト</t>
    </rPh>
    <phoneticPr fontId="5"/>
  </si>
  <si>
    <t>87,907,000/2,332</t>
    <phoneticPr fontId="5"/>
  </si>
  <si>
    <t>巡回訪問等の件数</t>
    <rPh sb="4" eb="5">
      <t>トウ</t>
    </rPh>
    <phoneticPr fontId="5"/>
  </si>
  <si>
    <t>令和２年度合格率は前年度合格率を上回っており、成果目標に見合ったものとなっていると考える。</t>
    <rPh sb="9" eb="12">
      <t>ゼンネンド</t>
    </rPh>
    <phoneticPr fontId="5"/>
  </si>
  <si>
    <t>例えば同一地域の受け入れ施設をまとめて巡回訪問をしたり、必要に応じてオンラインによる施設への確認を行うなど、効率化を図っている。</t>
    <rPh sb="0" eb="1">
      <t>タト</t>
    </rPh>
    <rPh sb="3" eb="5">
      <t>ドウイツ</t>
    </rPh>
    <rPh sb="5" eb="7">
      <t>チイキ</t>
    </rPh>
    <rPh sb="8" eb="9">
      <t>ウ</t>
    </rPh>
    <rPh sb="10" eb="11">
      <t>イ</t>
    </rPh>
    <rPh sb="12" eb="14">
      <t>シセツ</t>
    </rPh>
    <rPh sb="19" eb="21">
      <t>ジュンカイ</t>
    </rPh>
    <rPh sb="21" eb="23">
      <t>ホウモン</t>
    </rPh>
    <rPh sb="28" eb="30">
      <t>ヒツヨウ</t>
    </rPh>
    <rPh sb="31" eb="32">
      <t>オウ</t>
    </rPh>
    <rPh sb="42" eb="44">
      <t>シセツ</t>
    </rPh>
    <rPh sb="46" eb="48">
      <t>カクニン</t>
    </rPh>
    <rPh sb="49" eb="50">
      <t>オコナ</t>
    </rPh>
    <rPh sb="54" eb="57">
      <t>コウリツカ</t>
    </rPh>
    <rPh sb="58" eb="59">
      <t>ハカ</t>
    </rPh>
    <phoneticPr fontId="5"/>
  </si>
  <si>
    <t>○経済連携協定により、相手国側からの送り出し調整機関と日本側の受け入れ調整機関は各々一つに限ることとされ、日本側は公益社団法人国際厚生事業団となっており、本事業についても同法人が実施することが効果的かつ効率的である。
○事業の実施に当たっては、同一地域の受け入れ施設をまとめて巡回訪問を行うほか、必要に応じてオンラインによる施設への確認を行ったり、事前に調査票を送付するなど効率化を図っている。また、謝金等の単価の見直しを行うなど、経費の削減を図っている。　　　　　　　　　　　　　　　　　　　　　　　　　　　　　　　　　　　　　　　　　　　　　　　　　　</t>
    <rPh sb="1" eb="3">
      <t>ケイザイ</t>
    </rPh>
    <rPh sb="3" eb="5">
      <t>レンケイ</t>
    </rPh>
    <rPh sb="5" eb="7">
      <t>キョウテイ</t>
    </rPh>
    <rPh sb="11" eb="14">
      <t>アイテコク</t>
    </rPh>
    <rPh sb="14" eb="15">
      <t>ガワ</t>
    </rPh>
    <rPh sb="18" eb="19">
      <t>オク</t>
    </rPh>
    <rPh sb="20" eb="21">
      <t>ダ</t>
    </rPh>
    <rPh sb="22" eb="24">
      <t>チョウセイ</t>
    </rPh>
    <rPh sb="24" eb="26">
      <t>キカン</t>
    </rPh>
    <rPh sb="27" eb="29">
      <t>ニホン</t>
    </rPh>
    <rPh sb="29" eb="30">
      <t>ガワ</t>
    </rPh>
    <rPh sb="31" eb="32">
      <t>ウ</t>
    </rPh>
    <rPh sb="33" eb="34">
      <t>イ</t>
    </rPh>
    <rPh sb="35" eb="37">
      <t>チョウセイ</t>
    </rPh>
    <rPh sb="37" eb="39">
      <t>キカン</t>
    </rPh>
    <rPh sb="40" eb="42">
      <t>オノオノ</t>
    </rPh>
    <rPh sb="42" eb="43">
      <t>ヒト</t>
    </rPh>
    <rPh sb="45" eb="46">
      <t>カギ</t>
    </rPh>
    <rPh sb="53" eb="55">
      <t>ニホン</t>
    </rPh>
    <rPh sb="55" eb="56">
      <t>ガワ</t>
    </rPh>
    <rPh sb="57" eb="59">
      <t>コウエキ</t>
    </rPh>
    <rPh sb="59" eb="63">
      <t>シャダンホウジン</t>
    </rPh>
    <rPh sb="63" eb="65">
      <t>コクサイ</t>
    </rPh>
    <rPh sb="65" eb="67">
      <t>コウセイ</t>
    </rPh>
    <rPh sb="67" eb="70">
      <t>ジギョウダン</t>
    </rPh>
    <rPh sb="77" eb="78">
      <t>ホン</t>
    </rPh>
    <rPh sb="78" eb="80">
      <t>ジギョウ</t>
    </rPh>
    <rPh sb="85" eb="86">
      <t>ドウ</t>
    </rPh>
    <rPh sb="86" eb="88">
      <t>ホウジン</t>
    </rPh>
    <rPh sb="89" eb="91">
      <t>ジッシ</t>
    </rPh>
    <rPh sb="96" eb="99">
      <t>コウカテキ</t>
    </rPh>
    <rPh sb="101" eb="104">
      <t>コウリツテキ</t>
    </rPh>
    <rPh sb="110" eb="112">
      <t>ジギョウ</t>
    </rPh>
    <rPh sb="113" eb="115">
      <t>ジッシ</t>
    </rPh>
    <rPh sb="116" eb="117">
      <t>ア</t>
    </rPh>
    <rPh sb="122" eb="124">
      <t>ドウイツ</t>
    </rPh>
    <rPh sb="124" eb="126">
      <t>チイキ</t>
    </rPh>
    <rPh sb="127" eb="128">
      <t>ウ</t>
    </rPh>
    <rPh sb="129" eb="130">
      <t>イ</t>
    </rPh>
    <rPh sb="131" eb="133">
      <t>シセツ</t>
    </rPh>
    <rPh sb="138" eb="140">
      <t>ジュンカイ</t>
    </rPh>
    <rPh sb="140" eb="142">
      <t>ホウモン</t>
    </rPh>
    <rPh sb="143" eb="144">
      <t>オコナ</t>
    </rPh>
    <rPh sb="174" eb="176">
      <t>ジゼン</t>
    </rPh>
    <rPh sb="177" eb="180">
      <t>チョウサヒョウ</t>
    </rPh>
    <rPh sb="181" eb="183">
      <t>ソウフ</t>
    </rPh>
    <rPh sb="187" eb="190">
      <t>コウリツカ</t>
    </rPh>
    <rPh sb="191" eb="192">
      <t>ハカ</t>
    </rPh>
    <rPh sb="202" eb="203">
      <t>トウ</t>
    </rPh>
    <rPh sb="204" eb="206">
      <t>タンカ</t>
    </rPh>
    <rPh sb="207" eb="209">
      <t>ミナオ</t>
    </rPh>
    <rPh sb="211" eb="212">
      <t>オコナ</t>
    </rPh>
    <rPh sb="216" eb="218">
      <t>ケイヒ</t>
    </rPh>
    <rPh sb="219" eb="221">
      <t>サクゲン</t>
    </rPh>
    <rPh sb="222" eb="223">
      <t>ハカ</t>
    </rPh>
    <phoneticPr fontId="5"/>
  </si>
  <si>
    <t>点検対象外</t>
    <rPh sb="0" eb="2">
      <t>テンケン</t>
    </rPh>
    <rPh sb="2" eb="5">
      <t>タイショウガイ</t>
    </rPh>
    <phoneticPr fontId="5"/>
  </si>
  <si>
    <t>経済連携協定などに基づき入国した外国人介護福祉士候補者の円滑かつ適正な受入れのための環境を整備するため、引き続き必要な予算額を確保し、適正な執行に努めること。</t>
    <phoneticPr fontId="5"/>
  </si>
  <si>
    <t>－</t>
    <phoneticPr fontId="5"/>
  </si>
  <si>
    <t>雑役務費</t>
    <rPh sb="0" eb="4">
      <t>ザツエキムヒ</t>
    </rPh>
    <phoneticPr fontId="5"/>
  </si>
  <si>
    <t>翻訳料、振込手数料　等</t>
    <rPh sb="0" eb="2">
      <t>ホンヤク</t>
    </rPh>
    <phoneticPr fontId="5"/>
  </si>
  <si>
    <t>旅費</t>
    <rPh sb="0" eb="2">
      <t>リョヒ</t>
    </rPh>
    <phoneticPr fontId="5"/>
  </si>
  <si>
    <t>研修会講師等旅費、職員旅費</t>
    <rPh sb="0" eb="8">
      <t>ケンシュウカイコウシトウリョヒ</t>
    </rPh>
    <rPh sb="9" eb="11">
      <t>ショクイン</t>
    </rPh>
    <rPh sb="11" eb="13">
      <t>リョヒ</t>
    </rPh>
    <phoneticPr fontId="5"/>
  </si>
  <si>
    <t>研修会等通訳</t>
    <rPh sb="0" eb="2">
      <t>ケンシュウ</t>
    </rPh>
    <rPh sb="2" eb="4">
      <t>カイトウ</t>
    </rPh>
    <rPh sb="4" eb="6">
      <t>ツウヤク</t>
    </rPh>
    <phoneticPr fontId="5"/>
  </si>
  <si>
    <t>87,907,000/3,070</t>
    <phoneticPr fontId="5"/>
  </si>
  <si>
    <t>-</t>
    <phoneticPr fontId="5"/>
  </si>
  <si>
    <t>-</t>
    <phoneticPr fontId="5"/>
  </si>
  <si>
    <t>社会・援護局（社会）</t>
    <rPh sb="7" eb="9">
      <t>シャカイ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</si>
</sst>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13607</xdr:colOff>
      <xdr:row>748</xdr:row>
      <xdr:rowOff>340178</xdr:rowOff>
    </xdr:from>
    <xdr:to>
      <xdr:col>29</xdr:col>
      <xdr:colOff>180140</xdr:colOff>
      <xdr:row>751</xdr:row>
      <xdr:rowOff>6384</xdr:rowOff>
    </xdr:to>
    <xdr:sp macro="" textlink="">
      <xdr:nvSpPr>
        <xdr:cNvPr id="2" name="正方形/長方形 1"/>
        <xdr:cNvSpPr/>
      </xdr:nvSpPr>
      <xdr:spPr>
        <a:xfrm>
          <a:off x="4095750" y="51176464"/>
          <a:ext cx="2003497" cy="72756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88</a:t>
          </a:r>
          <a:r>
            <a:rPr kumimoji="1" lang="ja-JP" altLang="en-US" sz="1100">
              <a:solidFill>
                <a:schemeClr val="tx1"/>
              </a:solidFill>
              <a:latin typeface="+mj-ea"/>
              <a:ea typeface="+mj-ea"/>
            </a:rPr>
            <a:t>百万円</a:t>
          </a:r>
        </a:p>
      </xdr:txBody>
    </xdr:sp>
    <xdr:clientData/>
  </xdr:twoCellAnchor>
  <xdr:twoCellAnchor>
    <xdr:from>
      <xdr:col>18</xdr:col>
      <xdr:colOff>81642</xdr:colOff>
      <xdr:row>752</xdr:row>
      <xdr:rowOff>340178</xdr:rowOff>
    </xdr:from>
    <xdr:to>
      <xdr:col>31</xdr:col>
      <xdr:colOff>110388</xdr:colOff>
      <xdr:row>756</xdr:row>
      <xdr:rowOff>203733</xdr:rowOff>
    </xdr:to>
    <xdr:sp macro="" textlink="">
      <xdr:nvSpPr>
        <xdr:cNvPr id="3" name="正方形/長方形 2"/>
        <xdr:cNvSpPr/>
      </xdr:nvSpPr>
      <xdr:spPr>
        <a:xfrm>
          <a:off x="3755571" y="52591607"/>
          <a:ext cx="2682138" cy="127869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補助金等交付</a:t>
          </a:r>
          <a:r>
            <a:rPr lang="en-US" altLang="ja-JP" sz="1100" b="0" i="0" u="none" strike="noStrike" baseline="0">
              <a:solidFill>
                <a:schemeClr val="tx1"/>
              </a:solidFill>
              <a:latin typeface="ＭＳ Ｐゴシック"/>
              <a:ea typeface="ＭＳ Ｐゴシック"/>
            </a:rPr>
            <a:t>】</a:t>
          </a:r>
        </a:p>
        <a:p>
          <a:pPr algn="l" rtl="0">
            <a:defRPr sz="1000"/>
          </a:pPr>
          <a:r>
            <a:rPr lang="ja-JP" altLang="en-US" sz="1100" b="0" i="0" u="none" strike="noStrike" baseline="0">
              <a:solidFill>
                <a:schemeClr val="tx1"/>
              </a:solidFill>
              <a:latin typeface="ＭＳ Ｐゴシック"/>
              <a:ea typeface="ＭＳ Ｐゴシック"/>
            </a:rPr>
            <a:t>　　</a:t>
          </a:r>
          <a:endParaRPr lang="en-US" altLang="ja-JP" sz="1100" b="0" i="0" u="none" strike="noStrike" baseline="0">
            <a:solidFill>
              <a:schemeClr val="tx1"/>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A. </a:t>
          </a:r>
          <a:r>
            <a:rPr lang="ja-JP" altLang="ja-JP" sz="1000" b="0" i="0" baseline="0">
              <a:solidFill>
                <a:schemeClr val="tx1"/>
              </a:solidFill>
              <a:effectLst/>
              <a:latin typeface="+mn-lt"/>
              <a:ea typeface="+mn-ea"/>
              <a:cs typeface="+mn-cs"/>
            </a:rPr>
            <a:t>公益社団法人</a:t>
          </a:r>
          <a:r>
            <a:rPr lang="ja-JP" altLang="en-US" sz="1100" b="0" i="0" u="none" strike="noStrike" baseline="0">
              <a:solidFill>
                <a:schemeClr val="tx1"/>
              </a:solidFill>
              <a:latin typeface="ＭＳ Ｐゴシック"/>
              <a:ea typeface="ＭＳ Ｐゴシック"/>
            </a:rPr>
            <a:t>　国際厚生事業団　</a:t>
          </a:r>
          <a:endParaRPr lang="ja-JP" altLang="en-US" sz="1100" b="0" i="0" u="none" strike="noStrike" baseline="0">
            <a:solidFill>
              <a:schemeClr val="tx1"/>
            </a:solidFill>
            <a:latin typeface="Calibri"/>
          </a:endParaRPr>
        </a:p>
        <a:p>
          <a:pPr algn="l" rtl="0">
            <a:lnSpc>
              <a:spcPts val="1200"/>
            </a:lnSpc>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88</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17</xdr:col>
      <xdr:colOff>95250</xdr:colOff>
      <xdr:row>757</xdr:row>
      <xdr:rowOff>0</xdr:rowOff>
    </xdr:from>
    <xdr:to>
      <xdr:col>32</xdr:col>
      <xdr:colOff>123825</xdr:colOff>
      <xdr:row>757</xdr:row>
      <xdr:rowOff>339574</xdr:rowOff>
    </xdr:to>
    <xdr:sp macro="" textlink="">
      <xdr:nvSpPr>
        <xdr:cNvPr id="5" name="大かっこ 4"/>
        <xdr:cNvSpPr/>
      </xdr:nvSpPr>
      <xdr:spPr>
        <a:xfrm>
          <a:off x="3495675" y="52558950"/>
          <a:ext cx="3028950" cy="33957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外国人介護福祉士候補者受入支援事業の実施</a:t>
          </a:r>
        </a:p>
      </xdr:txBody>
    </xdr:sp>
    <xdr:clientData/>
  </xdr:twoCellAnchor>
  <xdr:twoCellAnchor>
    <xdr:from>
      <xdr:col>24</xdr:col>
      <xdr:colOff>198069</xdr:colOff>
      <xdr:row>751</xdr:row>
      <xdr:rowOff>0</xdr:rowOff>
    </xdr:from>
    <xdr:to>
      <xdr:col>25</xdr:col>
      <xdr:colOff>-1</xdr:colOff>
      <xdr:row>752</xdr:row>
      <xdr:rowOff>340178</xdr:rowOff>
    </xdr:to>
    <xdr:cxnSp macro="">
      <xdr:nvCxnSpPr>
        <xdr:cNvPr id="7" name="直線コネクタ 6"/>
        <xdr:cNvCxnSpPr>
          <a:endCxn id="3" idx="0"/>
        </xdr:cNvCxnSpPr>
      </xdr:nvCxnSpPr>
      <xdr:spPr>
        <a:xfrm flipH="1">
          <a:off x="5096640" y="51897643"/>
          <a:ext cx="6038" cy="69396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W2" sqref="W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9">
        <v>2021</v>
      </c>
      <c r="AE2" s="929"/>
      <c r="AF2" s="929"/>
      <c r="AG2" s="929"/>
      <c r="AH2" s="929"/>
      <c r="AI2" s="83" t="s">
        <v>326</v>
      </c>
      <c r="AJ2" s="929" t="s">
        <v>678</v>
      </c>
      <c r="AK2" s="929"/>
      <c r="AL2" s="929"/>
      <c r="AM2" s="929"/>
      <c r="AN2" s="83" t="s">
        <v>326</v>
      </c>
      <c r="AO2" s="929">
        <v>20</v>
      </c>
      <c r="AP2" s="929"/>
      <c r="AQ2" s="929"/>
      <c r="AR2" s="84" t="s">
        <v>631</v>
      </c>
      <c r="AS2" s="935">
        <v>942</v>
      </c>
      <c r="AT2" s="935"/>
      <c r="AU2" s="935"/>
      <c r="AV2" s="83" t="str">
        <f>IF(AW2="","","-")</f>
        <v/>
      </c>
      <c r="AW2" s="895"/>
      <c r="AX2" s="895"/>
    </row>
    <row r="3" spans="1:50" ht="21" customHeight="1" thickBot="1" x14ac:dyDescent="0.2">
      <c r="A3" s="847" t="s">
        <v>624</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632</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633</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710</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417</v>
      </c>
      <c r="H5" s="820"/>
      <c r="I5" s="820"/>
      <c r="J5" s="820"/>
      <c r="K5" s="820"/>
      <c r="L5" s="820"/>
      <c r="M5" s="821" t="s">
        <v>65</v>
      </c>
      <c r="N5" s="822"/>
      <c r="O5" s="822"/>
      <c r="P5" s="822"/>
      <c r="Q5" s="822"/>
      <c r="R5" s="823"/>
      <c r="S5" s="824" t="s">
        <v>69</v>
      </c>
      <c r="T5" s="820"/>
      <c r="U5" s="820"/>
      <c r="V5" s="820"/>
      <c r="W5" s="820"/>
      <c r="X5" s="825"/>
      <c r="Y5" s="681" t="s">
        <v>3</v>
      </c>
      <c r="Z5" s="527"/>
      <c r="AA5" s="527"/>
      <c r="AB5" s="527"/>
      <c r="AC5" s="527"/>
      <c r="AD5" s="528"/>
      <c r="AE5" s="682" t="s">
        <v>634</v>
      </c>
      <c r="AF5" s="682"/>
      <c r="AG5" s="682"/>
      <c r="AH5" s="682"/>
      <c r="AI5" s="682"/>
      <c r="AJ5" s="682"/>
      <c r="AK5" s="682"/>
      <c r="AL5" s="682"/>
      <c r="AM5" s="682"/>
      <c r="AN5" s="682"/>
      <c r="AO5" s="682"/>
      <c r="AP5" s="683"/>
      <c r="AQ5" s="684" t="s">
        <v>635</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234.75" customHeight="1" x14ac:dyDescent="0.15">
      <c r="A7" s="479" t="s">
        <v>22</v>
      </c>
      <c r="B7" s="480"/>
      <c r="C7" s="480"/>
      <c r="D7" s="480"/>
      <c r="E7" s="480"/>
      <c r="F7" s="481"/>
      <c r="G7" s="482" t="s">
        <v>676</v>
      </c>
      <c r="H7" s="483"/>
      <c r="I7" s="483"/>
      <c r="J7" s="483"/>
      <c r="K7" s="483"/>
      <c r="L7" s="483"/>
      <c r="M7" s="483"/>
      <c r="N7" s="483"/>
      <c r="O7" s="483"/>
      <c r="P7" s="483"/>
      <c r="Q7" s="483"/>
      <c r="R7" s="483"/>
      <c r="S7" s="483"/>
      <c r="T7" s="483"/>
      <c r="U7" s="483"/>
      <c r="V7" s="483"/>
      <c r="W7" s="483"/>
      <c r="X7" s="484"/>
      <c r="Y7" s="907" t="s">
        <v>309</v>
      </c>
      <c r="Z7" s="424"/>
      <c r="AA7" s="424"/>
      <c r="AB7" s="424"/>
      <c r="AC7" s="424"/>
      <c r="AD7" s="908"/>
      <c r="AE7" s="896" t="s">
        <v>693</v>
      </c>
      <c r="AF7" s="897"/>
      <c r="AG7" s="897"/>
      <c r="AH7" s="897"/>
      <c r="AI7" s="897"/>
      <c r="AJ7" s="897"/>
      <c r="AK7" s="897"/>
      <c r="AL7" s="897"/>
      <c r="AM7" s="897"/>
      <c r="AN7" s="897"/>
      <c r="AO7" s="897"/>
      <c r="AP7" s="897"/>
      <c r="AQ7" s="897"/>
      <c r="AR7" s="897"/>
      <c r="AS7" s="897"/>
      <c r="AT7" s="897"/>
      <c r="AU7" s="897"/>
      <c r="AV7" s="897"/>
      <c r="AW7" s="897"/>
      <c r="AX7" s="898"/>
    </row>
    <row r="8" spans="1:50" ht="53.25" customHeight="1" x14ac:dyDescent="0.15">
      <c r="A8" s="479" t="s">
        <v>208</v>
      </c>
      <c r="B8" s="480"/>
      <c r="C8" s="480"/>
      <c r="D8" s="480"/>
      <c r="E8" s="480"/>
      <c r="F8" s="481"/>
      <c r="G8" s="930" t="str">
        <f>入力規則等!A27</f>
        <v>高齢社会対策</v>
      </c>
      <c r="H8" s="703"/>
      <c r="I8" s="703"/>
      <c r="J8" s="703"/>
      <c r="K8" s="703"/>
      <c r="L8" s="703"/>
      <c r="M8" s="703"/>
      <c r="N8" s="703"/>
      <c r="O8" s="703"/>
      <c r="P8" s="703"/>
      <c r="Q8" s="703"/>
      <c r="R8" s="703"/>
      <c r="S8" s="703"/>
      <c r="T8" s="703"/>
      <c r="U8" s="703"/>
      <c r="V8" s="703"/>
      <c r="W8" s="703"/>
      <c r="X8" s="931"/>
      <c r="Y8" s="826" t="s">
        <v>209</v>
      </c>
      <c r="Z8" s="827"/>
      <c r="AA8" s="827"/>
      <c r="AB8" s="827"/>
      <c r="AC8" s="827"/>
      <c r="AD8" s="828"/>
      <c r="AE8" s="702" t="str">
        <f>入力規則等!K13</f>
        <v>社会保障</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637</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638</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補助</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8" t="s">
        <v>24</v>
      </c>
      <c r="B12" s="949"/>
      <c r="C12" s="949"/>
      <c r="D12" s="949"/>
      <c r="E12" s="949"/>
      <c r="F12" s="950"/>
      <c r="G12" s="743"/>
      <c r="H12" s="744"/>
      <c r="I12" s="744"/>
      <c r="J12" s="744"/>
      <c r="K12" s="744"/>
      <c r="L12" s="744"/>
      <c r="M12" s="744"/>
      <c r="N12" s="744"/>
      <c r="O12" s="744"/>
      <c r="P12" s="431" t="s">
        <v>310</v>
      </c>
      <c r="Q12" s="426"/>
      <c r="R12" s="426"/>
      <c r="S12" s="426"/>
      <c r="T12" s="426"/>
      <c r="U12" s="426"/>
      <c r="V12" s="427"/>
      <c r="W12" s="431" t="s">
        <v>332</v>
      </c>
      <c r="X12" s="426"/>
      <c r="Y12" s="426"/>
      <c r="Z12" s="426"/>
      <c r="AA12" s="426"/>
      <c r="AB12" s="426"/>
      <c r="AC12" s="427"/>
      <c r="AD12" s="431" t="s">
        <v>621</v>
      </c>
      <c r="AE12" s="426"/>
      <c r="AF12" s="426"/>
      <c r="AG12" s="426"/>
      <c r="AH12" s="426"/>
      <c r="AI12" s="426"/>
      <c r="AJ12" s="427"/>
      <c r="AK12" s="431" t="s">
        <v>625</v>
      </c>
      <c r="AL12" s="426"/>
      <c r="AM12" s="426"/>
      <c r="AN12" s="426"/>
      <c r="AO12" s="426"/>
      <c r="AP12" s="426"/>
      <c r="AQ12" s="427"/>
      <c r="AR12" s="431" t="s">
        <v>626</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83</v>
      </c>
      <c r="Q13" s="641"/>
      <c r="R13" s="641"/>
      <c r="S13" s="641"/>
      <c r="T13" s="641"/>
      <c r="U13" s="641"/>
      <c r="V13" s="642"/>
      <c r="W13" s="640">
        <v>88</v>
      </c>
      <c r="X13" s="641"/>
      <c r="Y13" s="641"/>
      <c r="Z13" s="641"/>
      <c r="AA13" s="641"/>
      <c r="AB13" s="641"/>
      <c r="AC13" s="642"/>
      <c r="AD13" s="640">
        <v>88</v>
      </c>
      <c r="AE13" s="641"/>
      <c r="AF13" s="641"/>
      <c r="AG13" s="641"/>
      <c r="AH13" s="641"/>
      <c r="AI13" s="641"/>
      <c r="AJ13" s="642"/>
      <c r="AK13" s="640">
        <v>88</v>
      </c>
      <c r="AL13" s="641"/>
      <c r="AM13" s="641"/>
      <c r="AN13" s="641"/>
      <c r="AO13" s="641"/>
      <c r="AP13" s="641"/>
      <c r="AQ13" s="642"/>
      <c r="AR13" s="904">
        <v>88</v>
      </c>
      <c r="AS13" s="905"/>
      <c r="AT13" s="905"/>
      <c r="AU13" s="905"/>
      <c r="AV13" s="905"/>
      <c r="AW13" s="905"/>
      <c r="AX13" s="906"/>
    </row>
    <row r="14" spans="1:50" ht="21" customHeight="1" x14ac:dyDescent="0.15">
      <c r="A14" s="597"/>
      <c r="B14" s="598"/>
      <c r="C14" s="598"/>
      <c r="D14" s="598"/>
      <c r="E14" s="598"/>
      <c r="F14" s="599"/>
      <c r="G14" s="708"/>
      <c r="H14" s="709"/>
      <c r="I14" s="694" t="s">
        <v>8</v>
      </c>
      <c r="J14" s="745"/>
      <c r="K14" s="745"/>
      <c r="L14" s="745"/>
      <c r="M14" s="745"/>
      <c r="N14" s="745"/>
      <c r="O14" s="746"/>
      <c r="P14" s="640" t="s">
        <v>641</v>
      </c>
      <c r="Q14" s="641"/>
      <c r="R14" s="641"/>
      <c r="S14" s="641"/>
      <c r="T14" s="641"/>
      <c r="U14" s="641"/>
      <c r="V14" s="642"/>
      <c r="W14" s="640" t="s">
        <v>640</v>
      </c>
      <c r="X14" s="641"/>
      <c r="Y14" s="641"/>
      <c r="Z14" s="641"/>
      <c r="AA14" s="641"/>
      <c r="AB14" s="641"/>
      <c r="AC14" s="642"/>
      <c r="AD14" s="640" t="s">
        <v>640</v>
      </c>
      <c r="AE14" s="641"/>
      <c r="AF14" s="641"/>
      <c r="AG14" s="641"/>
      <c r="AH14" s="641"/>
      <c r="AI14" s="641"/>
      <c r="AJ14" s="642"/>
      <c r="AK14" s="640" t="s">
        <v>640</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640</v>
      </c>
      <c r="Q15" s="641"/>
      <c r="R15" s="641"/>
      <c r="S15" s="641"/>
      <c r="T15" s="641"/>
      <c r="U15" s="641"/>
      <c r="V15" s="642"/>
      <c r="W15" s="640" t="s">
        <v>640</v>
      </c>
      <c r="X15" s="641"/>
      <c r="Y15" s="641"/>
      <c r="Z15" s="641"/>
      <c r="AA15" s="641"/>
      <c r="AB15" s="641"/>
      <c r="AC15" s="642"/>
      <c r="AD15" s="640" t="s">
        <v>640</v>
      </c>
      <c r="AE15" s="641"/>
      <c r="AF15" s="641"/>
      <c r="AG15" s="641"/>
      <c r="AH15" s="641"/>
      <c r="AI15" s="641"/>
      <c r="AJ15" s="642"/>
      <c r="AK15" s="640" t="s">
        <v>640</v>
      </c>
      <c r="AL15" s="641"/>
      <c r="AM15" s="641"/>
      <c r="AN15" s="641"/>
      <c r="AO15" s="641"/>
      <c r="AP15" s="641"/>
      <c r="AQ15" s="642"/>
      <c r="AR15" s="640" t="s">
        <v>708</v>
      </c>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640</v>
      </c>
      <c r="Q16" s="641"/>
      <c r="R16" s="641"/>
      <c r="S16" s="641"/>
      <c r="T16" s="641"/>
      <c r="U16" s="641"/>
      <c r="V16" s="642"/>
      <c r="W16" s="640" t="s">
        <v>640</v>
      </c>
      <c r="X16" s="641"/>
      <c r="Y16" s="641"/>
      <c r="Z16" s="641"/>
      <c r="AA16" s="641"/>
      <c r="AB16" s="641"/>
      <c r="AC16" s="642"/>
      <c r="AD16" s="640" t="s">
        <v>640</v>
      </c>
      <c r="AE16" s="641"/>
      <c r="AF16" s="641"/>
      <c r="AG16" s="641"/>
      <c r="AH16" s="641"/>
      <c r="AI16" s="641"/>
      <c r="AJ16" s="642"/>
      <c r="AK16" s="640" t="s">
        <v>640</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640</v>
      </c>
      <c r="Q17" s="641"/>
      <c r="R17" s="641"/>
      <c r="S17" s="641"/>
      <c r="T17" s="641"/>
      <c r="U17" s="641"/>
      <c r="V17" s="642"/>
      <c r="W17" s="640" t="s">
        <v>640</v>
      </c>
      <c r="X17" s="641"/>
      <c r="Y17" s="641"/>
      <c r="Z17" s="641"/>
      <c r="AA17" s="641"/>
      <c r="AB17" s="641"/>
      <c r="AC17" s="642"/>
      <c r="AD17" s="640" t="s">
        <v>640</v>
      </c>
      <c r="AE17" s="641"/>
      <c r="AF17" s="641"/>
      <c r="AG17" s="641"/>
      <c r="AH17" s="641"/>
      <c r="AI17" s="641"/>
      <c r="AJ17" s="642"/>
      <c r="AK17" s="640" t="s">
        <v>640</v>
      </c>
      <c r="AL17" s="641"/>
      <c r="AM17" s="641"/>
      <c r="AN17" s="641"/>
      <c r="AO17" s="641"/>
      <c r="AP17" s="641"/>
      <c r="AQ17" s="642"/>
      <c r="AR17" s="902"/>
      <c r="AS17" s="902"/>
      <c r="AT17" s="902"/>
      <c r="AU17" s="902"/>
      <c r="AV17" s="902"/>
      <c r="AW17" s="902"/>
      <c r="AX17" s="903"/>
    </row>
    <row r="18" spans="1:50" ht="24.75" customHeight="1" x14ac:dyDescent="0.15">
      <c r="A18" s="597"/>
      <c r="B18" s="598"/>
      <c r="C18" s="598"/>
      <c r="D18" s="598"/>
      <c r="E18" s="598"/>
      <c r="F18" s="599"/>
      <c r="G18" s="710"/>
      <c r="H18" s="711"/>
      <c r="I18" s="699" t="s">
        <v>20</v>
      </c>
      <c r="J18" s="700"/>
      <c r="K18" s="700"/>
      <c r="L18" s="700"/>
      <c r="M18" s="700"/>
      <c r="N18" s="700"/>
      <c r="O18" s="701"/>
      <c r="P18" s="858">
        <f>SUM(P13:V17)</f>
        <v>83</v>
      </c>
      <c r="Q18" s="859"/>
      <c r="R18" s="859"/>
      <c r="S18" s="859"/>
      <c r="T18" s="859"/>
      <c r="U18" s="859"/>
      <c r="V18" s="860"/>
      <c r="W18" s="858">
        <f>SUM(W13:AC17)</f>
        <v>88</v>
      </c>
      <c r="X18" s="859"/>
      <c r="Y18" s="859"/>
      <c r="Z18" s="859"/>
      <c r="AA18" s="859"/>
      <c r="AB18" s="859"/>
      <c r="AC18" s="860"/>
      <c r="AD18" s="858">
        <f>SUM(AD13:AJ17)</f>
        <v>88</v>
      </c>
      <c r="AE18" s="859"/>
      <c r="AF18" s="859"/>
      <c r="AG18" s="859"/>
      <c r="AH18" s="859"/>
      <c r="AI18" s="859"/>
      <c r="AJ18" s="860"/>
      <c r="AK18" s="858">
        <f>SUM(AK13:AQ17)</f>
        <v>88</v>
      </c>
      <c r="AL18" s="859"/>
      <c r="AM18" s="859"/>
      <c r="AN18" s="859"/>
      <c r="AO18" s="859"/>
      <c r="AP18" s="859"/>
      <c r="AQ18" s="860"/>
      <c r="AR18" s="858">
        <f>SUM(AR13:AX17)</f>
        <v>88</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83</v>
      </c>
      <c r="Q19" s="641"/>
      <c r="R19" s="641"/>
      <c r="S19" s="641"/>
      <c r="T19" s="641"/>
      <c r="U19" s="641"/>
      <c r="V19" s="642"/>
      <c r="W19" s="640">
        <v>88</v>
      </c>
      <c r="X19" s="641"/>
      <c r="Y19" s="641"/>
      <c r="Z19" s="641"/>
      <c r="AA19" s="641"/>
      <c r="AB19" s="641"/>
      <c r="AC19" s="642"/>
      <c r="AD19" s="640">
        <v>88</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1</v>
      </c>
      <c r="Q20" s="301"/>
      <c r="R20" s="301"/>
      <c r="S20" s="301"/>
      <c r="T20" s="301"/>
      <c r="U20" s="301"/>
      <c r="V20" s="301"/>
      <c r="W20" s="301">
        <f t="shared" ref="W20" si="0">IF(W18=0, "-", SUM(W19)/W18)</f>
        <v>1</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51"/>
      <c r="G21" s="299" t="s">
        <v>274</v>
      </c>
      <c r="H21" s="300"/>
      <c r="I21" s="300"/>
      <c r="J21" s="300"/>
      <c r="K21" s="300"/>
      <c r="L21" s="300"/>
      <c r="M21" s="300"/>
      <c r="N21" s="300"/>
      <c r="O21" s="300"/>
      <c r="P21" s="301">
        <f>IF(P19=0, "-", SUM(P19)/SUM(P13,P14))</f>
        <v>1</v>
      </c>
      <c r="Q21" s="301"/>
      <c r="R21" s="301"/>
      <c r="S21" s="301"/>
      <c r="T21" s="301"/>
      <c r="U21" s="301"/>
      <c r="V21" s="301"/>
      <c r="W21" s="301">
        <f t="shared" ref="W21" si="2">IF(W19=0, "-", SUM(W19)/SUM(W13,W14))</f>
        <v>1</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7" t="s">
        <v>629</v>
      </c>
      <c r="B22" s="958"/>
      <c r="C22" s="958"/>
      <c r="D22" s="958"/>
      <c r="E22" s="958"/>
      <c r="F22" s="959"/>
      <c r="G22" s="953" t="s">
        <v>254</v>
      </c>
      <c r="H22" s="207"/>
      <c r="I22" s="207"/>
      <c r="J22" s="207"/>
      <c r="K22" s="207"/>
      <c r="L22" s="207"/>
      <c r="M22" s="207"/>
      <c r="N22" s="207"/>
      <c r="O22" s="208"/>
      <c r="P22" s="918" t="s">
        <v>627</v>
      </c>
      <c r="Q22" s="207"/>
      <c r="R22" s="207"/>
      <c r="S22" s="207"/>
      <c r="T22" s="207"/>
      <c r="U22" s="207"/>
      <c r="V22" s="208"/>
      <c r="W22" s="918" t="s">
        <v>628</v>
      </c>
      <c r="X22" s="207"/>
      <c r="Y22" s="207"/>
      <c r="Z22" s="207"/>
      <c r="AA22" s="207"/>
      <c r="AB22" s="207"/>
      <c r="AC22" s="208"/>
      <c r="AD22" s="918" t="s">
        <v>253</v>
      </c>
      <c r="AE22" s="207"/>
      <c r="AF22" s="207"/>
      <c r="AG22" s="207"/>
      <c r="AH22" s="207"/>
      <c r="AI22" s="207"/>
      <c r="AJ22" s="207"/>
      <c r="AK22" s="207"/>
      <c r="AL22" s="207"/>
      <c r="AM22" s="207"/>
      <c r="AN22" s="207"/>
      <c r="AO22" s="207"/>
      <c r="AP22" s="207"/>
      <c r="AQ22" s="207"/>
      <c r="AR22" s="207"/>
      <c r="AS22" s="207"/>
      <c r="AT22" s="207"/>
      <c r="AU22" s="207"/>
      <c r="AV22" s="207"/>
      <c r="AW22" s="207"/>
      <c r="AX22" s="966"/>
    </row>
    <row r="23" spans="1:50" ht="25.5" customHeight="1" x14ac:dyDescent="0.15">
      <c r="A23" s="960"/>
      <c r="B23" s="961"/>
      <c r="C23" s="961"/>
      <c r="D23" s="961"/>
      <c r="E23" s="961"/>
      <c r="F23" s="962"/>
      <c r="G23" s="954" t="s">
        <v>639</v>
      </c>
      <c r="H23" s="955"/>
      <c r="I23" s="955"/>
      <c r="J23" s="955"/>
      <c r="K23" s="955"/>
      <c r="L23" s="955"/>
      <c r="M23" s="955"/>
      <c r="N23" s="955"/>
      <c r="O23" s="956"/>
      <c r="P23" s="904">
        <v>88</v>
      </c>
      <c r="Q23" s="905"/>
      <c r="R23" s="905"/>
      <c r="S23" s="905"/>
      <c r="T23" s="905"/>
      <c r="U23" s="905"/>
      <c r="V23" s="919"/>
      <c r="W23" s="904">
        <v>88</v>
      </c>
      <c r="X23" s="905"/>
      <c r="Y23" s="905"/>
      <c r="Z23" s="905"/>
      <c r="AA23" s="905"/>
      <c r="AB23" s="905"/>
      <c r="AC23" s="919"/>
      <c r="AD23" s="967" t="s">
        <v>709</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hidden="1" customHeight="1" x14ac:dyDescent="0.15">
      <c r="A24" s="960"/>
      <c r="B24" s="961"/>
      <c r="C24" s="961"/>
      <c r="D24" s="961"/>
      <c r="E24" s="961"/>
      <c r="F24" s="962"/>
      <c r="G24" s="920"/>
      <c r="H24" s="921"/>
      <c r="I24" s="921"/>
      <c r="J24" s="921"/>
      <c r="K24" s="921"/>
      <c r="L24" s="921"/>
      <c r="M24" s="921"/>
      <c r="N24" s="921"/>
      <c r="O24" s="922"/>
      <c r="P24" s="640"/>
      <c r="Q24" s="641"/>
      <c r="R24" s="641"/>
      <c r="S24" s="641"/>
      <c r="T24" s="641"/>
      <c r="U24" s="641"/>
      <c r="V24" s="642"/>
      <c r="W24" s="640"/>
      <c r="X24" s="641"/>
      <c r="Y24" s="641"/>
      <c r="Z24" s="641"/>
      <c r="AA24" s="641"/>
      <c r="AB24" s="641"/>
      <c r="AC24" s="642"/>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15">
      <c r="A25" s="960"/>
      <c r="B25" s="961"/>
      <c r="C25" s="961"/>
      <c r="D25" s="961"/>
      <c r="E25" s="961"/>
      <c r="F25" s="962"/>
      <c r="G25" s="920"/>
      <c r="H25" s="921"/>
      <c r="I25" s="921"/>
      <c r="J25" s="921"/>
      <c r="K25" s="921"/>
      <c r="L25" s="921"/>
      <c r="M25" s="921"/>
      <c r="N25" s="921"/>
      <c r="O25" s="922"/>
      <c r="P25" s="640"/>
      <c r="Q25" s="641"/>
      <c r="R25" s="641"/>
      <c r="S25" s="641"/>
      <c r="T25" s="641"/>
      <c r="U25" s="641"/>
      <c r="V25" s="642"/>
      <c r="W25" s="640"/>
      <c r="X25" s="641"/>
      <c r="Y25" s="641"/>
      <c r="Z25" s="641"/>
      <c r="AA25" s="641"/>
      <c r="AB25" s="641"/>
      <c r="AC25" s="642"/>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15">
      <c r="A26" s="960"/>
      <c r="B26" s="961"/>
      <c r="C26" s="961"/>
      <c r="D26" s="961"/>
      <c r="E26" s="961"/>
      <c r="F26" s="962"/>
      <c r="G26" s="920"/>
      <c r="H26" s="921"/>
      <c r="I26" s="921"/>
      <c r="J26" s="921"/>
      <c r="K26" s="921"/>
      <c r="L26" s="921"/>
      <c r="M26" s="921"/>
      <c r="N26" s="921"/>
      <c r="O26" s="922"/>
      <c r="P26" s="640"/>
      <c r="Q26" s="641"/>
      <c r="R26" s="641"/>
      <c r="S26" s="641"/>
      <c r="T26" s="641"/>
      <c r="U26" s="641"/>
      <c r="V26" s="642"/>
      <c r="W26" s="640"/>
      <c r="X26" s="641"/>
      <c r="Y26" s="641"/>
      <c r="Z26" s="641"/>
      <c r="AA26" s="641"/>
      <c r="AB26" s="641"/>
      <c r="AC26" s="642"/>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15">
      <c r="A27" s="960"/>
      <c r="B27" s="961"/>
      <c r="C27" s="961"/>
      <c r="D27" s="961"/>
      <c r="E27" s="961"/>
      <c r="F27" s="962"/>
      <c r="G27" s="920"/>
      <c r="H27" s="921"/>
      <c r="I27" s="921"/>
      <c r="J27" s="921"/>
      <c r="K27" s="921"/>
      <c r="L27" s="921"/>
      <c r="M27" s="921"/>
      <c r="N27" s="921"/>
      <c r="O27" s="922"/>
      <c r="P27" s="640"/>
      <c r="Q27" s="641"/>
      <c r="R27" s="641"/>
      <c r="S27" s="641"/>
      <c r="T27" s="641"/>
      <c r="U27" s="641"/>
      <c r="V27" s="642"/>
      <c r="W27" s="640"/>
      <c r="X27" s="641"/>
      <c r="Y27" s="641"/>
      <c r="Z27" s="641"/>
      <c r="AA27" s="641"/>
      <c r="AB27" s="641"/>
      <c r="AC27" s="642"/>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customHeight="1" x14ac:dyDescent="0.15">
      <c r="A28" s="960"/>
      <c r="B28" s="961"/>
      <c r="C28" s="961"/>
      <c r="D28" s="961"/>
      <c r="E28" s="961"/>
      <c r="F28" s="962"/>
      <c r="G28" s="923" t="s">
        <v>258</v>
      </c>
      <c r="H28" s="924"/>
      <c r="I28" s="924"/>
      <c r="J28" s="924"/>
      <c r="K28" s="924"/>
      <c r="L28" s="924"/>
      <c r="M28" s="924"/>
      <c r="N28" s="924"/>
      <c r="O28" s="925"/>
      <c r="P28" s="858">
        <f>P29-SUM(P23:P27)</f>
        <v>0</v>
      </c>
      <c r="Q28" s="859"/>
      <c r="R28" s="859"/>
      <c r="S28" s="859"/>
      <c r="T28" s="859"/>
      <c r="U28" s="859"/>
      <c r="V28" s="860"/>
      <c r="W28" s="858">
        <f>W29-SUM(W23:W27)</f>
        <v>0</v>
      </c>
      <c r="X28" s="859"/>
      <c r="Y28" s="859"/>
      <c r="Z28" s="859"/>
      <c r="AA28" s="859"/>
      <c r="AB28" s="859"/>
      <c r="AC28" s="860"/>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26" t="s">
        <v>255</v>
      </c>
      <c r="H29" s="927"/>
      <c r="I29" s="927"/>
      <c r="J29" s="927"/>
      <c r="K29" s="927"/>
      <c r="L29" s="927"/>
      <c r="M29" s="927"/>
      <c r="N29" s="927"/>
      <c r="O29" s="928"/>
      <c r="P29" s="640">
        <f>AK13</f>
        <v>88</v>
      </c>
      <c r="Q29" s="641"/>
      <c r="R29" s="641"/>
      <c r="S29" s="641"/>
      <c r="T29" s="641"/>
      <c r="U29" s="641"/>
      <c r="V29" s="642"/>
      <c r="W29" s="936">
        <f>AR13</f>
        <v>88</v>
      </c>
      <c r="X29" s="937"/>
      <c r="Y29" s="937"/>
      <c r="Z29" s="937"/>
      <c r="AA29" s="937"/>
      <c r="AB29" s="937"/>
      <c r="AC29" s="938"/>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310</v>
      </c>
      <c r="AF30" s="839"/>
      <c r="AG30" s="839"/>
      <c r="AH30" s="840"/>
      <c r="AI30" s="899" t="s">
        <v>332</v>
      </c>
      <c r="AJ30" s="899"/>
      <c r="AK30" s="899"/>
      <c r="AL30" s="838"/>
      <c r="AM30" s="899" t="s">
        <v>429</v>
      </c>
      <c r="AN30" s="899"/>
      <c r="AO30" s="899"/>
      <c r="AP30" s="838"/>
      <c r="AQ30" s="750" t="s">
        <v>184</v>
      </c>
      <c r="AR30" s="751"/>
      <c r="AS30" s="751"/>
      <c r="AT30" s="752"/>
      <c r="AU30" s="757" t="s">
        <v>133</v>
      </c>
      <c r="AV30" s="757"/>
      <c r="AW30" s="757"/>
      <c r="AX30" s="901"/>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0"/>
      <c r="AJ31" s="900"/>
      <c r="AK31" s="900"/>
      <c r="AL31" s="392"/>
      <c r="AM31" s="900"/>
      <c r="AN31" s="900"/>
      <c r="AO31" s="900"/>
      <c r="AP31" s="392"/>
      <c r="AQ31" s="235" t="s">
        <v>641</v>
      </c>
      <c r="AR31" s="186"/>
      <c r="AS31" s="121" t="s">
        <v>185</v>
      </c>
      <c r="AT31" s="122"/>
      <c r="AU31" s="185">
        <v>3</v>
      </c>
      <c r="AV31" s="185"/>
      <c r="AW31" s="377" t="s">
        <v>175</v>
      </c>
      <c r="AX31" s="378"/>
    </row>
    <row r="32" spans="1:50" ht="23.25" customHeight="1" x14ac:dyDescent="0.15">
      <c r="A32" s="382"/>
      <c r="B32" s="380"/>
      <c r="C32" s="380"/>
      <c r="D32" s="380"/>
      <c r="E32" s="380"/>
      <c r="F32" s="381"/>
      <c r="G32" s="548" t="s">
        <v>642</v>
      </c>
      <c r="H32" s="549"/>
      <c r="I32" s="549"/>
      <c r="J32" s="549"/>
      <c r="K32" s="549"/>
      <c r="L32" s="549"/>
      <c r="M32" s="549"/>
      <c r="N32" s="549"/>
      <c r="O32" s="550"/>
      <c r="P32" s="93" t="s">
        <v>643</v>
      </c>
      <c r="Q32" s="93"/>
      <c r="R32" s="93"/>
      <c r="S32" s="93"/>
      <c r="T32" s="93"/>
      <c r="U32" s="93"/>
      <c r="V32" s="93"/>
      <c r="W32" s="93"/>
      <c r="X32" s="94"/>
      <c r="Y32" s="455" t="s">
        <v>12</v>
      </c>
      <c r="Z32" s="515"/>
      <c r="AA32" s="516"/>
      <c r="AB32" s="445" t="s">
        <v>291</v>
      </c>
      <c r="AC32" s="445"/>
      <c r="AD32" s="445"/>
      <c r="AE32" s="203">
        <v>46</v>
      </c>
      <c r="AF32" s="204"/>
      <c r="AG32" s="204"/>
      <c r="AH32" s="204"/>
      <c r="AI32" s="203">
        <v>44.5</v>
      </c>
      <c r="AJ32" s="204"/>
      <c r="AK32" s="204"/>
      <c r="AL32" s="204"/>
      <c r="AM32" s="203">
        <v>46.2</v>
      </c>
      <c r="AN32" s="204"/>
      <c r="AO32" s="204"/>
      <c r="AP32" s="204"/>
      <c r="AQ32" s="321" t="s">
        <v>641</v>
      </c>
      <c r="AR32" s="193"/>
      <c r="AS32" s="193"/>
      <c r="AT32" s="322"/>
      <c r="AU32" s="204" t="s">
        <v>641</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291</v>
      </c>
      <c r="AC33" s="507"/>
      <c r="AD33" s="507"/>
      <c r="AE33" s="203">
        <v>50.7</v>
      </c>
      <c r="AF33" s="204"/>
      <c r="AG33" s="204"/>
      <c r="AH33" s="204"/>
      <c r="AI33" s="203">
        <v>46</v>
      </c>
      <c r="AJ33" s="204"/>
      <c r="AK33" s="204"/>
      <c r="AL33" s="204"/>
      <c r="AM33" s="203">
        <v>44.5</v>
      </c>
      <c r="AN33" s="204"/>
      <c r="AO33" s="204"/>
      <c r="AP33" s="204"/>
      <c r="AQ33" s="321" t="s">
        <v>641</v>
      </c>
      <c r="AR33" s="193"/>
      <c r="AS33" s="193"/>
      <c r="AT33" s="322"/>
      <c r="AU33" s="204">
        <v>46.2</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90.7</v>
      </c>
      <c r="AF34" s="204"/>
      <c r="AG34" s="204"/>
      <c r="AH34" s="204"/>
      <c r="AI34" s="203">
        <v>96.7</v>
      </c>
      <c r="AJ34" s="204"/>
      <c r="AK34" s="204"/>
      <c r="AL34" s="204"/>
      <c r="AM34" s="203">
        <v>103.8</v>
      </c>
      <c r="AN34" s="204"/>
      <c r="AO34" s="204"/>
      <c r="AP34" s="204"/>
      <c r="AQ34" s="321" t="s">
        <v>641</v>
      </c>
      <c r="AR34" s="193"/>
      <c r="AS34" s="193"/>
      <c r="AT34" s="322"/>
      <c r="AU34" s="204" t="s">
        <v>641</v>
      </c>
      <c r="AV34" s="204"/>
      <c r="AW34" s="204"/>
      <c r="AX34" s="206"/>
    </row>
    <row r="35" spans="1:51" ht="23.25" customHeight="1" x14ac:dyDescent="0.15">
      <c r="A35" s="213" t="s">
        <v>300</v>
      </c>
      <c r="B35" s="214"/>
      <c r="C35" s="214"/>
      <c r="D35" s="214"/>
      <c r="E35" s="214"/>
      <c r="F35" s="215"/>
      <c r="G35" s="219" t="s">
        <v>677</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310</v>
      </c>
      <c r="AF37" s="232"/>
      <c r="AG37" s="232"/>
      <c r="AH37" s="232"/>
      <c r="AI37" s="232" t="s">
        <v>332</v>
      </c>
      <c r="AJ37" s="232"/>
      <c r="AK37" s="232"/>
      <c r="AL37" s="232"/>
      <c r="AM37" s="232" t="s">
        <v>429</v>
      </c>
      <c r="AN37" s="232"/>
      <c r="AO37" s="232"/>
      <c r="AP37" s="232"/>
      <c r="AQ37" s="139" t="s">
        <v>184</v>
      </c>
      <c r="AR37" s="140"/>
      <c r="AS37" s="140"/>
      <c r="AT37" s="141"/>
      <c r="AU37" s="396" t="s">
        <v>133</v>
      </c>
      <c r="AV37" s="396"/>
      <c r="AW37" s="396"/>
      <c r="AX37" s="894"/>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310</v>
      </c>
      <c r="AF44" s="232"/>
      <c r="AG44" s="232"/>
      <c r="AH44" s="232"/>
      <c r="AI44" s="232" t="s">
        <v>332</v>
      </c>
      <c r="AJ44" s="232"/>
      <c r="AK44" s="232"/>
      <c r="AL44" s="232"/>
      <c r="AM44" s="232" t="s">
        <v>429</v>
      </c>
      <c r="AN44" s="232"/>
      <c r="AO44" s="232"/>
      <c r="AP44" s="232"/>
      <c r="AQ44" s="139" t="s">
        <v>184</v>
      </c>
      <c r="AR44" s="140"/>
      <c r="AS44" s="140"/>
      <c r="AT44" s="141"/>
      <c r="AU44" s="396" t="s">
        <v>133</v>
      </c>
      <c r="AV44" s="396"/>
      <c r="AW44" s="396"/>
      <c r="AX44" s="894"/>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310</v>
      </c>
      <c r="AF51" s="232"/>
      <c r="AG51" s="232"/>
      <c r="AH51" s="232"/>
      <c r="AI51" s="232" t="s">
        <v>332</v>
      </c>
      <c r="AJ51" s="232"/>
      <c r="AK51" s="232"/>
      <c r="AL51" s="232"/>
      <c r="AM51" s="232" t="s">
        <v>429</v>
      </c>
      <c r="AN51" s="232"/>
      <c r="AO51" s="232"/>
      <c r="AP51" s="232"/>
      <c r="AQ51" s="139" t="s">
        <v>184</v>
      </c>
      <c r="AR51" s="140"/>
      <c r="AS51" s="140"/>
      <c r="AT51" s="141"/>
      <c r="AU51" s="909" t="s">
        <v>133</v>
      </c>
      <c r="AV51" s="909"/>
      <c r="AW51" s="909"/>
      <c r="AX51" s="910"/>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310</v>
      </c>
      <c r="AF58" s="232"/>
      <c r="AG58" s="232"/>
      <c r="AH58" s="232"/>
      <c r="AI58" s="232" t="s">
        <v>332</v>
      </c>
      <c r="AJ58" s="232"/>
      <c r="AK58" s="232"/>
      <c r="AL58" s="232"/>
      <c r="AM58" s="232" t="s">
        <v>429</v>
      </c>
      <c r="AN58" s="232"/>
      <c r="AO58" s="232"/>
      <c r="AP58" s="232"/>
      <c r="AQ58" s="139" t="s">
        <v>184</v>
      </c>
      <c r="AR58" s="140"/>
      <c r="AS58" s="140"/>
      <c r="AT58" s="141"/>
      <c r="AU58" s="909" t="s">
        <v>133</v>
      </c>
      <c r="AV58" s="909"/>
      <c r="AW58" s="909"/>
      <c r="AX58" s="910"/>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303</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52"/>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622</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310</v>
      </c>
      <c r="AF85" s="232"/>
      <c r="AG85" s="232"/>
      <c r="AH85" s="232"/>
      <c r="AI85" s="232" t="s">
        <v>332</v>
      </c>
      <c r="AJ85" s="232"/>
      <c r="AK85" s="232"/>
      <c r="AL85" s="232"/>
      <c r="AM85" s="232" t="s">
        <v>429</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310</v>
      </c>
      <c r="AF90" s="232"/>
      <c r="AG90" s="232"/>
      <c r="AH90" s="232"/>
      <c r="AI90" s="232" t="s">
        <v>332</v>
      </c>
      <c r="AJ90" s="232"/>
      <c r="AK90" s="232"/>
      <c r="AL90" s="232"/>
      <c r="AM90" s="232" t="s">
        <v>429</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310</v>
      </c>
      <c r="AF95" s="232"/>
      <c r="AG95" s="232"/>
      <c r="AH95" s="232"/>
      <c r="AI95" s="232" t="s">
        <v>332</v>
      </c>
      <c r="AJ95" s="232"/>
      <c r="AK95" s="232"/>
      <c r="AL95" s="232"/>
      <c r="AM95" s="232" t="s">
        <v>429</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310</v>
      </c>
      <c r="AF100" s="524"/>
      <c r="AG100" s="524"/>
      <c r="AH100" s="525"/>
      <c r="AI100" s="523" t="s">
        <v>332</v>
      </c>
      <c r="AJ100" s="524"/>
      <c r="AK100" s="524"/>
      <c r="AL100" s="525"/>
      <c r="AM100" s="523" t="s">
        <v>429</v>
      </c>
      <c r="AN100" s="524"/>
      <c r="AO100" s="524"/>
      <c r="AP100" s="525"/>
      <c r="AQ100" s="302" t="s">
        <v>337</v>
      </c>
      <c r="AR100" s="303"/>
      <c r="AS100" s="303"/>
      <c r="AT100" s="304"/>
      <c r="AU100" s="302" t="s">
        <v>463</v>
      </c>
      <c r="AV100" s="303"/>
      <c r="AW100" s="303"/>
      <c r="AX100" s="305"/>
    </row>
    <row r="101" spans="1:60" ht="23.25" customHeight="1" x14ac:dyDescent="0.15">
      <c r="A101" s="403"/>
      <c r="B101" s="404"/>
      <c r="C101" s="404"/>
      <c r="D101" s="404"/>
      <c r="E101" s="404"/>
      <c r="F101" s="405"/>
      <c r="G101" s="93" t="s">
        <v>695</v>
      </c>
      <c r="H101" s="93"/>
      <c r="I101" s="93"/>
      <c r="J101" s="93"/>
      <c r="K101" s="93"/>
      <c r="L101" s="93"/>
      <c r="M101" s="93"/>
      <c r="N101" s="93"/>
      <c r="O101" s="93"/>
      <c r="P101" s="93"/>
      <c r="Q101" s="93"/>
      <c r="R101" s="93"/>
      <c r="S101" s="93"/>
      <c r="T101" s="93"/>
      <c r="U101" s="93"/>
      <c r="V101" s="93"/>
      <c r="W101" s="93"/>
      <c r="X101" s="94"/>
      <c r="Y101" s="526" t="s">
        <v>54</v>
      </c>
      <c r="Z101" s="527"/>
      <c r="AA101" s="528"/>
      <c r="AB101" s="445" t="s">
        <v>644</v>
      </c>
      <c r="AC101" s="445"/>
      <c r="AD101" s="445"/>
      <c r="AE101" s="267">
        <v>598</v>
      </c>
      <c r="AF101" s="267"/>
      <c r="AG101" s="267"/>
      <c r="AH101" s="267"/>
      <c r="AI101" s="267">
        <v>691</v>
      </c>
      <c r="AJ101" s="267"/>
      <c r="AK101" s="267"/>
      <c r="AL101" s="267"/>
      <c r="AM101" s="267">
        <v>761</v>
      </c>
      <c r="AN101" s="267"/>
      <c r="AO101" s="267"/>
      <c r="AP101" s="267"/>
      <c r="AQ101" s="267" t="s">
        <v>641</v>
      </c>
      <c r="AR101" s="267"/>
      <c r="AS101" s="267"/>
      <c r="AT101" s="267"/>
      <c r="AU101" s="203" t="s">
        <v>641</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644</v>
      </c>
      <c r="AC102" s="445"/>
      <c r="AD102" s="445"/>
      <c r="AE102" s="267">
        <v>576</v>
      </c>
      <c r="AF102" s="267"/>
      <c r="AG102" s="267"/>
      <c r="AH102" s="267"/>
      <c r="AI102" s="267">
        <v>675</v>
      </c>
      <c r="AJ102" s="267"/>
      <c r="AK102" s="267"/>
      <c r="AL102" s="267"/>
      <c r="AM102" s="267">
        <v>793</v>
      </c>
      <c r="AN102" s="267"/>
      <c r="AO102" s="267"/>
      <c r="AP102" s="267"/>
      <c r="AQ102" s="267">
        <v>857</v>
      </c>
      <c r="AR102" s="267"/>
      <c r="AS102" s="267"/>
      <c r="AT102" s="267"/>
      <c r="AU102" s="210" t="s">
        <v>641</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463</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463</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463</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463</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310</v>
      </c>
      <c r="AF115" s="232"/>
      <c r="AG115" s="232"/>
      <c r="AH115" s="232"/>
      <c r="AI115" s="232" t="s">
        <v>332</v>
      </c>
      <c r="AJ115" s="232"/>
      <c r="AK115" s="232"/>
      <c r="AL115" s="232"/>
      <c r="AM115" s="232" t="s">
        <v>429</v>
      </c>
      <c r="AN115" s="232"/>
      <c r="AO115" s="232"/>
      <c r="AP115" s="232"/>
      <c r="AQ115" s="574" t="s">
        <v>464</v>
      </c>
      <c r="AR115" s="575"/>
      <c r="AS115" s="575"/>
      <c r="AT115" s="575"/>
      <c r="AU115" s="575"/>
      <c r="AV115" s="575"/>
      <c r="AW115" s="575"/>
      <c r="AX115" s="576"/>
    </row>
    <row r="116" spans="1:51" ht="23.25" customHeight="1" x14ac:dyDescent="0.15">
      <c r="A116" s="420"/>
      <c r="B116" s="421"/>
      <c r="C116" s="421"/>
      <c r="D116" s="421"/>
      <c r="E116" s="421"/>
      <c r="F116" s="422"/>
      <c r="G116" s="372" t="s">
        <v>645</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646</v>
      </c>
      <c r="AC116" s="447"/>
      <c r="AD116" s="448"/>
      <c r="AE116" s="267">
        <v>31217</v>
      </c>
      <c r="AF116" s="267"/>
      <c r="AG116" s="267"/>
      <c r="AH116" s="267"/>
      <c r="AI116" s="267">
        <v>30209</v>
      </c>
      <c r="AJ116" s="267"/>
      <c r="AK116" s="267"/>
      <c r="AL116" s="267"/>
      <c r="AM116" s="267">
        <v>37696</v>
      </c>
      <c r="AN116" s="267"/>
      <c r="AO116" s="267"/>
      <c r="AP116" s="267"/>
      <c r="AQ116" s="203">
        <v>28634</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647</v>
      </c>
      <c r="AC117" s="457"/>
      <c r="AD117" s="458"/>
      <c r="AE117" s="535" t="s">
        <v>648</v>
      </c>
      <c r="AF117" s="535"/>
      <c r="AG117" s="535"/>
      <c r="AH117" s="535"/>
      <c r="AI117" s="535" t="s">
        <v>649</v>
      </c>
      <c r="AJ117" s="535"/>
      <c r="AK117" s="535"/>
      <c r="AL117" s="535"/>
      <c r="AM117" s="535" t="s">
        <v>694</v>
      </c>
      <c r="AN117" s="535"/>
      <c r="AO117" s="535"/>
      <c r="AP117" s="535"/>
      <c r="AQ117" s="535" t="s">
        <v>707</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310</v>
      </c>
      <c r="AF118" s="232"/>
      <c r="AG118" s="232"/>
      <c r="AH118" s="232"/>
      <c r="AI118" s="232" t="s">
        <v>332</v>
      </c>
      <c r="AJ118" s="232"/>
      <c r="AK118" s="232"/>
      <c r="AL118" s="232"/>
      <c r="AM118" s="232" t="s">
        <v>429</v>
      </c>
      <c r="AN118" s="232"/>
      <c r="AO118" s="232"/>
      <c r="AP118" s="232"/>
      <c r="AQ118" s="574" t="s">
        <v>464</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310</v>
      </c>
      <c r="AF121" s="232"/>
      <c r="AG121" s="232"/>
      <c r="AH121" s="232"/>
      <c r="AI121" s="232" t="s">
        <v>332</v>
      </c>
      <c r="AJ121" s="232"/>
      <c r="AK121" s="232"/>
      <c r="AL121" s="232"/>
      <c r="AM121" s="232" t="s">
        <v>429</v>
      </c>
      <c r="AN121" s="232"/>
      <c r="AO121" s="232"/>
      <c r="AP121" s="232"/>
      <c r="AQ121" s="574" t="s">
        <v>464</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310</v>
      </c>
      <c r="AF124" s="232"/>
      <c r="AG124" s="232"/>
      <c r="AH124" s="232"/>
      <c r="AI124" s="232" t="s">
        <v>332</v>
      </c>
      <c r="AJ124" s="232"/>
      <c r="AK124" s="232"/>
      <c r="AL124" s="232"/>
      <c r="AM124" s="232" t="s">
        <v>429</v>
      </c>
      <c r="AN124" s="232"/>
      <c r="AO124" s="232"/>
      <c r="AP124" s="232"/>
      <c r="AQ124" s="574" t="s">
        <v>464</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460</v>
      </c>
      <c r="H125" s="372"/>
      <c r="I125" s="372"/>
      <c r="J125" s="372"/>
      <c r="K125" s="372"/>
      <c r="L125" s="372"/>
      <c r="M125" s="372"/>
      <c r="N125" s="372"/>
      <c r="O125" s="372"/>
      <c r="P125" s="372"/>
      <c r="Q125" s="372"/>
      <c r="R125" s="372"/>
      <c r="S125" s="372"/>
      <c r="T125" s="372"/>
      <c r="U125" s="372"/>
      <c r="V125" s="372"/>
      <c r="W125" s="372"/>
      <c r="X125" s="914"/>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5"/>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1"/>
      <c r="Z127" s="912"/>
      <c r="AA127" s="913"/>
      <c r="AB127" s="392" t="s">
        <v>11</v>
      </c>
      <c r="AC127" s="393"/>
      <c r="AD127" s="394"/>
      <c r="AE127" s="232" t="s">
        <v>310</v>
      </c>
      <c r="AF127" s="232"/>
      <c r="AG127" s="232"/>
      <c r="AH127" s="232"/>
      <c r="AI127" s="232" t="s">
        <v>332</v>
      </c>
      <c r="AJ127" s="232"/>
      <c r="AK127" s="232"/>
      <c r="AL127" s="232"/>
      <c r="AM127" s="232" t="s">
        <v>429</v>
      </c>
      <c r="AN127" s="232"/>
      <c r="AO127" s="232"/>
      <c r="AP127" s="232"/>
      <c r="AQ127" s="574" t="s">
        <v>464</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461</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325</v>
      </c>
      <c r="B130" s="171"/>
      <c r="C130" s="170" t="s">
        <v>188</v>
      </c>
      <c r="D130" s="171"/>
      <c r="E130" s="155" t="s">
        <v>217</v>
      </c>
      <c r="F130" s="156"/>
      <c r="G130" s="157" t="s">
        <v>679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680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641</v>
      </c>
      <c r="AR133" s="185"/>
      <c r="AS133" s="121" t="s">
        <v>185</v>
      </c>
      <c r="AT133" s="122"/>
      <c r="AU133" s="186" t="s">
        <v>641</v>
      </c>
      <c r="AV133" s="186"/>
      <c r="AW133" s="121" t="s">
        <v>175</v>
      </c>
      <c r="AX133" s="181"/>
      <c r="AY133">
        <f>$AY$132</f>
        <v>1</v>
      </c>
    </row>
    <row r="134" spans="1:51" ht="39.75" customHeight="1" x14ac:dyDescent="0.15">
      <c r="A134" s="175"/>
      <c r="B134" s="172"/>
      <c r="C134" s="166"/>
      <c r="D134" s="172"/>
      <c r="E134" s="166"/>
      <c r="F134" s="167"/>
      <c r="G134" s="92" t="s">
        <v>641</v>
      </c>
      <c r="H134" s="93"/>
      <c r="I134" s="93"/>
      <c r="J134" s="93"/>
      <c r="K134" s="93"/>
      <c r="L134" s="93"/>
      <c r="M134" s="93"/>
      <c r="N134" s="93"/>
      <c r="O134" s="93"/>
      <c r="P134" s="93"/>
      <c r="Q134" s="93"/>
      <c r="R134" s="93"/>
      <c r="S134" s="93"/>
      <c r="T134" s="93"/>
      <c r="U134" s="93"/>
      <c r="V134" s="93"/>
      <c r="W134" s="93"/>
      <c r="X134" s="94"/>
      <c r="Y134" s="187" t="s">
        <v>199</v>
      </c>
      <c r="Z134" s="188"/>
      <c r="AA134" s="189"/>
      <c r="AB134" s="190" t="s">
        <v>641</v>
      </c>
      <c r="AC134" s="191"/>
      <c r="AD134" s="191"/>
      <c r="AE134" s="192" t="s">
        <v>641</v>
      </c>
      <c r="AF134" s="193"/>
      <c r="AG134" s="193"/>
      <c r="AH134" s="193"/>
      <c r="AI134" s="192" t="s">
        <v>641</v>
      </c>
      <c r="AJ134" s="193"/>
      <c r="AK134" s="193"/>
      <c r="AL134" s="193"/>
      <c r="AM134" s="192" t="s">
        <v>641</v>
      </c>
      <c r="AN134" s="193"/>
      <c r="AO134" s="193"/>
      <c r="AP134" s="193"/>
      <c r="AQ134" s="192" t="s">
        <v>641</v>
      </c>
      <c r="AR134" s="193"/>
      <c r="AS134" s="193"/>
      <c r="AT134" s="193"/>
      <c r="AU134" s="192" t="s">
        <v>641</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641</v>
      </c>
      <c r="AC135" s="199"/>
      <c r="AD135" s="199"/>
      <c r="AE135" s="192" t="s">
        <v>641</v>
      </c>
      <c r="AF135" s="193"/>
      <c r="AG135" s="193"/>
      <c r="AH135" s="193"/>
      <c r="AI135" s="192" t="s">
        <v>641</v>
      </c>
      <c r="AJ135" s="193"/>
      <c r="AK135" s="193"/>
      <c r="AL135" s="193"/>
      <c r="AM135" s="192" t="s">
        <v>641</v>
      </c>
      <c r="AN135" s="193"/>
      <c r="AO135" s="193"/>
      <c r="AP135" s="193"/>
      <c r="AQ135" s="192" t="s">
        <v>641</v>
      </c>
      <c r="AR135" s="193"/>
      <c r="AS135" s="193"/>
      <c r="AT135" s="193"/>
      <c r="AU135" s="192" t="s">
        <v>641</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621</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621</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621</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621</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641</v>
      </c>
      <c r="H154" s="93"/>
      <c r="I154" s="93"/>
      <c r="J154" s="93"/>
      <c r="K154" s="93"/>
      <c r="L154" s="93"/>
      <c r="M154" s="93"/>
      <c r="N154" s="93"/>
      <c r="O154" s="93"/>
      <c r="P154" s="94"/>
      <c r="Q154" s="113" t="s">
        <v>641</v>
      </c>
      <c r="R154" s="93"/>
      <c r="S154" s="93"/>
      <c r="T154" s="93"/>
      <c r="U154" s="93"/>
      <c r="V154" s="93"/>
      <c r="W154" s="93"/>
      <c r="X154" s="93"/>
      <c r="Y154" s="93"/>
      <c r="Z154" s="93"/>
      <c r="AA154" s="275"/>
      <c r="AB154" s="129" t="s">
        <v>641</v>
      </c>
      <c r="AC154" s="130"/>
      <c r="AD154" s="130"/>
      <c r="AE154" s="135" t="s">
        <v>641</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641</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650</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593</v>
      </c>
      <c r="D430" s="916"/>
      <c r="E430" s="160" t="s">
        <v>319</v>
      </c>
      <c r="F430" s="878"/>
      <c r="G430" s="879" t="s">
        <v>204</v>
      </c>
      <c r="H430" s="111"/>
      <c r="I430" s="111"/>
      <c r="J430" s="880" t="s">
        <v>641</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465</v>
      </c>
      <c r="AJ431" s="319"/>
      <c r="AK431" s="319"/>
      <c r="AL431" s="143"/>
      <c r="AM431" s="319" t="s">
        <v>466</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641</v>
      </c>
      <c r="AF432" s="186"/>
      <c r="AG432" s="121" t="s">
        <v>185</v>
      </c>
      <c r="AH432" s="122"/>
      <c r="AI432" s="320"/>
      <c r="AJ432" s="320"/>
      <c r="AK432" s="320"/>
      <c r="AL432" s="142"/>
      <c r="AM432" s="320"/>
      <c r="AN432" s="320"/>
      <c r="AO432" s="320"/>
      <c r="AP432" s="142"/>
      <c r="AQ432" s="235" t="s">
        <v>641</v>
      </c>
      <c r="AR432" s="186"/>
      <c r="AS432" s="121" t="s">
        <v>185</v>
      </c>
      <c r="AT432" s="122"/>
      <c r="AU432" s="186" t="s">
        <v>641</v>
      </c>
      <c r="AV432" s="186"/>
      <c r="AW432" s="121" t="s">
        <v>175</v>
      </c>
      <c r="AX432" s="181"/>
      <c r="AY432">
        <f>$AY$431</f>
        <v>1</v>
      </c>
    </row>
    <row r="433" spans="1:51" ht="23.25" customHeight="1" x14ac:dyDescent="0.15">
      <c r="A433" s="175"/>
      <c r="B433" s="172"/>
      <c r="C433" s="166"/>
      <c r="D433" s="172"/>
      <c r="E433" s="323"/>
      <c r="F433" s="324"/>
      <c r="G433" s="92" t="s">
        <v>641</v>
      </c>
      <c r="H433" s="93"/>
      <c r="I433" s="93"/>
      <c r="J433" s="93"/>
      <c r="K433" s="93"/>
      <c r="L433" s="93"/>
      <c r="M433" s="93"/>
      <c r="N433" s="93"/>
      <c r="O433" s="93"/>
      <c r="P433" s="93"/>
      <c r="Q433" s="93"/>
      <c r="R433" s="93"/>
      <c r="S433" s="93"/>
      <c r="T433" s="93"/>
      <c r="U433" s="93"/>
      <c r="V433" s="93"/>
      <c r="W433" s="93"/>
      <c r="X433" s="94"/>
      <c r="Y433" s="187" t="s">
        <v>12</v>
      </c>
      <c r="Z433" s="188"/>
      <c r="AA433" s="189"/>
      <c r="AB433" s="199" t="s">
        <v>641</v>
      </c>
      <c r="AC433" s="199"/>
      <c r="AD433" s="199"/>
      <c r="AE433" s="321" t="s">
        <v>641</v>
      </c>
      <c r="AF433" s="193"/>
      <c r="AG433" s="193"/>
      <c r="AH433" s="193"/>
      <c r="AI433" s="321" t="s">
        <v>641</v>
      </c>
      <c r="AJ433" s="193"/>
      <c r="AK433" s="193"/>
      <c r="AL433" s="193"/>
      <c r="AM433" s="321" t="s">
        <v>641</v>
      </c>
      <c r="AN433" s="193"/>
      <c r="AO433" s="193"/>
      <c r="AP433" s="322"/>
      <c r="AQ433" s="321" t="s">
        <v>641</v>
      </c>
      <c r="AR433" s="193"/>
      <c r="AS433" s="193"/>
      <c r="AT433" s="322"/>
      <c r="AU433" s="193" t="s">
        <v>641</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641</v>
      </c>
      <c r="AC434" s="191"/>
      <c r="AD434" s="191"/>
      <c r="AE434" s="321" t="s">
        <v>641</v>
      </c>
      <c r="AF434" s="193"/>
      <c r="AG434" s="193"/>
      <c r="AH434" s="322"/>
      <c r="AI434" s="321" t="s">
        <v>641</v>
      </c>
      <c r="AJ434" s="193"/>
      <c r="AK434" s="193"/>
      <c r="AL434" s="193"/>
      <c r="AM434" s="321" t="s">
        <v>641</v>
      </c>
      <c r="AN434" s="193"/>
      <c r="AO434" s="193"/>
      <c r="AP434" s="322"/>
      <c r="AQ434" s="321" t="s">
        <v>641</v>
      </c>
      <c r="AR434" s="193"/>
      <c r="AS434" s="193"/>
      <c r="AT434" s="322"/>
      <c r="AU434" s="193" t="s">
        <v>641</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641</v>
      </c>
      <c r="AF435" s="193"/>
      <c r="AG435" s="193"/>
      <c r="AH435" s="322"/>
      <c r="AI435" s="321" t="s">
        <v>641</v>
      </c>
      <c r="AJ435" s="193"/>
      <c r="AK435" s="193"/>
      <c r="AL435" s="193"/>
      <c r="AM435" s="321" t="s">
        <v>641</v>
      </c>
      <c r="AN435" s="193"/>
      <c r="AO435" s="193"/>
      <c r="AP435" s="322"/>
      <c r="AQ435" s="321" t="s">
        <v>641</v>
      </c>
      <c r="AR435" s="193"/>
      <c r="AS435" s="193"/>
      <c r="AT435" s="322"/>
      <c r="AU435" s="193" t="s">
        <v>641</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465</v>
      </c>
      <c r="AJ436" s="319"/>
      <c r="AK436" s="319"/>
      <c r="AL436" s="143"/>
      <c r="AM436" s="319" t="s">
        <v>466</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465</v>
      </c>
      <c r="AJ441" s="319"/>
      <c r="AK441" s="319"/>
      <c r="AL441" s="143"/>
      <c r="AM441" s="319" t="s">
        <v>466</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465</v>
      </c>
      <c r="AJ446" s="319"/>
      <c r="AK446" s="319"/>
      <c r="AL446" s="143"/>
      <c r="AM446" s="319" t="s">
        <v>466</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465</v>
      </c>
      <c r="AJ451" s="319"/>
      <c r="AK451" s="319"/>
      <c r="AL451" s="143"/>
      <c r="AM451" s="319" t="s">
        <v>466</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465</v>
      </c>
      <c r="AJ456" s="319"/>
      <c r="AK456" s="319"/>
      <c r="AL456" s="143"/>
      <c r="AM456" s="319" t="s">
        <v>466</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641</v>
      </c>
      <c r="AF457" s="186"/>
      <c r="AG457" s="121" t="s">
        <v>185</v>
      </c>
      <c r="AH457" s="122"/>
      <c r="AI457" s="320"/>
      <c r="AJ457" s="320"/>
      <c r="AK457" s="320"/>
      <c r="AL457" s="142"/>
      <c r="AM457" s="320"/>
      <c r="AN457" s="320"/>
      <c r="AO457" s="320"/>
      <c r="AP457" s="142"/>
      <c r="AQ457" s="235" t="s">
        <v>641</v>
      </c>
      <c r="AR457" s="186"/>
      <c r="AS457" s="121" t="s">
        <v>185</v>
      </c>
      <c r="AT457" s="122"/>
      <c r="AU457" s="186" t="s">
        <v>641</v>
      </c>
      <c r="AV457" s="186"/>
      <c r="AW457" s="121" t="s">
        <v>175</v>
      </c>
      <c r="AX457" s="181"/>
      <c r="AY457">
        <f>$AY$456</f>
        <v>1</v>
      </c>
    </row>
    <row r="458" spans="1:51" ht="23.25" customHeight="1" x14ac:dyDescent="0.15">
      <c r="A458" s="175"/>
      <c r="B458" s="172"/>
      <c r="C458" s="166"/>
      <c r="D458" s="172"/>
      <c r="E458" s="323"/>
      <c r="F458" s="324"/>
      <c r="G458" s="92" t="s">
        <v>641</v>
      </c>
      <c r="H458" s="93"/>
      <c r="I458" s="93"/>
      <c r="J458" s="93"/>
      <c r="K458" s="93"/>
      <c r="L458" s="93"/>
      <c r="M458" s="93"/>
      <c r="N458" s="93"/>
      <c r="O458" s="93"/>
      <c r="P458" s="93"/>
      <c r="Q458" s="93"/>
      <c r="R458" s="93"/>
      <c r="S458" s="93"/>
      <c r="T458" s="93"/>
      <c r="U458" s="93"/>
      <c r="V458" s="93"/>
      <c r="W458" s="93"/>
      <c r="X458" s="94"/>
      <c r="Y458" s="187" t="s">
        <v>12</v>
      </c>
      <c r="Z458" s="188"/>
      <c r="AA458" s="189"/>
      <c r="AB458" s="199" t="s">
        <v>641</v>
      </c>
      <c r="AC458" s="199"/>
      <c r="AD458" s="199"/>
      <c r="AE458" s="321" t="s">
        <v>641</v>
      </c>
      <c r="AF458" s="193"/>
      <c r="AG458" s="193"/>
      <c r="AH458" s="193"/>
      <c r="AI458" s="321" t="s">
        <v>641</v>
      </c>
      <c r="AJ458" s="193"/>
      <c r="AK458" s="193"/>
      <c r="AL458" s="193"/>
      <c r="AM458" s="321" t="s">
        <v>641</v>
      </c>
      <c r="AN458" s="193"/>
      <c r="AO458" s="193"/>
      <c r="AP458" s="322"/>
      <c r="AQ458" s="321" t="s">
        <v>641</v>
      </c>
      <c r="AR458" s="193"/>
      <c r="AS458" s="193"/>
      <c r="AT458" s="322"/>
      <c r="AU458" s="193" t="s">
        <v>641</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641</v>
      </c>
      <c r="AC459" s="191"/>
      <c r="AD459" s="191"/>
      <c r="AE459" s="321" t="s">
        <v>641</v>
      </c>
      <c r="AF459" s="193"/>
      <c r="AG459" s="193"/>
      <c r="AH459" s="322"/>
      <c r="AI459" s="321" t="s">
        <v>641</v>
      </c>
      <c r="AJ459" s="193"/>
      <c r="AK459" s="193"/>
      <c r="AL459" s="193"/>
      <c r="AM459" s="321" t="s">
        <v>641</v>
      </c>
      <c r="AN459" s="193"/>
      <c r="AO459" s="193"/>
      <c r="AP459" s="322"/>
      <c r="AQ459" s="321" t="s">
        <v>641</v>
      </c>
      <c r="AR459" s="193"/>
      <c r="AS459" s="193"/>
      <c r="AT459" s="322"/>
      <c r="AU459" s="193" t="s">
        <v>641</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641</v>
      </c>
      <c r="AF460" s="193"/>
      <c r="AG460" s="193"/>
      <c r="AH460" s="322"/>
      <c r="AI460" s="321" t="s">
        <v>641</v>
      </c>
      <c r="AJ460" s="193"/>
      <c r="AK460" s="193"/>
      <c r="AL460" s="193"/>
      <c r="AM460" s="321" t="s">
        <v>641</v>
      </c>
      <c r="AN460" s="193"/>
      <c r="AO460" s="193"/>
      <c r="AP460" s="322"/>
      <c r="AQ460" s="321" t="s">
        <v>641</v>
      </c>
      <c r="AR460" s="193"/>
      <c r="AS460" s="193"/>
      <c r="AT460" s="322"/>
      <c r="AU460" s="193" t="s">
        <v>641</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465</v>
      </c>
      <c r="AJ461" s="319"/>
      <c r="AK461" s="319"/>
      <c r="AL461" s="143"/>
      <c r="AM461" s="319" t="s">
        <v>466</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465</v>
      </c>
      <c r="AJ466" s="319"/>
      <c r="AK466" s="319"/>
      <c r="AL466" s="143"/>
      <c r="AM466" s="319" t="s">
        <v>466</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465</v>
      </c>
      <c r="AJ471" s="319"/>
      <c r="AK471" s="319"/>
      <c r="AL471" s="143"/>
      <c r="AM471" s="319" t="s">
        <v>466</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465</v>
      </c>
      <c r="AJ476" s="319"/>
      <c r="AK476" s="319"/>
      <c r="AL476" s="143"/>
      <c r="AM476" s="319" t="s">
        <v>466</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641</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322</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465</v>
      </c>
      <c r="AJ485" s="319"/>
      <c r="AK485" s="319"/>
      <c r="AL485" s="143"/>
      <c r="AM485" s="319" t="s">
        <v>466</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465</v>
      </c>
      <c r="AJ490" s="319"/>
      <c r="AK490" s="319"/>
      <c r="AL490" s="143"/>
      <c r="AM490" s="319" t="s">
        <v>466</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465</v>
      </c>
      <c r="AJ495" s="319"/>
      <c r="AK495" s="319"/>
      <c r="AL495" s="143"/>
      <c r="AM495" s="319" t="s">
        <v>466</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465</v>
      </c>
      <c r="AJ500" s="319"/>
      <c r="AK500" s="319"/>
      <c r="AL500" s="143"/>
      <c r="AM500" s="319" t="s">
        <v>466</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465</v>
      </c>
      <c r="AJ505" s="319"/>
      <c r="AK505" s="319"/>
      <c r="AL505" s="143"/>
      <c r="AM505" s="319" t="s">
        <v>466</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465</v>
      </c>
      <c r="AJ510" s="319"/>
      <c r="AK510" s="319"/>
      <c r="AL510" s="143"/>
      <c r="AM510" s="319" t="s">
        <v>466</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465</v>
      </c>
      <c r="AJ515" s="319"/>
      <c r="AK515" s="319"/>
      <c r="AL515" s="143"/>
      <c r="AM515" s="319" t="s">
        <v>466</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465</v>
      </c>
      <c r="AJ520" s="319"/>
      <c r="AK520" s="319"/>
      <c r="AL520" s="143"/>
      <c r="AM520" s="319" t="s">
        <v>466</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465</v>
      </c>
      <c r="AJ525" s="319"/>
      <c r="AK525" s="319"/>
      <c r="AL525" s="143"/>
      <c r="AM525" s="319" t="s">
        <v>466</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465</v>
      </c>
      <c r="AJ530" s="319"/>
      <c r="AK530" s="319"/>
      <c r="AL530" s="143"/>
      <c r="AM530" s="319" t="s">
        <v>466</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323</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465</v>
      </c>
      <c r="AJ539" s="319"/>
      <c r="AK539" s="319"/>
      <c r="AL539" s="143"/>
      <c r="AM539" s="319" t="s">
        <v>466</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465</v>
      </c>
      <c r="AJ544" s="319"/>
      <c r="AK544" s="319"/>
      <c r="AL544" s="143"/>
      <c r="AM544" s="319" t="s">
        <v>466</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465</v>
      </c>
      <c r="AJ549" s="319"/>
      <c r="AK549" s="319"/>
      <c r="AL549" s="143"/>
      <c r="AM549" s="319" t="s">
        <v>466</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465</v>
      </c>
      <c r="AJ554" s="319"/>
      <c r="AK554" s="319"/>
      <c r="AL554" s="143"/>
      <c r="AM554" s="319" t="s">
        <v>466</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465</v>
      </c>
      <c r="AJ559" s="319"/>
      <c r="AK559" s="319"/>
      <c r="AL559" s="143"/>
      <c r="AM559" s="319" t="s">
        <v>466</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465</v>
      </c>
      <c r="AJ564" s="319"/>
      <c r="AK564" s="319"/>
      <c r="AL564" s="143"/>
      <c r="AM564" s="319" t="s">
        <v>466</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465</v>
      </c>
      <c r="AJ569" s="319"/>
      <c r="AK569" s="319"/>
      <c r="AL569" s="143"/>
      <c r="AM569" s="319" t="s">
        <v>466</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465</v>
      </c>
      <c r="AJ574" s="319"/>
      <c r="AK574" s="319"/>
      <c r="AL574" s="143"/>
      <c r="AM574" s="319" t="s">
        <v>466</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465</v>
      </c>
      <c r="AJ579" s="319"/>
      <c r="AK579" s="319"/>
      <c r="AL579" s="143"/>
      <c r="AM579" s="319" t="s">
        <v>466</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465</v>
      </c>
      <c r="AJ584" s="319"/>
      <c r="AK584" s="319"/>
      <c r="AL584" s="143"/>
      <c r="AM584" s="319" t="s">
        <v>466</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322</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465</v>
      </c>
      <c r="AJ593" s="319"/>
      <c r="AK593" s="319"/>
      <c r="AL593" s="143"/>
      <c r="AM593" s="319" t="s">
        <v>466</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465</v>
      </c>
      <c r="AJ598" s="319"/>
      <c r="AK598" s="319"/>
      <c r="AL598" s="143"/>
      <c r="AM598" s="319" t="s">
        <v>466</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465</v>
      </c>
      <c r="AJ603" s="319"/>
      <c r="AK603" s="319"/>
      <c r="AL603" s="143"/>
      <c r="AM603" s="319" t="s">
        <v>466</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465</v>
      </c>
      <c r="AJ608" s="319"/>
      <c r="AK608" s="319"/>
      <c r="AL608" s="143"/>
      <c r="AM608" s="319" t="s">
        <v>466</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465</v>
      </c>
      <c r="AJ613" s="319"/>
      <c r="AK613" s="319"/>
      <c r="AL613" s="143"/>
      <c r="AM613" s="319" t="s">
        <v>466</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465</v>
      </c>
      <c r="AJ618" s="319"/>
      <c r="AK618" s="319"/>
      <c r="AL618" s="143"/>
      <c r="AM618" s="319" t="s">
        <v>466</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465</v>
      </c>
      <c r="AJ623" s="319"/>
      <c r="AK623" s="319"/>
      <c r="AL623" s="143"/>
      <c r="AM623" s="319" t="s">
        <v>466</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465</v>
      </c>
      <c r="AJ628" s="319"/>
      <c r="AK628" s="319"/>
      <c r="AL628" s="143"/>
      <c r="AM628" s="319" t="s">
        <v>466</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465</v>
      </c>
      <c r="AJ633" s="319"/>
      <c r="AK633" s="319"/>
      <c r="AL633" s="143"/>
      <c r="AM633" s="319" t="s">
        <v>466</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465</v>
      </c>
      <c r="AJ638" s="319"/>
      <c r="AK638" s="319"/>
      <c r="AL638" s="143"/>
      <c r="AM638" s="319" t="s">
        <v>466</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465</v>
      </c>
      <c r="AJ647" s="319"/>
      <c r="AK647" s="319"/>
      <c r="AL647" s="143"/>
      <c r="AM647" s="319" t="s">
        <v>466</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465</v>
      </c>
      <c r="AJ652" s="319"/>
      <c r="AK652" s="319"/>
      <c r="AL652" s="143"/>
      <c r="AM652" s="319" t="s">
        <v>466</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465</v>
      </c>
      <c r="AJ657" s="319"/>
      <c r="AK657" s="319"/>
      <c r="AL657" s="143"/>
      <c r="AM657" s="319" t="s">
        <v>466</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465</v>
      </c>
      <c r="AJ662" s="319"/>
      <c r="AK662" s="319"/>
      <c r="AL662" s="143"/>
      <c r="AM662" s="319" t="s">
        <v>466</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465</v>
      </c>
      <c r="AJ667" s="319"/>
      <c r="AK667" s="319"/>
      <c r="AL667" s="143"/>
      <c r="AM667" s="319" t="s">
        <v>466</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465</v>
      </c>
      <c r="AJ672" s="319"/>
      <c r="AK672" s="319"/>
      <c r="AL672" s="143"/>
      <c r="AM672" s="319" t="s">
        <v>466</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465</v>
      </c>
      <c r="AJ677" s="319"/>
      <c r="AK677" s="319"/>
      <c r="AL677" s="143"/>
      <c r="AM677" s="319" t="s">
        <v>466</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465</v>
      </c>
      <c r="AJ682" s="319"/>
      <c r="AK682" s="319"/>
      <c r="AL682" s="143"/>
      <c r="AM682" s="319" t="s">
        <v>466</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465</v>
      </c>
      <c r="AJ687" s="319"/>
      <c r="AK687" s="319"/>
      <c r="AL687" s="143"/>
      <c r="AM687" s="319" t="s">
        <v>466</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465</v>
      </c>
      <c r="AJ692" s="319"/>
      <c r="AK692" s="319"/>
      <c r="AL692" s="143"/>
      <c r="AM692" s="319" t="s">
        <v>466</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1" t="s">
        <v>46</v>
      </c>
      <c r="B700" s="892"/>
      <c r="C700" s="892"/>
      <c r="D700" s="892"/>
      <c r="E700" s="892"/>
      <c r="F700" s="892"/>
      <c r="G700" s="892"/>
      <c r="H700" s="892"/>
      <c r="I700" s="892"/>
      <c r="J700" s="892"/>
      <c r="K700" s="892"/>
      <c r="L700" s="892"/>
      <c r="M700" s="892"/>
      <c r="N700" s="892"/>
      <c r="O700" s="892"/>
      <c r="P700" s="892"/>
      <c r="Q700" s="892"/>
      <c r="R700" s="892"/>
      <c r="S700" s="892"/>
      <c r="T700" s="892"/>
      <c r="U700" s="892"/>
      <c r="V700" s="892"/>
      <c r="W700" s="892"/>
      <c r="X700" s="892"/>
      <c r="Y700" s="892"/>
      <c r="Z700" s="892"/>
      <c r="AA700" s="892"/>
      <c r="AB700" s="892"/>
      <c r="AC700" s="892"/>
      <c r="AD700" s="892"/>
      <c r="AE700" s="892"/>
      <c r="AF700" s="892"/>
      <c r="AG700" s="892"/>
      <c r="AH700" s="892"/>
      <c r="AI700" s="892"/>
      <c r="AJ700" s="892"/>
      <c r="AK700" s="892"/>
      <c r="AL700" s="892"/>
      <c r="AM700" s="892"/>
      <c r="AN700" s="892"/>
      <c r="AO700" s="892"/>
      <c r="AP700" s="892"/>
      <c r="AQ700" s="892"/>
      <c r="AR700" s="892"/>
      <c r="AS700" s="892"/>
      <c r="AT700" s="892"/>
      <c r="AU700" s="892"/>
      <c r="AV700" s="892"/>
      <c r="AW700" s="892"/>
      <c r="AX700" s="893"/>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69.95"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636</v>
      </c>
      <c r="AE702" s="327"/>
      <c r="AF702" s="327"/>
      <c r="AG702" s="364" t="s">
        <v>651</v>
      </c>
      <c r="AH702" s="365"/>
      <c r="AI702" s="365"/>
      <c r="AJ702" s="365"/>
      <c r="AK702" s="365"/>
      <c r="AL702" s="365"/>
      <c r="AM702" s="365"/>
      <c r="AN702" s="365"/>
      <c r="AO702" s="365"/>
      <c r="AP702" s="365"/>
      <c r="AQ702" s="365"/>
      <c r="AR702" s="365"/>
      <c r="AS702" s="365"/>
      <c r="AT702" s="365"/>
      <c r="AU702" s="365"/>
      <c r="AV702" s="365"/>
      <c r="AW702" s="365"/>
      <c r="AX702" s="366"/>
    </row>
    <row r="703" spans="1:51" ht="69.95"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636</v>
      </c>
      <c r="AE703" s="308"/>
      <c r="AF703" s="308"/>
      <c r="AG703" s="89" t="s">
        <v>652</v>
      </c>
      <c r="AH703" s="90"/>
      <c r="AI703" s="90"/>
      <c r="AJ703" s="90"/>
      <c r="AK703" s="90"/>
      <c r="AL703" s="90"/>
      <c r="AM703" s="90"/>
      <c r="AN703" s="90"/>
      <c r="AO703" s="90"/>
      <c r="AP703" s="90"/>
      <c r="AQ703" s="90"/>
      <c r="AR703" s="90"/>
      <c r="AS703" s="90"/>
      <c r="AT703" s="90"/>
      <c r="AU703" s="90"/>
      <c r="AV703" s="90"/>
      <c r="AW703" s="90"/>
      <c r="AX703" s="91"/>
    </row>
    <row r="704" spans="1:51" ht="69.9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636</v>
      </c>
      <c r="AE704" s="766"/>
      <c r="AF704" s="766"/>
      <c r="AG704" s="89" t="s">
        <v>653</v>
      </c>
      <c r="AH704" s="90"/>
      <c r="AI704" s="90"/>
      <c r="AJ704" s="90"/>
      <c r="AK704" s="90"/>
      <c r="AL704" s="90"/>
      <c r="AM704" s="90"/>
      <c r="AN704" s="90"/>
      <c r="AO704" s="90"/>
      <c r="AP704" s="90"/>
      <c r="AQ704" s="90"/>
      <c r="AR704" s="90"/>
      <c r="AS704" s="90"/>
      <c r="AT704" s="90"/>
      <c r="AU704" s="90"/>
      <c r="AV704" s="90"/>
      <c r="AW704" s="90"/>
      <c r="AX704" s="91"/>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654</v>
      </c>
      <c r="AE705" s="698"/>
      <c r="AF705" s="698"/>
      <c r="AG705" s="113" t="s">
        <v>641</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301</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655</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655</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69.9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636</v>
      </c>
      <c r="AE708" s="588"/>
      <c r="AF708" s="588"/>
      <c r="AG708" s="725" t="s">
        <v>656</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636</v>
      </c>
      <c r="AE709" s="308"/>
      <c r="AF709" s="308"/>
      <c r="AG709" s="89" t="s">
        <v>657</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654</v>
      </c>
      <c r="AE710" s="308"/>
      <c r="AF710" s="308"/>
      <c r="AG710" s="89" t="s">
        <v>640</v>
      </c>
      <c r="AH710" s="90"/>
      <c r="AI710" s="90"/>
      <c r="AJ710" s="90"/>
      <c r="AK710" s="90"/>
      <c r="AL710" s="90"/>
      <c r="AM710" s="90"/>
      <c r="AN710" s="90"/>
      <c r="AO710" s="90"/>
      <c r="AP710" s="90"/>
      <c r="AQ710" s="90"/>
      <c r="AR710" s="90"/>
      <c r="AS710" s="90"/>
      <c r="AT710" s="90"/>
      <c r="AU710" s="90"/>
      <c r="AV710" s="90"/>
      <c r="AW710" s="90"/>
      <c r="AX710" s="91"/>
    </row>
    <row r="711" spans="1:50" ht="69.9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636</v>
      </c>
      <c r="AE711" s="308"/>
      <c r="AF711" s="308"/>
      <c r="AG711" s="89" t="s">
        <v>681</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654</v>
      </c>
      <c r="AE712" s="766"/>
      <c r="AF712" s="766"/>
      <c r="AG712" s="790" t="s">
        <v>640</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32" t="s">
        <v>268</v>
      </c>
      <c r="D713" s="933"/>
      <c r="E713" s="933"/>
      <c r="F713" s="933"/>
      <c r="G713" s="933"/>
      <c r="H713" s="933"/>
      <c r="I713" s="933"/>
      <c r="J713" s="933"/>
      <c r="K713" s="933"/>
      <c r="L713" s="933"/>
      <c r="M713" s="933"/>
      <c r="N713" s="933"/>
      <c r="O713" s="933"/>
      <c r="P713" s="933"/>
      <c r="Q713" s="933"/>
      <c r="R713" s="933"/>
      <c r="S713" s="933"/>
      <c r="T713" s="933"/>
      <c r="U713" s="933"/>
      <c r="V713" s="933"/>
      <c r="W713" s="933"/>
      <c r="X713" s="933"/>
      <c r="Y713" s="933"/>
      <c r="Z713" s="933"/>
      <c r="AA713" s="933"/>
      <c r="AB713" s="933"/>
      <c r="AC713" s="934"/>
      <c r="AD713" s="307" t="s">
        <v>654</v>
      </c>
      <c r="AE713" s="308"/>
      <c r="AF713" s="646"/>
      <c r="AG713" s="89" t="s">
        <v>640</v>
      </c>
      <c r="AH713" s="90"/>
      <c r="AI713" s="90"/>
      <c r="AJ713" s="90"/>
      <c r="AK713" s="90"/>
      <c r="AL713" s="90"/>
      <c r="AM713" s="90"/>
      <c r="AN713" s="90"/>
      <c r="AO713" s="90"/>
      <c r="AP713" s="90"/>
      <c r="AQ713" s="90"/>
      <c r="AR713" s="90"/>
      <c r="AS713" s="90"/>
      <c r="AT713" s="90"/>
      <c r="AU713" s="90"/>
      <c r="AV713" s="90"/>
      <c r="AW713" s="90"/>
      <c r="AX713" s="91"/>
    </row>
    <row r="714" spans="1:50" ht="54.9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636</v>
      </c>
      <c r="AE714" s="788"/>
      <c r="AF714" s="789"/>
      <c r="AG714" s="719" t="s">
        <v>697</v>
      </c>
      <c r="AH714" s="720"/>
      <c r="AI714" s="720"/>
      <c r="AJ714" s="720"/>
      <c r="AK714" s="720"/>
      <c r="AL714" s="720"/>
      <c r="AM714" s="720"/>
      <c r="AN714" s="720"/>
      <c r="AO714" s="720"/>
      <c r="AP714" s="720"/>
      <c r="AQ714" s="720"/>
      <c r="AR714" s="720"/>
      <c r="AS714" s="720"/>
      <c r="AT714" s="720"/>
      <c r="AU714" s="720"/>
      <c r="AV714" s="720"/>
      <c r="AW714" s="720"/>
      <c r="AX714" s="721"/>
    </row>
    <row r="715" spans="1:50" ht="69.95"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636</v>
      </c>
      <c r="AE715" s="588"/>
      <c r="AF715" s="639"/>
      <c r="AG715" s="725" t="s">
        <v>696</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636</v>
      </c>
      <c r="AE716" s="610"/>
      <c r="AF716" s="610"/>
      <c r="AG716" s="89" t="s">
        <v>658</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636</v>
      </c>
      <c r="AE717" s="308"/>
      <c r="AF717" s="308"/>
      <c r="AG717" s="89" t="s">
        <v>659</v>
      </c>
      <c r="AH717" s="90"/>
      <c r="AI717" s="90"/>
      <c r="AJ717" s="90"/>
      <c r="AK717" s="90"/>
      <c r="AL717" s="90"/>
      <c r="AM717" s="90"/>
      <c r="AN717" s="90"/>
      <c r="AO717" s="90"/>
      <c r="AP717" s="90"/>
      <c r="AQ717" s="90"/>
      <c r="AR717" s="90"/>
      <c r="AS717" s="90"/>
      <c r="AT717" s="90"/>
      <c r="AU717" s="90"/>
      <c r="AV717" s="90"/>
      <c r="AW717" s="90"/>
      <c r="AX717" s="91"/>
    </row>
    <row r="718" spans="1:50" ht="54.95"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636</v>
      </c>
      <c r="AE718" s="308"/>
      <c r="AF718" s="308"/>
      <c r="AG718" s="115" t="s">
        <v>660</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636</v>
      </c>
      <c r="AE719" s="588"/>
      <c r="AF719" s="588"/>
      <c r="AG719" s="113" t="s">
        <v>661</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t="s">
        <v>632</v>
      </c>
      <c r="D721" s="279"/>
      <c r="E721" s="279"/>
      <c r="F721" s="280"/>
      <c r="G721" s="269">
        <v>20</v>
      </c>
      <c r="H721" s="270"/>
      <c r="I721" s="63" t="str">
        <f>IF(OR(G721="　", G721=""), "", "-")</f>
        <v>-</v>
      </c>
      <c r="J721" s="273">
        <v>624</v>
      </c>
      <c r="K721" s="273"/>
      <c r="L721" s="63" t="str">
        <f>IF(M721="","","-")</f>
        <v/>
      </c>
      <c r="M721" s="64"/>
      <c r="N721" s="286" t="s">
        <v>662</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698</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663</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t="s">
        <v>699</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t="s">
        <v>137</v>
      </c>
      <c r="B731" s="657"/>
      <c r="C731" s="657"/>
      <c r="D731" s="657"/>
      <c r="E731" s="658"/>
      <c r="F731" s="712" t="s">
        <v>700</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t="s">
        <v>137</v>
      </c>
      <c r="B733" s="657"/>
      <c r="C733" s="657"/>
      <c r="D733" s="657"/>
      <c r="E733" s="658"/>
      <c r="F733" s="620" t="s">
        <v>701</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t="s">
        <v>709</v>
      </c>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5" t="s">
        <v>594</v>
      </c>
      <c r="B737" s="196"/>
      <c r="C737" s="196"/>
      <c r="D737" s="197"/>
      <c r="E737" s="939" t="s">
        <v>664</v>
      </c>
      <c r="F737" s="940"/>
      <c r="G737" s="940"/>
      <c r="H737" s="940"/>
      <c r="I737" s="940"/>
      <c r="J737" s="940"/>
      <c r="K737" s="940"/>
      <c r="L737" s="940"/>
      <c r="M737" s="940"/>
      <c r="N737" s="940"/>
      <c r="O737" s="940"/>
      <c r="P737" s="942"/>
      <c r="Q737" s="939"/>
      <c r="R737" s="940"/>
      <c r="S737" s="940"/>
      <c r="T737" s="940"/>
      <c r="U737" s="940"/>
      <c r="V737" s="940"/>
      <c r="W737" s="940"/>
      <c r="X737" s="940"/>
      <c r="Y737" s="940"/>
      <c r="Z737" s="940"/>
      <c r="AA737" s="940"/>
      <c r="AB737" s="942"/>
      <c r="AC737" s="939"/>
      <c r="AD737" s="940"/>
      <c r="AE737" s="940"/>
      <c r="AF737" s="940"/>
      <c r="AG737" s="940"/>
      <c r="AH737" s="940"/>
      <c r="AI737" s="940"/>
      <c r="AJ737" s="940"/>
      <c r="AK737" s="940"/>
      <c r="AL737" s="940"/>
      <c r="AM737" s="940"/>
      <c r="AN737" s="942"/>
      <c r="AO737" s="939"/>
      <c r="AP737" s="940"/>
      <c r="AQ737" s="940"/>
      <c r="AR737" s="940"/>
      <c r="AS737" s="940"/>
      <c r="AT737" s="940"/>
      <c r="AU737" s="940"/>
      <c r="AV737" s="940"/>
      <c r="AW737" s="940"/>
      <c r="AX737" s="941"/>
      <c r="AY737" s="82"/>
    </row>
    <row r="738" spans="1:51" ht="24.75" customHeight="1" x14ac:dyDescent="0.15">
      <c r="A738" s="346" t="s">
        <v>317</v>
      </c>
      <c r="B738" s="346"/>
      <c r="C738" s="346"/>
      <c r="D738" s="346"/>
      <c r="E738" s="939" t="s">
        <v>665</v>
      </c>
      <c r="F738" s="940"/>
      <c r="G738" s="940"/>
      <c r="H738" s="940"/>
      <c r="I738" s="940"/>
      <c r="J738" s="940"/>
      <c r="K738" s="940"/>
      <c r="L738" s="940"/>
      <c r="M738" s="940"/>
      <c r="N738" s="940"/>
      <c r="O738" s="940"/>
      <c r="P738" s="942"/>
      <c r="Q738" s="939"/>
      <c r="R738" s="940"/>
      <c r="S738" s="940"/>
      <c r="T738" s="940"/>
      <c r="U738" s="940"/>
      <c r="V738" s="940"/>
      <c r="W738" s="940"/>
      <c r="X738" s="940"/>
      <c r="Y738" s="940"/>
      <c r="Z738" s="940"/>
      <c r="AA738" s="940"/>
      <c r="AB738" s="942"/>
      <c r="AC738" s="939"/>
      <c r="AD738" s="940"/>
      <c r="AE738" s="940"/>
      <c r="AF738" s="940"/>
      <c r="AG738" s="940"/>
      <c r="AH738" s="940"/>
      <c r="AI738" s="940"/>
      <c r="AJ738" s="940"/>
      <c r="AK738" s="940"/>
      <c r="AL738" s="940"/>
      <c r="AM738" s="940"/>
      <c r="AN738" s="942"/>
      <c r="AO738" s="939"/>
      <c r="AP738" s="940"/>
      <c r="AQ738" s="940"/>
      <c r="AR738" s="940"/>
      <c r="AS738" s="940"/>
      <c r="AT738" s="940"/>
      <c r="AU738" s="940"/>
      <c r="AV738" s="940"/>
      <c r="AW738" s="940"/>
      <c r="AX738" s="941"/>
    </row>
    <row r="739" spans="1:51" ht="24.75" customHeight="1" x14ac:dyDescent="0.15">
      <c r="A739" s="346" t="s">
        <v>316</v>
      </c>
      <c r="B739" s="346"/>
      <c r="C739" s="346"/>
      <c r="D739" s="346"/>
      <c r="E739" s="939" t="s">
        <v>666</v>
      </c>
      <c r="F739" s="940"/>
      <c r="G739" s="940"/>
      <c r="H739" s="940"/>
      <c r="I739" s="940"/>
      <c r="J739" s="940"/>
      <c r="K739" s="940"/>
      <c r="L739" s="940"/>
      <c r="M739" s="940"/>
      <c r="N739" s="940"/>
      <c r="O739" s="940"/>
      <c r="P739" s="942"/>
      <c r="Q739" s="939"/>
      <c r="R739" s="940"/>
      <c r="S739" s="940"/>
      <c r="T739" s="940"/>
      <c r="U739" s="940"/>
      <c r="V739" s="940"/>
      <c r="W739" s="940"/>
      <c r="X739" s="940"/>
      <c r="Y739" s="940"/>
      <c r="Z739" s="940"/>
      <c r="AA739" s="940"/>
      <c r="AB739" s="942"/>
      <c r="AC739" s="939"/>
      <c r="AD739" s="940"/>
      <c r="AE739" s="940"/>
      <c r="AF739" s="940"/>
      <c r="AG739" s="940"/>
      <c r="AH739" s="940"/>
      <c r="AI739" s="940"/>
      <c r="AJ739" s="940"/>
      <c r="AK739" s="940"/>
      <c r="AL739" s="940"/>
      <c r="AM739" s="940"/>
      <c r="AN739" s="942"/>
      <c r="AO739" s="939"/>
      <c r="AP739" s="940"/>
      <c r="AQ739" s="940"/>
      <c r="AR739" s="940"/>
      <c r="AS739" s="940"/>
      <c r="AT739" s="940"/>
      <c r="AU739" s="940"/>
      <c r="AV739" s="940"/>
      <c r="AW739" s="940"/>
      <c r="AX739" s="941"/>
    </row>
    <row r="740" spans="1:51" ht="24.75" customHeight="1" x14ac:dyDescent="0.15">
      <c r="A740" s="346" t="s">
        <v>315</v>
      </c>
      <c r="B740" s="346"/>
      <c r="C740" s="346"/>
      <c r="D740" s="346"/>
      <c r="E740" s="939" t="s">
        <v>667</v>
      </c>
      <c r="F740" s="940"/>
      <c r="G740" s="940"/>
      <c r="H740" s="940"/>
      <c r="I740" s="940"/>
      <c r="J740" s="940"/>
      <c r="K740" s="940"/>
      <c r="L740" s="940"/>
      <c r="M740" s="940"/>
      <c r="N740" s="940"/>
      <c r="O740" s="940"/>
      <c r="P740" s="942"/>
      <c r="Q740" s="939"/>
      <c r="R740" s="940"/>
      <c r="S740" s="940"/>
      <c r="T740" s="940"/>
      <c r="U740" s="940"/>
      <c r="V740" s="940"/>
      <c r="W740" s="940"/>
      <c r="X740" s="940"/>
      <c r="Y740" s="940"/>
      <c r="Z740" s="940"/>
      <c r="AA740" s="940"/>
      <c r="AB740" s="942"/>
      <c r="AC740" s="939"/>
      <c r="AD740" s="940"/>
      <c r="AE740" s="940"/>
      <c r="AF740" s="940"/>
      <c r="AG740" s="940"/>
      <c r="AH740" s="940"/>
      <c r="AI740" s="940"/>
      <c r="AJ740" s="940"/>
      <c r="AK740" s="940"/>
      <c r="AL740" s="940"/>
      <c r="AM740" s="940"/>
      <c r="AN740" s="942"/>
      <c r="AO740" s="939"/>
      <c r="AP740" s="940"/>
      <c r="AQ740" s="940"/>
      <c r="AR740" s="940"/>
      <c r="AS740" s="940"/>
      <c r="AT740" s="940"/>
      <c r="AU740" s="940"/>
      <c r="AV740" s="940"/>
      <c r="AW740" s="940"/>
      <c r="AX740" s="941"/>
    </row>
    <row r="741" spans="1:51" ht="24.75" customHeight="1" x14ac:dyDescent="0.15">
      <c r="A741" s="346" t="s">
        <v>314</v>
      </c>
      <c r="B741" s="346"/>
      <c r="C741" s="346"/>
      <c r="D741" s="346"/>
      <c r="E741" s="939" t="s">
        <v>667</v>
      </c>
      <c r="F741" s="940"/>
      <c r="G741" s="940"/>
      <c r="H741" s="940"/>
      <c r="I741" s="940"/>
      <c r="J741" s="940"/>
      <c r="K741" s="940"/>
      <c r="L741" s="940"/>
      <c r="M741" s="940"/>
      <c r="N741" s="940"/>
      <c r="O741" s="940"/>
      <c r="P741" s="942"/>
      <c r="Q741" s="939"/>
      <c r="R741" s="940"/>
      <c r="S741" s="940"/>
      <c r="T741" s="940"/>
      <c r="U741" s="940"/>
      <c r="V741" s="940"/>
      <c r="W741" s="940"/>
      <c r="X741" s="940"/>
      <c r="Y741" s="940"/>
      <c r="Z741" s="940"/>
      <c r="AA741" s="940"/>
      <c r="AB741" s="942"/>
      <c r="AC741" s="939"/>
      <c r="AD741" s="940"/>
      <c r="AE741" s="940"/>
      <c r="AF741" s="940"/>
      <c r="AG741" s="940"/>
      <c r="AH741" s="940"/>
      <c r="AI741" s="940"/>
      <c r="AJ741" s="940"/>
      <c r="AK741" s="940"/>
      <c r="AL741" s="940"/>
      <c r="AM741" s="940"/>
      <c r="AN741" s="942"/>
      <c r="AO741" s="939"/>
      <c r="AP741" s="940"/>
      <c r="AQ741" s="940"/>
      <c r="AR741" s="940"/>
      <c r="AS741" s="940"/>
      <c r="AT741" s="940"/>
      <c r="AU741" s="940"/>
      <c r="AV741" s="940"/>
      <c r="AW741" s="940"/>
      <c r="AX741" s="941"/>
    </row>
    <row r="742" spans="1:51" ht="24.75" customHeight="1" x14ac:dyDescent="0.15">
      <c r="A742" s="346" t="s">
        <v>313</v>
      </c>
      <c r="B742" s="346"/>
      <c r="C742" s="346"/>
      <c r="D742" s="346"/>
      <c r="E742" s="939" t="s">
        <v>668</v>
      </c>
      <c r="F742" s="940"/>
      <c r="G742" s="940"/>
      <c r="H742" s="940"/>
      <c r="I742" s="940"/>
      <c r="J742" s="940"/>
      <c r="K742" s="940"/>
      <c r="L742" s="940"/>
      <c r="M742" s="940"/>
      <c r="N742" s="940"/>
      <c r="O742" s="940"/>
      <c r="P742" s="942"/>
      <c r="Q742" s="939"/>
      <c r="R742" s="940"/>
      <c r="S742" s="940"/>
      <c r="T742" s="940"/>
      <c r="U742" s="940"/>
      <c r="V742" s="940"/>
      <c r="W742" s="940"/>
      <c r="X742" s="940"/>
      <c r="Y742" s="940"/>
      <c r="Z742" s="940"/>
      <c r="AA742" s="940"/>
      <c r="AB742" s="942"/>
      <c r="AC742" s="939"/>
      <c r="AD742" s="940"/>
      <c r="AE742" s="940"/>
      <c r="AF742" s="940"/>
      <c r="AG742" s="940"/>
      <c r="AH742" s="940"/>
      <c r="AI742" s="940"/>
      <c r="AJ742" s="940"/>
      <c r="AK742" s="940"/>
      <c r="AL742" s="940"/>
      <c r="AM742" s="940"/>
      <c r="AN742" s="942"/>
      <c r="AO742" s="939"/>
      <c r="AP742" s="940"/>
      <c r="AQ742" s="940"/>
      <c r="AR742" s="940"/>
      <c r="AS742" s="940"/>
      <c r="AT742" s="940"/>
      <c r="AU742" s="940"/>
      <c r="AV742" s="940"/>
      <c r="AW742" s="940"/>
      <c r="AX742" s="941"/>
    </row>
    <row r="743" spans="1:51" ht="24.75" customHeight="1" x14ac:dyDescent="0.15">
      <c r="A743" s="346" t="s">
        <v>312</v>
      </c>
      <c r="B743" s="346"/>
      <c r="C743" s="346"/>
      <c r="D743" s="346"/>
      <c r="E743" s="939" t="s">
        <v>669</v>
      </c>
      <c r="F743" s="940"/>
      <c r="G743" s="940"/>
      <c r="H743" s="940"/>
      <c r="I743" s="940"/>
      <c r="J743" s="940"/>
      <c r="K743" s="940"/>
      <c r="L743" s="940"/>
      <c r="M743" s="940"/>
      <c r="N743" s="940"/>
      <c r="O743" s="940"/>
      <c r="P743" s="942"/>
      <c r="Q743" s="939"/>
      <c r="R743" s="940"/>
      <c r="S743" s="940"/>
      <c r="T743" s="940"/>
      <c r="U743" s="940"/>
      <c r="V743" s="940"/>
      <c r="W743" s="940"/>
      <c r="X743" s="940"/>
      <c r="Y743" s="940"/>
      <c r="Z743" s="940"/>
      <c r="AA743" s="940"/>
      <c r="AB743" s="942"/>
      <c r="AC743" s="939"/>
      <c r="AD743" s="940"/>
      <c r="AE743" s="940"/>
      <c r="AF743" s="940"/>
      <c r="AG743" s="940"/>
      <c r="AH743" s="940"/>
      <c r="AI743" s="940"/>
      <c r="AJ743" s="940"/>
      <c r="AK743" s="940"/>
      <c r="AL743" s="940"/>
      <c r="AM743" s="940"/>
      <c r="AN743" s="942"/>
      <c r="AO743" s="939"/>
      <c r="AP743" s="940"/>
      <c r="AQ743" s="940"/>
      <c r="AR743" s="940"/>
      <c r="AS743" s="940"/>
      <c r="AT743" s="940"/>
      <c r="AU743" s="940"/>
      <c r="AV743" s="940"/>
      <c r="AW743" s="940"/>
      <c r="AX743" s="941"/>
    </row>
    <row r="744" spans="1:51" ht="24.75" customHeight="1" x14ac:dyDescent="0.15">
      <c r="A744" s="346" t="s">
        <v>311</v>
      </c>
      <c r="B744" s="346"/>
      <c r="C744" s="346"/>
      <c r="D744" s="346"/>
      <c r="E744" s="939" t="s">
        <v>670</v>
      </c>
      <c r="F744" s="940"/>
      <c r="G744" s="940"/>
      <c r="H744" s="940"/>
      <c r="I744" s="940"/>
      <c r="J744" s="940"/>
      <c r="K744" s="940"/>
      <c r="L744" s="940"/>
      <c r="M744" s="940"/>
      <c r="N744" s="940"/>
      <c r="O744" s="940"/>
      <c r="P744" s="942"/>
      <c r="Q744" s="939"/>
      <c r="R744" s="940"/>
      <c r="S744" s="940"/>
      <c r="T744" s="940"/>
      <c r="U744" s="940"/>
      <c r="V744" s="940"/>
      <c r="W744" s="940"/>
      <c r="X744" s="940"/>
      <c r="Y744" s="940"/>
      <c r="Z744" s="940"/>
      <c r="AA744" s="940"/>
      <c r="AB744" s="942"/>
      <c r="AC744" s="939"/>
      <c r="AD744" s="940"/>
      <c r="AE744" s="940"/>
      <c r="AF744" s="940"/>
      <c r="AG744" s="940"/>
      <c r="AH744" s="940"/>
      <c r="AI744" s="940"/>
      <c r="AJ744" s="940"/>
      <c r="AK744" s="940"/>
      <c r="AL744" s="940"/>
      <c r="AM744" s="940"/>
      <c r="AN744" s="942"/>
      <c r="AO744" s="939"/>
      <c r="AP744" s="940"/>
      <c r="AQ744" s="940"/>
      <c r="AR744" s="940"/>
      <c r="AS744" s="940"/>
      <c r="AT744" s="940"/>
      <c r="AU744" s="940"/>
      <c r="AV744" s="940"/>
      <c r="AW744" s="940"/>
      <c r="AX744" s="941"/>
    </row>
    <row r="745" spans="1:51" ht="24.75" customHeight="1" x14ac:dyDescent="0.15">
      <c r="A745" s="346" t="s">
        <v>310</v>
      </c>
      <c r="B745" s="346"/>
      <c r="C745" s="346"/>
      <c r="D745" s="346"/>
      <c r="E745" s="976" t="s">
        <v>671</v>
      </c>
      <c r="F745" s="977"/>
      <c r="G745" s="977"/>
      <c r="H745" s="977"/>
      <c r="I745" s="977"/>
      <c r="J745" s="977"/>
      <c r="K745" s="977"/>
      <c r="L745" s="977"/>
      <c r="M745" s="977"/>
      <c r="N745" s="977"/>
      <c r="O745" s="977"/>
      <c r="P745" s="978"/>
      <c r="Q745" s="976"/>
      <c r="R745" s="977"/>
      <c r="S745" s="977"/>
      <c r="T745" s="977"/>
      <c r="U745" s="977"/>
      <c r="V745" s="977"/>
      <c r="W745" s="977"/>
      <c r="X745" s="977"/>
      <c r="Y745" s="977"/>
      <c r="Z745" s="977"/>
      <c r="AA745" s="977"/>
      <c r="AB745" s="978"/>
      <c r="AC745" s="976"/>
      <c r="AD745" s="977"/>
      <c r="AE745" s="977"/>
      <c r="AF745" s="977"/>
      <c r="AG745" s="977"/>
      <c r="AH745" s="977"/>
      <c r="AI745" s="977"/>
      <c r="AJ745" s="977"/>
      <c r="AK745" s="977"/>
      <c r="AL745" s="977"/>
      <c r="AM745" s="977"/>
      <c r="AN745" s="978"/>
      <c r="AO745" s="939"/>
      <c r="AP745" s="940"/>
      <c r="AQ745" s="940"/>
      <c r="AR745" s="940"/>
      <c r="AS745" s="940"/>
      <c r="AT745" s="940"/>
      <c r="AU745" s="940"/>
      <c r="AV745" s="940"/>
      <c r="AW745" s="940"/>
      <c r="AX745" s="941"/>
    </row>
    <row r="746" spans="1:51" ht="24.75" customHeight="1" x14ac:dyDescent="0.15">
      <c r="A746" s="346" t="s">
        <v>467</v>
      </c>
      <c r="B746" s="346"/>
      <c r="C746" s="346"/>
      <c r="D746" s="346"/>
      <c r="E746" s="945" t="s">
        <v>632</v>
      </c>
      <c r="F746" s="943"/>
      <c r="G746" s="943"/>
      <c r="H746" s="85" t="str">
        <f>IF(E746="","","-")</f>
        <v>-</v>
      </c>
      <c r="I746" s="943"/>
      <c r="J746" s="943"/>
      <c r="K746" s="85" t="str">
        <f>IF(I746="","","-")</f>
        <v/>
      </c>
      <c r="L746" s="944">
        <v>840</v>
      </c>
      <c r="M746" s="944"/>
      <c r="N746" s="85" t="str">
        <f>IF(O746="","","-")</f>
        <v/>
      </c>
      <c r="O746" s="946"/>
      <c r="P746" s="947"/>
      <c r="Q746" s="945"/>
      <c r="R746" s="943"/>
      <c r="S746" s="943"/>
      <c r="T746" s="85" t="str">
        <f>IF(Q746="","","-")</f>
        <v/>
      </c>
      <c r="U746" s="943"/>
      <c r="V746" s="943"/>
      <c r="W746" s="85" t="str">
        <f>IF(U746="","","-")</f>
        <v/>
      </c>
      <c r="X746" s="944"/>
      <c r="Y746" s="944"/>
      <c r="Z746" s="85" t="str">
        <f>IF(AA746="","","-")</f>
        <v/>
      </c>
      <c r="AA746" s="946"/>
      <c r="AB746" s="947"/>
      <c r="AC746" s="945"/>
      <c r="AD746" s="943"/>
      <c r="AE746" s="943"/>
      <c r="AF746" s="85" t="str">
        <f>IF(AC746="","","-")</f>
        <v/>
      </c>
      <c r="AG746" s="943"/>
      <c r="AH746" s="943"/>
      <c r="AI746" s="85" t="str">
        <f>IF(AG746="","","-")</f>
        <v/>
      </c>
      <c r="AJ746" s="944"/>
      <c r="AK746" s="944"/>
      <c r="AL746" s="85" t="str">
        <f>IF(AM746="","","-")</f>
        <v/>
      </c>
      <c r="AM746" s="946"/>
      <c r="AN746" s="947"/>
      <c r="AO746" s="945"/>
      <c r="AP746" s="943"/>
      <c r="AQ746" s="85" t="str">
        <f>IF(AO746="","","-")</f>
        <v/>
      </c>
      <c r="AR746" s="943"/>
      <c r="AS746" s="943"/>
      <c r="AT746" s="85" t="str">
        <f>IF(AR746="","","-")</f>
        <v/>
      </c>
      <c r="AU746" s="944"/>
      <c r="AV746" s="944"/>
      <c r="AW746" s="85" t="str">
        <f>IF(AX746="","","-")</f>
        <v/>
      </c>
      <c r="AX746" s="88"/>
    </row>
    <row r="747" spans="1:51" ht="24.75" customHeight="1" x14ac:dyDescent="0.15">
      <c r="A747" s="346" t="s">
        <v>429</v>
      </c>
      <c r="B747" s="346"/>
      <c r="C747" s="346"/>
      <c r="D747" s="346"/>
      <c r="E747" s="945" t="s">
        <v>632</v>
      </c>
      <c r="F747" s="943"/>
      <c r="G747" s="943"/>
      <c r="H747" s="85" t="str">
        <f>IF(E747="","","-")</f>
        <v>-</v>
      </c>
      <c r="I747" s="943"/>
      <c r="J747" s="943"/>
      <c r="K747" s="85" t="str">
        <f>IF(I747="","","-")</f>
        <v/>
      </c>
      <c r="L747" s="944">
        <v>860</v>
      </c>
      <c r="M747" s="944"/>
      <c r="N747" s="85" t="str">
        <f>IF(O747="","","-")</f>
        <v/>
      </c>
      <c r="O747" s="946"/>
      <c r="P747" s="947"/>
      <c r="Q747" s="945"/>
      <c r="R747" s="943"/>
      <c r="S747" s="943"/>
      <c r="T747" s="85" t="str">
        <f>IF(Q747="","","-")</f>
        <v/>
      </c>
      <c r="U747" s="943"/>
      <c r="V747" s="943"/>
      <c r="W747" s="85" t="str">
        <f>IF(U747="","","-")</f>
        <v/>
      </c>
      <c r="X747" s="944"/>
      <c r="Y747" s="944"/>
      <c r="Z747" s="85" t="str">
        <f>IF(AA747="","","-")</f>
        <v/>
      </c>
      <c r="AA747" s="946"/>
      <c r="AB747" s="947"/>
      <c r="AC747" s="945"/>
      <c r="AD747" s="943"/>
      <c r="AE747" s="943"/>
      <c r="AF747" s="85" t="str">
        <f>IF(AC747="","","-")</f>
        <v/>
      </c>
      <c r="AG747" s="943"/>
      <c r="AH747" s="943"/>
      <c r="AI747" s="85" t="str">
        <f>IF(AG747="","","-")</f>
        <v/>
      </c>
      <c r="AJ747" s="944"/>
      <c r="AK747" s="944"/>
      <c r="AL747" s="85" t="str">
        <f>IF(AM747="","","-")</f>
        <v/>
      </c>
      <c r="AM747" s="946"/>
      <c r="AN747" s="947"/>
      <c r="AO747" s="945"/>
      <c r="AP747" s="943"/>
      <c r="AQ747" s="85" t="str">
        <f>IF(AO747="","","-")</f>
        <v/>
      </c>
      <c r="AR747" s="943"/>
      <c r="AS747" s="943"/>
      <c r="AT747" s="85" t="str">
        <f>IF(AR747="","","-")</f>
        <v/>
      </c>
      <c r="AU747" s="944"/>
      <c r="AV747" s="944"/>
      <c r="AW747" s="85" t="str">
        <f>IF(AX747="","","-")</f>
        <v/>
      </c>
      <c r="AX747" s="88"/>
    </row>
    <row r="748" spans="1:51" ht="28.35" customHeight="1" x14ac:dyDescent="0.15">
      <c r="A748" s="597" t="s">
        <v>304</v>
      </c>
      <c r="B748" s="598"/>
      <c r="C748" s="598"/>
      <c r="D748" s="598"/>
      <c r="E748" s="598"/>
      <c r="F748" s="599"/>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thickBot="1" x14ac:dyDescent="0.2">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thickBot="1" x14ac:dyDescent="0.2">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thickBot="1" x14ac:dyDescent="0.2">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306</v>
      </c>
      <c r="B787" s="612"/>
      <c r="C787" s="612"/>
      <c r="D787" s="612"/>
      <c r="E787" s="612"/>
      <c r="F787" s="613"/>
      <c r="G787" s="578" t="s">
        <v>672</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283</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682</v>
      </c>
      <c r="H789" s="654"/>
      <c r="I789" s="654"/>
      <c r="J789" s="654"/>
      <c r="K789" s="655"/>
      <c r="L789" s="647" t="s">
        <v>683</v>
      </c>
      <c r="M789" s="648"/>
      <c r="N789" s="648"/>
      <c r="O789" s="648"/>
      <c r="P789" s="648"/>
      <c r="Q789" s="648"/>
      <c r="R789" s="648"/>
      <c r="S789" s="648"/>
      <c r="T789" s="648"/>
      <c r="U789" s="648"/>
      <c r="V789" s="648"/>
      <c r="W789" s="648"/>
      <c r="X789" s="649"/>
      <c r="Y789" s="367">
        <v>39</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customHeight="1" x14ac:dyDescent="0.15">
      <c r="A790" s="614"/>
      <c r="B790" s="615"/>
      <c r="C790" s="615"/>
      <c r="D790" s="615"/>
      <c r="E790" s="615"/>
      <c r="F790" s="616"/>
      <c r="G790" s="589" t="s">
        <v>702</v>
      </c>
      <c r="H790" s="590"/>
      <c r="I790" s="590"/>
      <c r="J790" s="590"/>
      <c r="K790" s="591"/>
      <c r="L790" s="581" t="s">
        <v>703</v>
      </c>
      <c r="M790" s="582"/>
      <c r="N790" s="582"/>
      <c r="O790" s="582"/>
      <c r="P790" s="582"/>
      <c r="Q790" s="582"/>
      <c r="R790" s="582"/>
      <c r="S790" s="582"/>
      <c r="T790" s="582"/>
      <c r="U790" s="582"/>
      <c r="V790" s="582"/>
      <c r="W790" s="582"/>
      <c r="X790" s="583"/>
      <c r="Y790" s="584">
        <v>13</v>
      </c>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t="s">
        <v>684</v>
      </c>
      <c r="H791" s="590"/>
      <c r="I791" s="590"/>
      <c r="J791" s="590"/>
      <c r="K791" s="591"/>
      <c r="L791" s="581" t="s">
        <v>685</v>
      </c>
      <c r="M791" s="582"/>
      <c r="N791" s="582"/>
      <c r="O791" s="582"/>
      <c r="P791" s="582"/>
      <c r="Q791" s="582"/>
      <c r="R791" s="582"/>
      <c r="S791" s="582"/>
      <c r="T791" s="582"/>
      <c r="U791" s="582"/>
      <c r="V791" s="582"/>
      <c r="W791" s="582"/>
      <c r="X791" s="583"/>
      <c r="Y791" s="584">
        <v>10</v>
      </c>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4"/>
      <c r="B792" s="615"/>
      <c r="C792" s="615"/>
      <c r="D792" s="615"/>
      <c r="E792" s="615"/>
      <c r="F792" s="616"/>
      <c r="G792" s="589" t="s">
        <v>686</v>
      </c>
      <c r="H792" s="590"/>
      <c r="I792" s="590"/>
      <c r="J792" s="590"/>
      <c r="K792" s="591"/>
      <c r="L792" s="581" t="s">
        <v>687</v>
      </c>
      <c r="M792" s="582"/>
      <c r="N792" s="582"/>
      <c r="O792" s="582"/>
      <c r="P792" s="582"/>
      <c r="Q792" s="582"/>
      <c r="R792" s="582"/>
      <c r="S792" s="582"/>
      <c r="T792" s="582"/>
      <c r="U792" s="582"/>
      <c r="V792" s="582"/>
      <c r="W792" s="582"/>
      <c r="X792" s="583"/>
      <c r="Y792" s="584">
        <v>10</v>
      </c>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15">
      <c r="A793" s="614"/>
      <c r="B793" s="615"/>
      <c r="C793" s="615"/>
      <c r="D793" s="615"/>
      <c r="E793" s="615"/>
      <c r="F793" s="616"/>
      <c r="G793" s="589" t="s">
        <v>688</v>
      </c>
      <c r="H793" s="590"/>
      <c r="I793" s="590"/>
      <c r="J793" s="590"/>
      <c r="K793" s="591"/>
      <c r="L793" s="581" t="s">
        <v>706</v>
      </c>
      <c r="M793" s="582"/>
      <c r="N793" s="582"/>
      <c r="O793" s="582"/>
      <c r="P793" s="582"/>
      <c r="Q793" s="582"/>
      <c r="R793" s="582"/>
      <c r="S793" s="582"/>
      <c r="T793" s="582"/>
      <c r="U793" s="582"/>
      <c r="V793" s="582"/>
      <c r="W793" s="582"/>
      <c r="X793" s="583"/>
      <c r="Y793" s="584">
        <v>3</v>
      </c>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customHeight="1" x14ac:dyDescent="0.15">
      <c r="A794" s="614"/>
      <c r="B794" s="615"/>
      <c r="C794" s="615"/>
      <c r="D794" s="615"/>
      <c r="E794" s="615"/>
      <c r="F794" s="616"/>
      <c r="G794" s="589" t="s">
        <v>689</v>
      </c>
      <c r="H794" s="590"/>
      <c r="I794" s="590"/>
      <c r="J794" s="590"/>
      <c r="K794" s="591"/>
      <c r="L794" s="581" t="s">
        <v>690</v>
      </c>
      <c r="M794" s="582"/>
      <c r="N794" s="582"/>
      <c r="O794" s="582"/>
      <c r="P794" s="582"/>
      <c r="Q794" s="582"/>
      <c r="R794" s="582"/>
      <c r="S794" s="582"/>
      <c r="T794" s="582"/>
      <c r="U794" s="582"/>
      <c r="V794" s="582"/>
      <c r="W794" s="582"/>
      <c r="X794" s="583"/>
      <c r="Y794" s="584">
        <v>3</v>
      </c>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customHeight="1" x14ac:dyDescent="0.15">
      <c r="A795" s="614"/>
      <c r="B795" s="615"/>
      <c r="C795" s="615"/>
      <c r="D795" s="615"/>
      <c r="E795" s="615"/>
      <c r="F795" s="616"/>
      <c r="G795" s="589" t="s">
        <v>704</v>
      </c>
      <c r="H795" s="590"/>
      <c r="I795" s="590"/>
      <c r="J795" s="590"/>
      <c r="K795" s="591"/>
      <c r="L795" s="581" t="s">
        <v>705</v>
      </c>
      <c r="M795" s="582"/>
      <c r="N795" s="582"/>
      <c r="O795" s="582"/>
      <c r="P795" s="582"/>
      <c r="Q795" s="582"/>
      <c r="R795" s="582"/>
      <c r="S795" s="582"/>
      <c r="T795" s="582"/>
      <c r="U795" s="582"/>
      <c r="V795" s="582"/>
      <c r="W795" s="582"/>
      <c r="X795" s="583"/>
      <c r="Y795" s="584">
        <v>1</v>
      </c>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customHeight="1" x14ac:dyDescent="0.15">
      <c r="A796" s="614"/>
      <c r="B796" s="615"/>
      <c r="C796" s="615"/>
      <c r="D796" s="615"/>
      <c r="E796" s="615"/>
      <c r="F796" s="616"/>
      <c r="G796" s="589" t="s">
        <v>691</v>
      </c>
      <c r="H796" s="590"/>
      <c r="I796" s="590"/>
      <c r="J796" s="590"/>
      <c r="K796" s="591"/>
      <c r="L796" s="581" t="s">
        <v>692</v>
      </c>
      <c r="M796" s="582"/>
      <c r="N796" s="582"/>
      <c r="O796" s="582"/>
      <c r="P796" s="582"/>
      <c r="Q796" s="582"/>
      <c r="R796" s="582"/>
      <c r="S796" s="582"/>
      <c r="T796" s="582"/>
      <c r="U796" s="582"/>
      <c r="V796" s="582"/>
      <c r="W796" s="582"/>
      <c r="X796" s="583"/>
      <c r="Y796" s="584">
        <v>9</v>
      </c>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88</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6" t="s">
        <v>147</v>
      </c>
      <c r="B839" s="887"/>
      <c r="C839" s="887"/>
      <c r="D839" s="887"/>
      <c r="E839" s="887"/>
      <c r="F839" s="887"/>
      <c r="G839" s="887"/>
      <c r="H839" s="887"/>
      <c r="I839" s="887"/>
      <c r="J839" s="887"/>
      <c r="K839" s="887"/>
      <c r="L839" s="887"/>
      <c r="M839" s="887"/>
      <c r="N839" s="887"/>
      <c r="O839" s="887"/>
      <c r="P839" s="887"/>
      <c r="Q839" s="887"/>
      <c r="R839" s="887"/>
      <c r="S839" s="887"/>
      <c r="T839" s="887"/>
      <c r="U839" s="887"/>
      <c r="V839" s="887"/>
      <c r="W839" s="887"/>
      <c r="X839" s="887"/>
      <c r="Y839" s="887"/>
      <c r="Z839" s="887"/>
      <c r="AA839" s="887"/>
      <c r="AB839" s="887"/>
      <c r="AC839" s="887"/>
      <c r="AD839" s="887"/>
      <c r="AE839" s="887"/>
      <c r="AF839" s="887"/>
      <c r="AG839" s="887"/>
      <c r="AH839" s="887"/>
      <c r="AI839" s="887"/>
      <c r="AJ839" s="887"/>
      <c r="AK839" s="888"/>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288</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28" t="s">
        <v>673</v>
      </c>
      <c r="D845" s="328"/>
      <c r="E845" s="328"/>
      <c r="F845" s="328"/>
      <c r="G845" s="328"/>
      <c r="H845" s="328"/>
      <c r="I845" s="328"/>
      <c r="J845" s="329">
        <v>1010405010138</v>
      </c>
      <c r="K845" s="330"/>
      <c r="L845" s="330"/>
      <c r="M845" s="330"/>
      <c r="N845" s="330"/>
      <c r="O845" s="330"/>
      <c r="P845" s="889" t="s">
        <v>674</v>
      </c>
      <c r="Q845" s="890"/>
      <c r="R845" s="890"/>
      <c r="S845" s="890"/>
      <c r="T845" s="890"/>
      <c r="U845" s="890"/>
      <c r="V845" s="890"/>
      <c r="W845" s="890"/>
      <c r="X845" s="890"/>
      <c r="Y845" s="332">
        <v>88</v>
      </c>
      <c r="Z845" s="333"/>
      <c r="AA845" s="333"/>
      <c r="AB845" s="334"/>
      <c r="AC845" s="884" t="s">
        <v>675</v>
      </c>
      <c r="AD845" s="885"/>
      <c r="AE845" s="885"/>
      <c r="AF845" s="885"/>
      <c r="AG845" s="885"/>
      <c r="AH845" s="351" t="s">
        <v>641</v>
      </c>
      <c r="AI845" s="352"/>
      <c r="AJ845" s="352"/>
      <c r="AK845" s="352"/>
      <c r="AL845" s="339" t="s">
        <v>641</v>
      </c>
      <c r="AM845" s="340"/>
      <c r="AN845" s="340"/>
      <c r="AO845" s="341"/>
      <c r="AP845" s="342" t="s">
        <v>641</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288</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288</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288</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288</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288</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288</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288</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641</v>
      </c>
      <c r="F1110" s="354"/>
      <c r="G1110" s="354"/>
      <c r="H1110" s="354"/>
      <c r="I1110" s="354"/>
      <c r="J1110" s="329" t="s">
        <v>641</v>
      </c>
      <c r="K1110" s="330"/>
      <c r="L1110" s="330"/>
      <c r="M1110" s="330"/>
      <c r="N1110" s="330"/>
      <c r="O1110" s="330"/>
      <c r="P1110" s="344" t="s">
        <v>641</v>
      </c>
      <c r="Q1110" s="331"/>
      <c r="R1110" s="331"/>
      <c r="S1110" s="331"/>
      <c r="T1110" s="331"/>
      <c r="U1110" s="331"/>
      <c r="V1110" s="331"/>
      <c r="W1110" s="331"/>
      <c r="X1110" s="331"/>
      <c r="Y1110" s="332" t="s">
        <v>641</v>
      </c>
      <c r="Z1110" s="333"/>
      <c r="AA1110" s="333"/>
      <c r="AB1110" s="334"/>
      <c r="AC1110" s="335"/>
      <c r="AD1110" s="336"/>
      <c r="AE1110" s="336"/>
      <c r="AF1110" s="336"/>
      <c r="AG1110" s="336"/>
      <c r="AH1110" s="337" t="s">
        <v>641</v>
      </c>
      <c r="AI1110" s="338"/>
      <c r="AJ1110" s="338"/>
      <c r="AK1110" s="338"/>
      <c r="AL1110" s="339" t="s">
        <v>641</v>
      </c>
      <c r="AM1110" s="340"/>
      <c r="AN1110" s="340"/>
      <c r="AO1110" s="341"/>
      <c r="AP1110" s="342" t="s">
        <v>641</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90">
    <cfRule type="expression" dxfId="2093" priority="13877">
      <formula>IF(RIGHT(TEXT(Y790,"0.#"),1)=".",FALSE,TRUE)</formula>
    </cfRule>
    <cfRule type="expression" dxfId="2092" priority="13878">
      <formula>IF(RIGHT(TEXT(Y790,"0.#"),1)=".",TRUE,FALSE)</formula>
    </cfRule>
  </conditionalFormatting>
  <conditionalFormatting sqref="Y799">
    <cfRule type="expression" dxfId="2091" priority="13873">
      <formula>IF(RIGHT(TEXT(Y799,"0.#"),1)=".",FALSE,TRUE)</formula>
    </cfRule>
    <cfRule type="expression" dxfId="2090" priority="13874">
      <formula>IF(RIGHT(TEXT(Y799,"0.#"),1)=".",TRUE,FALSE)</formula>
    </cfRule>
  </conditionalFormatting>
  <conditionalFormatting sqref="Y830:Y837 Y828 Y817:Y824 Y815 Y804:Y811 Y802">
    <cfRule type="expression" dxfId="2089" priority="13655">
      <formula>IF(RIGHT(TEXT(Y802,"0.#"),1)=".",FALSE,TRUE)</formula>
    </cfRule>
    <cfRule type="expression" dxfId="2088" priority="13656">
      <formula>IF(RIGHT(TEXT(Y802,"0.#"),1)=".",TRUE,FALSE)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91:Y798 Y789">
    <cfRule type="expression" dxfId="2081" priority="13679">
      <formula>IF(RIGHT(TEXT(Y789,"0.#"),1)=".",FALSE,TRUE)</formula>
    </cfRule>
    <cfRule type="expression" dxfId="2080" priority="13680">
      <formula>IF(RIGHT(TEXT(Y789,"0.#"),1)=".",TRUE,FALSE)</formula>
    </cfRule>
  </conditionalFormatting>
  <conditionalFormatting sqref="AU790">
    <cfRule type="expression" dxfId="2079" priority="13677">
      <formula>IF(RIGHT(TEXT(AU790,"0.#"),1)=".",FALSE,TRUE)</formula>
    </cfRule>
    <cfRule type="expression" dxfId="2078" priority="13678">
      <formula>IF(RIGHT(TEXT(AU790,"0.#"),1)=".",TRUE,FALSE)</formula>
    </cfRule>
  </conditionalFormatting>
  <conditionalFormatting sqref="AU799">
    <cfRule type="expression" dxfId="2077" priority="13675">
      <formula>IF(RIGHT(TEXT(AU799,"0.#"),1)=".",FALSE,TRUE)</formula>
    </cfRule>
    <cfRule type="expression" dxfId="2076" priority="13676">
      <formula>IF(RIGHT(TEXT(AU799,"0.#"),1)=".",TRUE,FALSE)</formula>
    </cfRule>
  </conditionalFormatting>
  <conditionalFormatting sqref="AU791:AU798 AU789">
    <cfRule type="expression" dxfId="2075" priority="13673">
      <formula>IF(RIGHT(TEXT(AU789,"0.#"),1)=".",FALSE,TRUE)</formula>
    </cfRule>
    <cfRule type="expression" dxfId="2074" priority="13674">
      <formula>IF(RIGHT(TEXT(AU789,"0.#"),1)=".",TRUE,FALSE)</formula>
    </cfRule>
  </conditionalFormatting>
  <conditionalFormatting sqref="Y829 Y816 Y803">
    <cfRule type="expression" dxfId="2073" priority="13659">
      <formula>IF(RIGHT(TEXT(Y803,"0.#"),1)=".",FALSE,TRUE)</formula>
    </cfRule>
    <cfRule type="expression" dxfId="2072" priority="13660">
      <formula>IF(RIGHT(TEXT(Y803,"0.#"),1)=".",TRUE,FALSE)</formula>
    </cfRule>
  </conditionalFormatting>
  <conditionalFormatting sqref="Y838 Y825 Y812">
    <cfRule type="expression" dxfId="2071" priority="13657">
      <formula>IF(RIGHT(TEXT(Y812,"0.#"),1)=".",FALSE,TRUE)</formula>
    </cfRule>
    <cfRule type="expression" dxfId="2070" priority="13658">
      <formula>IF(RIGHT(TEXT(Y812,"0.#"),1)=".",TRUE,FALSE)</formula>
    </cfRule>
  </conditionalFormatting>
  <conditionalFormatting sqref="AU829 AU816 AU803">
    <cfRule type="expression" dxfId="2069" priority="13653">
      <formula>IF(RIGHT(TEXT(AU803,"0.#"),1)=".",FALSE,TRUE)</formula>
    </cfRule>
    <cfRule type="expression" dxfId="2068" priority="13654">
      <formula>IF(RIGHT(TEXT(AU803,"0.#"),1)=".",TRUE,FALSE)</formula>
    </cfRule>
  </conditionalFormatting>
  <conditionalFormatting sqref="AU838 AU825 AU812">
    <cfRule type="expression" dxfId="2067" priority="13651">
      <formula>IF(RIGHT(TEXT(AU812,"0.#"),1)=".",FALSE,TRUE)</formula>
    </cfRule>
    <cfRule type="expression" dxfId="2066" priority="13652">
      <formula>IF(RIGHT(TEXT(AU812,"0.#"),1)=".",TRUE,FALSE)</formula>
    </cfRule>
  </conditionalFormatting>
  <conditionalFormatting sqref="AU830:AU837 AU828 AU817:AU824 AU815 AU804:AU811 AU802">
    <cfRule type="expression" dxfId="2065" priority="13649">
      <formula>IF(RIGHT(TEXT(AU802,"0.#"),1)=".",FALSE,TRUE)</formula>
    </cfRule>
    <cfRule type="expression" dxfId="2064" priority="13650">
      <formula>IF(RIGHT(TEXT(AU802,"0.#"),1)=".",TRUE,FALSE)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7:AO874">
    <cfRule type="expression" dxfId="1799" priority="6627">
      <formula>IF(AND(AL847&gt;=0, RIGHT(TEXT(AL847,"0.#"),1)&lt;&gt;"."),TRUE,FALSE)</formula>
    </cfRule>
    <cfRule type="expression" dxfId="1798" priority="6628">
      <formula>IF(AND(AL847&gt;=0, RIGHT(TEXT(AL847,"0.#"),1)="."),TRUE,FALSE)</formula>
    </cfRule>
    <cfRule type="expression" dxfId="1797" priority="6629">
      <formula>IF(AND(AL847&lt;0, RIGHT(TEXT(AL847,"0.#"),1)&lt;&gt;"."),TRUE,FALSE)</formula>
    </cfRule>
    <cfRule type="expression" dxfId="1796" priority="6630">
      <formula>IF(AND(AL847&lt;0, RIGHT(TEXT(AL847,"0.#"),1)="."),TRUE,FALSE)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7:Y874">
    <cfRule type="expression" dxfId="1725" priority="2955">
      <formula>IF(RIGHT(TEXT(Y847,"0.#"),1)=".",FALSE,TRUE)</formula>
    </cfRule>
    <cfRule type="expression" dxfId="1724" priority="2956">
      <formula>IF(RIGHT(TEXT(Y847,"0.#"),1)=".",TRUE,FALSE)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10:AO1139">
    <cfRule type="expression" dxfId="1695" priority="2861">
      <formula>IF(AND(AL1110&gt;=0, RIGHT(TEXT(AL1110,"0.#"),1)&lt;&gt;"."),TRUE,FALSE)</formula>
    </cfRule>
    <cfRule type="expression" dxfId="1694" priority="2862">
      <formula>IF(AND(AL1110&gt;=0, RIGHT(TEXT(AL1110,"0.#"),1)="."),TRUE,FALSE)</formula>
    </cfRule>
    <cfRule type="expression" dxfId="1693" priority="2863">
      <formula>IF(AND(AL1110&lt;0, RIGHT(TEXT(AL1110,"0.#"),1)&lt;&gt;"."),TRUE,FALSE)</formula>
    </cfRule>
    <cfRule type="expression" dxfId="1692" priority="2864">
      <formula>IF(AND(AL1110&lt;0, RIGHT(TEXT(AL1110,"0.#"),1)="."),TRUE,FALSE)</formula>
    </cfRule>
  </conditionalFormatting>
  <conditionalFormatting sqref="Y1110:Y1139">
    <cfRule type="expression" dxfId="1691" priority="2859">
      <formula>IF(RIGHT(TEXT(Y1110,"0.#"),1)=".",FALSE,TRUE)</formula>
    </cfRule>
    <cfRule type="expression" dxfId="1690" priority="2860">
      <formula>IF(RIGHT(TEXT(Y1110,"0.#"),1)=".",TRUE,FALSE)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45:AO846">
    <cfRule type="expression" dxfId="1681" priority="2813">
      <formula>IF(AND(AL845&gt;=0, RIGHT(TEXT(AL845,"0.#"),1)&lt;&gt;"."),TRUE,FALSE)</formula>
    </cfRule>
    <cfRule type="expression" dxfId="1680" priority="2814">
      <formula>IF(AND(AL845&gt;=0, RIGHT(TEXT(AL845,"0.#"),1)="."),TRUE,FALSE)</formula>
    </cfRule>
    <cfRule type="expression" dxfId="1679" priority="2815">
      <formula>IF(AND(AL845&lt;0, RIGHT(TEXT(AL845,"0.#"),1)&lt;&gt;"."),TRUE,FALSE)</formula>
    </cfRule>
    <cfRule type="expression" dxfId="1678" priority="2816">
      <formula>IF(AND(AL845&lt;0, RIGHT(TEXT(AL845,"0.#"),1)="."),TRUE,FALSE)</formula>
    </cfRule>
  </conditionalFormatting>
  <conditionalFormatting sqref="Y846">
    <cfRule type="expression" dxfId="1677" priority="2811">
      <formula>IF(RIGHT(TEXT(Y846,"0.#"),1)=".",FALSE,TRUE)</formula>
    </cfRule>
    <cfRule type="expression" dxfId="1676" priority="2812">
      <formula>IF(RIGHT(TEXT(Y846,"0.#"),1)=".",TRUE,FALSE)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80:Y907">
    <cfRule type="expression" dxfId="1359" priority="2071">
      <formula>IF(RIGHT(TEXT(Y880,"0.#"),1)=".",FALSE,TRUE)</formula>
    </cfRule>
    <cfRule type="expression" dxfId="1358" priority="2072">
      <formula>IF(RIGHT(TEXT(Y880,"0.#"),1)=".",TRUE,FALSE)</formula>
    </cfRule>
  </conditionalFormatting>
  <conditionalFormatting sqref="Y878:Y879">
    <cfRule type="expression" dxfId="1357" priority="2065">
      <formula>IF(RIGHT(TEXT(Y878,"0.#"),1)=".",FALSE,TRUE)</formula>
    </cfRule>
    <cfRule type="expression" dxfId="1356" priority="2066">
      <formula>IF(RIGHT(TEXT(Y878,"0.#"),1)=".",TRUE,FALSE)</formula>
    </cfRule>
  </conditionalFormatting>
  <conditionalFormatting sqref="Y913:Y940">
    <cfRule type="expression" dxfId="1355" priority="2059">
      <formula>IF(RIGHT(TEXT(Y913,"0.#"),1)=".",FALSE,TRUE)</formula>
    </cfRule>
    <cfRule type="expression" dxfId="1354" priority="2060">
      <formula>IF(RIGHT(TEXT(Y913,"0.#"),1)=".",TRUE,FALSE)</formula>
    </cfRule>
  </conditionalFormatting>
  <conditionalFormatting sqref="Y911:Y912">
    <cfRule type="expression" dxfId="1353" priority="2053">
      <formula>IF(RIGHT(TEXT(Y911,"0.#"),1)=".",FALSE,TRUE)</formula>
    </cfRule>
    <cfRule type="expression" dxfId="1352" priority="2054">
      <formula>IF(RIGHT(TEXT(Y911,"0.#"),1)=".",TRUE,FALSE)</formula>
    </cfRule>
  </conditionalFormatting>
  <conditionalFormatting sqref="Y946:Y973">
    <cfRule type="expression" dxfId="1351" priority="2047">
      <formula>IF(RIGHT(TEXT(Y946,"0.#"),1)=".",FALSE,TRUE)</formula>
    </cfRule>
    <cfRule type="expression" dxfId="1350" priority="2048">
      <formula>IF(RIGHT(TEXT(Y946,"0.#"),1)=".",TRUE,FALSE)</formula>
    </cfRule>
  </conditionalFormatting>
  <conditionalFormatting sqref="Y944:Y945">
    <cfRule type="expression" dxfId="1349" priority="2041">
      <formula>IF(RIGHT(TEXT(Y944,"0.#"),1)=".",FALSE,TRUE)</formula>
    </cfRule>
    <cfRule type="expression" dxfId="1348" priority="2042">
      <formula>IF(RIGHT(TEXT(Y944,"0.#"),1)=".",TRUE,FALSE)</formula>
    </cfRule>
  </conditionalFormatting>
  <conditionalFormatting sqref="Y979:Y1006">
    <cfRule type="expression" dxfId="1347" priority="2035">
      <formula>IF(RIGHT(TEXT(Y979,"0.#"),1)=".",FALSE,TRUE)</formula>
    </cfRule>
    <cfRule type="expression" dxfId="1346" priority="2036">
      <formula>IF(RIGHT(TEXT(Y979,"0.#"),1)=".",TRUE,FALSE)</formula>
    </cfRule>
  </conditionalFormatting>
  <conditionalFormatting sqref="Y977:Y978">
    <cfRule type="expression" dxfId="1345" priority="2029">
      <formula>IF(RIGHT(TEXT(Y977,"0.#"),1)=".",FALSE,TRUE)</formula>
    </cfRule>
    <cfRule type="expression" dxfId="1344" priority="2030">
      <formula>IF(RIGHT(TEXT(Y977,"0.#"),1)=".",TRUE,FALSE)</formula>
    </cfRule>
  </conditionalFormatting>
  <conditionalFormatting sqref="Y1012:Y1039">
    <cfRule type="expression" dxfId="1343" priority="2023">
      <formula>IF(RIGHT(TEXT(Y1012,"0.#"),1)=".",FALSE,TRUE)</formula>
    </cfRule>
    <cfRule type="expression" dxfId="1342" priority="2024">
      <formula>IF(RIGHT(TEXT(Y1012,"0.#"),1)=".",TRUE,FALSE)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80:AO907">
    <cfRule type="expression" dxfId="1261" priority="2073">
      <formula>IF(AND(AL880&gt;=0, RIGHT(TEXT(AL880,"0.#"),1)&lt;&gt;"."),TRUE,FALSE)</formula>
    </cfRule>
    <cfRule type="expression" dxfId="1260" priority="2074">
      <formula>IF(AND(AL880&gt;=0, RIGHT(TEXT(AL880,"0.#"),1)="."),TRUE,FALSE)</formula>
    </cfRule>
    <cfRule type="expression" dxfId="1259" priority="2075">
      <formula>IF(AND(AL880&lt;0, RIGHT(TEXT(AL880,"0.#"),1)&lt;&gt;"."),TRUE,FALSE)</formula>
    </cfRule>
    <cfRule type="expression" dxfId="1258" priority="2076">
      <formula>IF(AND(AL880&lt;0, RIGHT(TEXT(AL880,"0.#"),1)="."),TRUE,FALSE)</formula>
    </cfRule>
  </conditionalFormatting>
  <conditionalFormatting sqref="AL878:AO879">
    <cfRule type="expression" dxfId="1257" priority="2067">
      <formula>IF(AND(AL878&gt;=0, RIGHT(TEXT(AL878,"0.#"),1)&lt;&gt;"."),TRUE,FALSE)</formula>
    </cfRule>
    <cfRule type="expression" dxfId="1256" priority="2068">
      <formula>IF(AND(AL878&gt;=0, RIGHT(TEXT(AL878,"0.#"),1)="."),TRUE,FALSE)</formula>
    </cfRule>
    <cfRule type="expression" dxfId="1255" priority="2069">
      <formula>IF(AND(AL878&lt;0, RIGHT(TEXT(AL878,"0.#"),1)&lt;&gt;"."),TRUE,FALSE)</formula>
    </cfRule>
    <cfRule type="expression" dxfId="1254" priority="2070">
      <formula>IF(AND(AL878&lt;0, RIGHT(TEXT(AL878,"0.#"),1)="."),TRUE,FALSE)</formula>
    </cfRule>
  </conditionalFormatting>
  <conditionalFormatting sqref="AL913:AO940">
    <cfRule type="expression" dxfId="1253" priority="2061">
      <formula>IF(AND(AL913&gt;=0, RIGHT(TEXT(AL913,"0.#"),1)&lt;&gt;"."),TRUE,FALSE)</formula>
    </cfRule>
    <cfRule type="expression" dxfId="1252" priority="2062">
      <formula>IF(AND(AL913&gt;=0, RIGHT(TEXT(AL913,"0.#"),1)="."),TRUE,FALSE)</formula>
    </cfRule>
    <cfRule type="expression" dxfId="1251" priority="2063">
      <formula>IF(AND(AL913&lt;0, RIGHT(TEXT(AL913,"0.#"),1)&lt;&gt;"."),TRUE,FALSE)</formula>
    </cfRule>
    <cfRule type="expression" dxfId="1250" priority="2064">
      <formula>IF(AND(AL913&lt;0, RIGHT(TEXT(AL913,"0.#"),1)="."),TRUE,FALSE)</formula>
    </cfRule>
  </conditionalFormatting>
  <conditionalFormatting sqref="AL911:AO912">
    <cfRule type="expression" dxfId="1249" priority="2055">
      <formula>IF(AND(AL911&gt;=0, RIGHT(TEXT(AL911,"0.#"),1)&lt;&gt;"."),TRUE,FALSE)</formula>
    </cfRule>
    <cfRule type="expression" dxfId="1248" priority="2056">
      <formula>IF(AND(AL911&gt;=0, RIGHT(TEXT(AL911,"0.#"),1)="."),TRUE,FALSE)</formula>
    </cfRule>
    <cfRule type="expression" dxfId="1247" priority="2057">
      <formula>IF(AND(AL911&lt;0, RIGHT(TEXT(AL911,"0.#"),1)&lt;&gt;"."),TRUE,FALSE)</formula>
    </cfRule>
    <cfRule type="expression" dxfId="1246" priority="2058">
      <formula>IF(AND(AL911&lt;0, RIGHT(TEXT(AL911,"0.#"),1)="."),TRUE,FALSE)</formula>
    </cfRule>
  </conditionalFormatting>
  <conditionalFormatting sqref="AL946:AO973">
    <cfRule type="expression" dxfId="1245" priority="2049">
      <formula>IF(AND(AL946&gt;=0, RIGHT(TEXT(AL946,"0.#"),1)&lt;&gt;"."),TRUE,FALSE)</formula>
    </cfRule>
    <cfRule type="expression" dxfId="1244" priority="2050">
      <formula>IF(AND(AL946&gt;=0, RIGHT(TEXT(AL946,"0.#"),1)="."),TRUE,FALSE)</formula>
    </cfRule>
    <cfRule type="expression" dxfId="1243" priority="2051">
      <formula>IF(AND(AL946&lt;0, RIGHT(TEXT(AL946,"0.#"),1)&lt;&gt;"."),TRUE,FALSE)</formula>
    </cfRule>
    <cfRule type="expression" dxfId="1242" priority="2052">
      <formula>IF(AND(AL946&lt;0, RIGHT(TEXT(AL946,"0.#"),1)="."),TRUE,FALSE)</formula>
    </cfRule>
  </conditionalFormatting>
  <conditionalFormatting sqref="AL944:AO945">
    <cfRule type="expression" dxfId="1241" priority="2043">
      <formula>IF(AND(AL944&gt;=0, RIGHT(TEXT(AL944,"0.#"),1)&lt;&gt;"."),TRUE,FALSE)</formula>
    </cfRule>
    <cfRule type="expression" dxfId="1240" priority="2044">
      <formula>IF(AND(AL944&gt;=0, RIGHT(TEXT(AL944,"0.#"),1)="."),TRUE,FALSE)</formula>
    </cfRule>
    <cfRule type="expression" dxfId="1239" priority="2045">
      <formula>IF(AND(AL944&lt;0, RIGHT(TEXT(AL944,"0.#"),1)&lt;&gt;"."),TRUE,FALSE)</formula>
    </cfRule>
    <cfRule type="expression" dxfId="1238" priority="2046">
      <formula>IF(AND(AL944&lt;0, RIGHT(TEXT(AL944,"0.#"),1)="."),TRUE,FALSE)</formula>
    </cfRule>
  </conditionalFormatting>
  <conditionalFormatting sqref="AL979:AO1006">
    <cfRule type="expression" dxfId="1237" priority="2037">
      <formula>IF(AND(AL979&gt;=0, RIGHT(TEXT(AL979,"0.#"),1)&lt;&gt;"."),TRUE,FALSE)</formula>
    </cfRule>
    <cfRule type="expression" dxfId="1236" priority="2038">
      <formula>IF(AND(AL979&gt;=0, RIGHT(TEXT(AL979,"0.#"),1)="."),TRUE,FALSE)</formula>
    </cfRule>
    <cfRule type="expression" dxfId="1235" priority="2039">
      <formula>IF(AND(AL979&lt;0, RIGHT(TEXT(AL979,"0.#"),1)&lt;&gt;"."),TRUE,FALSE)</formula>
    </cfRule>
    <cfRule type="expression" dxfId="1234" priority="2040">
      <formula>IF(AND(AL979&lt;0, RIGHT(TEXT(AL979,"0.#"),1)="."),TRUE,FALSE)</formula>
    </cfRule>
  </conditionalFormatting>
  <conditionalFormatting sqref="AL977:AO978">
    <cfRule type="expression" dxfId="1233" priority="2031">
      <formula>IF(AND(AL977&gt;=0, RIGHT(TEXT(AL977,"0.#"),1)&lt;&gt;"."),TRUE,FALSE)</formula>
    </cfRule>
    <cfRule type="expression" dxfId="1232" priority="2032">
      <formula>IF(AND(AL977&gt;=0, RIGHT(TEXT(AL977,"0.#"),1)="."),TRUE,FALSE)</formula>
    </cfRule>
    <cfRule type="expression" dxfId="1231" priority="2033">
      <formula>IF(AND(AL977&lt;0, RIGHT(TEXT(AL977,"0.#"),1)&lt;&gt;"."),TRUE,FALSE)</formula>
    </cfRule>
    <cfRule type="expression" dxfId="1230" priority="2034">
      <formula>IF(AND(AL977&lt;0, RIGHT(TEXT(AL977,"0.#"),1)="."),TRUE,FALSE)</formula>
    </cfRule>
  </conditionalFormatting>
  <conditionalFormatting sqref="AL1012:AO1039">
    <cfRule type="expression" dxfId="1229" priority="2025">
      <formula>IF(AND(AL1012&gt;=0, RIGHT(TEXT(AL1012,"0.#"),1)&lt;&gt;"."),TRUE,FALSE)</formula>
    </cfRule>
    <cfRule type="expression" dxfId="1228" priority="2026">
      <formula>IF(AND(AL1012&gt;=0, RIGHT(TEXT(AL1012,"0.#"),1)="."),TRUE,FALSE)</formula>
    </cfRule>
    <cfRule type="expression" dxfId="1227" priority="2027">
      <formula>IF(AND(AL1012&lt;0, RIGHT(TEXT(AL1012,"0.#"),1)&lt;&gt;"."),TRUE,FALSE)</formula>
    </cfRule>
    <cfRule type="expression" dxfId="1226" priority="2028">
      <formula>IF(AND(AL1012&lt;0, RIGHT(TEXT(AL1012,"0.#"),1)="."),TRUE,FALSE)</formula>
    </cfRule>
  </conditionalFormatting>
  <conditionalFormatting sqref="AL1010:AO1011">
    <cfRule type="expression" dxfId="1225" priority="2019">
      <formula>IF(AND(AL1010&gt;=0, RIGHT(TEXT(AL1010,"0.#"),1)&lt;&gt;"."),TRUE,FALSE)</formula>
    </cfRule>
    <cfRule type="expression" dxfId="1224" priority="2020">
      <formula>IF(AND(AL1010&gt;=0, RIGHT(TEXT(AL1010,"0.#"),1)="."),TRUE,FALSE)</formula>
    </cfRule>
    <cfRule type="expression" dxfId="1223" priority="2021">
      <formula>IF(AND(AL1010&lt;0, RIGHT(TEXT(AL1010,"0.#"),1)&lt;&gt;"."),TRUE,FALSE)</formula>
    </cfRule>
    <cfRule type="expression" dxfId="1222" priority="2022">
      <formula>IF(AND(AL1010&lt;0, RIGHT(TEXT(AL1010,"0.#"),1)="."),TRUE,FALSE)</formula>
    </cfRule>
  </conditionalFormatting>
  <conditionalFormatting sqref="Y1010:Y1011">
    <cfRule type="expression" dxfId="1221" priority="2017">
      <formula>IF(RIGHT(TEXT(Y1010,"0.#"),1)=".",FALSE,TRUE)</formula>
    </cfRule>
    <cfRule type="expression" dxfId="1220" priority="2018">
      <formula>IF(RIGHT(TEXT(Y1010,"0.#"),1)=".",TRUE,FALSE)</formula>
    </cfRule>
  </conditionalFormatting>
  <conditionalFormatting sqref="AL1045:AO1072">
    <cfRule type="expression" dxfId="1219" priority="2013">
      <formula>IF(AND(AL1045&gt;=0, RIGHT(TEXT(AL1045,"0.#"),1)&lt;&gt;"."),TRUE,FALSE)</formula>
    </cfRule>
    <cfRule type="expression" dxfId="1218" priority="2014">
      <formula>IF(AND(AL1045&gt;=0, RIGHT(TEXT(AL1045,"0.#"),1)="."),TRUE,FALSE)</formula>
    </cfRule>
    <cfRule type="expression" dxfId="1217" priority="2015">
      <formula>IF(AND(AL1045&lt;0, RIGHT(TEXT(AL1045,"0.#"),1)&lt;&gt;"."),TRUE,FALSE)</formula>
    </cfRule>
    <cfRule type="expression" dxfId="1216" priority="2016">
      <formula>IF(AND(AL1045&lt;0, RIGHT(TEXT(AL1045,"0.#"),1)="."),TRUE,FALSE)</formula>
    </cfRule>
  </conditionalFormatting>
  <conditionalFormatting sqref="Y1045:Y1072">
    <cfRule type="expression" dxfId="1215" priority="2011">
      <formula>IF(RIGHT(TEXT(Y1045,"0.#"),1)=".",FALSE,TRUE)</formula>
    </cfRule>
    <cfRule type="expression" dxfId="1214" priority="2012">
      <formula>IF(RIGHT(TEXT(Y1045,"0.#"),1)=".",TRUE,FALSE)</formula>
    </cfRule>
  </conditionalFormatting>
  <conditionalFormatting sqref="AL1043:AO1044">
    <cfRule type="expression" dxfId="1213" priority="2007">
      <formula>IF(AND(AL1043&gt;=0, RIGHT(TEXT(AL1043,"0.#"),1)&lt;&gt;"."),TRUE,FALSE)</formula>
    </cfRule>
    <cfRule type="expression" dxfId="1212" priority="2008">
      <formula>IF(AND(AL1043&gt;=0, RIGHT(TEXT(AL1043,"0.#"),1)="."),TRUE,FALSE)</formula>
    </cfRule>
    <cfRule type="expression" dxfId="1211" priority="2009">
      <formula>IF(AND(AL1043&lt;0, RIGHT(TEXT(AL1043,"0.#"),1)&lt;&gt;"."),TRUE,FALSE)</formula>
    </cfRule>
    <cfRule type="expression" dxfId="1210" priority="2010">
      <formula>IF(AND(AL1043&lt;0, RIGHT(TEXT(AL1043,"0.#"),1)="."),TRUE,FALSE)</formula>
    </cfRule>
  </conditionalFormatting>
  <conditionalFormatting sqref="Y1043:Y1044">
    <cfRule type="expression" dxfId="1209" priority="2005">
      <formula>IF(RIGHT(TEXT(Y1043,"0.#"),1)=".",FALSE,TRUE)</formula>
    </cfRule>
    <cfRule type="expression" dxfId="1208" priority="2006">
      <formula>IF(RIGHT(TEXT(Y1043,"0.#"),1)=".",TRUE,FALSE)</formula>
    </cfRule>
  </conditionalFormatting>
  <conditionalFormatting sqref="AL1078:AO1105">
    <cfRule type="expression" dxfId="1207" priority="2001">
      <formula>IF(AND(AL1078&gt;=0, RIGHT(TEXT(AL1078,"0.#"),1)&lt;&gt;"."),TRUE,FALSE)</formula>
    </cfRule>
    <cfRule type="expression" dxfId="1206" priority="2002">
      <formula>IF(AND(AL1078&gt;=0, RIGHT(TEXT(AL1078,"0.#"),1)="."),TRUE,FALSE)</formula>
    </cfRule>
    <cfRule type="expression" dxfId="1205" priority="2003">
      <formula>IF(AND(AL1078&lt;0, RIGHT(TEXT(AL1078,"0.#"),1)&lt;&gt;"."),TRUE,FALSE)</formula>
    </cfRule>
    <cfRule type="expression" dxfId="1204" priority="2004">
      <formula>IF(AND(AL1078&lt;0, RIGHT(TEXT(AL1078,"0.#"),1)="."),TRUE,FALSE)</formula>
    </cfRule>
  </conditionalFormatting>
  <conditionalFormatting sqref="Y1078:Y1105">
    <cfRule type="expression" dxfId="1203" priority="1999">
      <formula>IF(RIGHT(TEXT(Y1078,"0.#"),1)=".",FALSE,TRUE)</formula>
    </cfRule>
    <cfRule type="expression" dxfId="1202" priority="2000">
      <formula>IF(RIGHT(TEXT(Y1078,"0.#"),1)=".",TRUE,FALSE)</formula>
    </cfRule>
  </conditionalFormatting>
  <conditionalFormatting sqref="AL1076:AO1077">
    <cfRule type="expression" dxfId="1201" priority="1995">
      <formula>IF(AND(AL1076&gt;=0, RIGHT(TEXT(AL1076,"0.#"),1)&lt;&gt;"."),TRUE,FALSE)</formula>
    </cfRule>
    <cfRule type="expression" dxfId="1200" priority="1996">
      <formula>IF(AND(AL1076&gt;=0, RIGHT(TEXT(AL1076,"0.#"),1)="."),TRUE,FALSE)</formula>
    </cfRule>
    <cfRule type="expression" dxfId="1199" priority="1997">
      <formula>IF(AND(AL1076&lt;0, RIGHT(TEXT(AL1076,"0.#"),1)&lt;&gt;"."),TRUE,FALSE)</formula>
    </cfRule>
    <cfRule type="expression" dxfId="1198" priority="1998">
      <formula>IF(AND(AL1076&lt;0, RIGHT(TEXT(AL1076,"0.#"),1)="."),TRUE,FALSE)</formula>
    </cfRule>
  </conditionalFormatting>
  <conditionalFormatting sqref="Y1076:Y1077">
    <cfRule type="expression" dxfId="1197" priority="1993">
      <formula>IF(RIGHT(TEXT(Y1076,"0.#"),1)=".",FALSE,TRUE)</formula>
    </cfRule>
    <cfRule type="expression" dxfId="1196" priority="1994">
      <formula>IF(RIGHT(TEXT(Y1076,"0.#"),1)=".",TRUE,FALSE)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04" max="49" man="1"/>
    <brk id="733"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24" sqref="K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636</v>
      </c>
      <c r="H2" s="13" t="str">
        <f>IF(G2="","",F2)</f>
        <v>一般会計</v>
      </c>
      <c r="I2" s="13" t="str">
        <f>IF(H2="","",IF(I1&lt;&gt;"",CONCATENATE(I1,"、",H2),H2))</f>
        <v>一般会計</v>
      </c>
      <c r="K2" s="14" t="s">
        <v>102</v>
      </c>
      <c r="L2" s="15" t="s">
        <v>636</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636</v>
      </c>
      <c r="R4" s="13" t="str">
        <f t="shared" si="3"/>
        <v>補助</v>
      </c>
      <c r="S4" s="13" t="str">
        <f t="shared" si="4"/>
        <v>補助</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t="s">
        <v>636</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一般会計</v>
      </c>
      <c r="K10" s="14" t="s">
        <v>252</v>
      </c>
      <c r="L10" s="15"/>
      <c r="M10" s="13" t="str">
        <f t="shared" si="2"/>
        <v/>
      </c>
      <c r="N10" s="13" t="str">
        <f t="shared" si="6"/>
        <v>社会保障</v>
      </c>
      <c r="O10" s="13"/>
      <c r="P10" s="13" t="str">
        <f>S8</f>
        <v>補助</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高齢社会対策</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羽染 敬規(hazome-takanori)</dc:creator>
  <cp:lastModifiedBy>竹下 峻平(takeshita-shumpei)</cp:lastModifiedBy>
  <cp:lastPrinted>2021-08-19T05:26:02Z</cp:lastPrinted>
  <dcterms:created xsi:type="dcterms:W3CDTF">2012-03-13T00:50:25Z</dcterms:created>
  <dcterms:modified xsi:type="dcterms:W3CDTF">2021-09-02T08:06:32Z</dcterms:modified>
</cp:coreProperties>
</file>