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18老健\外部有識者点検対象\"/>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271" i="3"/>
  <c r="AY459" i="3"/>
  <c r="AY50" i="3"/>
  <c r="AY213" i="3"/>
  <c r="AY235" i="3"/>
  <c r="AY417"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<sst xmlns="http://schemas.openxmlformats.org/spreadsheetml/2006/main" count="3141" uniqueCount="778">
  <si>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</si>
  <si>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</si>
  <si>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</si>
  <si>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</si>
  <si>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</si>
  <si>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</si>
  <si>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</si>
  <si>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</si>
  <si>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</si>
  <si>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</si>
  <si>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</si>
  <si>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</si>
  <si>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</si>
  <si>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</si>
  <si>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</si>
  <si>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</si>
  <si>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</si>
  <si>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</si>
  <si>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</si>
  <si>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</si>
  <si>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</si>
  <si>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</si>
  <si>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</si>
  <si>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</si>
  <si>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</si>
  <si>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</si>
  <si>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</si>
  <si>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</si>
  <si>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</si>
  <si>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</si>
  <si>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</si>
  <si>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</si>
  <si>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</si>
  <si>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</si>
  <si>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</si>
  <si>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</si>
  <si>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</si>
  <si>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</si>
  <si>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</si>
  <si>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</si>
  <si>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</si>
  <si>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</si>
  <si>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</si>
  <si>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</si>
  <si>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</si>
  <si>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</si>
  <si>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</si>
  <si>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</si>
  <si>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</si>
  <si>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</si>
  <si>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</si>
  <si>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</si>
  <si>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</si>
  <si>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</si>
  <si>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</si>
  <si>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</si>
  <si>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</si>
  <si>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</si>
  <si>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</si>
  <si>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</si>
  <si>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</si>
  <si>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</si>
  <si>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</si>
  <si>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</si>
  <si>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</si>
  <si>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</si>
  <si>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</si>
  <si>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</si>
  <si>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</si>
  <si>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</si>
  <si>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</si>
  <si>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</si>
  <si>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</si>
  <si>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</si>
  <si>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</si>
  <si>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</si>
  <si>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</si>
  <si>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</si>
  <si>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</si>
  <si>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</si>
  <si>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</si>
  <si>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</si>
  <si>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</si>
  <si>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</si>
  <si>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</si>
  <si>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</si>
  <si>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</si>
  <si>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</si>
  <si>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</si>
  <si>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</si>
  <si>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</si>
  <si>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</si>
  <si>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</si>
  <si>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</si>
  <si>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</si>
  <si>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</si>
  <si>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</si>
  <si>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</si>
  <si>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</si>
  <si>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</si>
  <si>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</si>
  <si>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</si>
  <si>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</si>
  <si>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</si>
  <si>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</si>
  <si>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</si>
  <si>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</si>
  <si>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</si>
  <si>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</si>
  <si>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</si>
  <si>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</si>
  <si>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</si>
  <si>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</si>
  <si>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</si>
  <si>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</si>
  <si>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</si>
  <si>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</si>
  <si>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</si>
  <si>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</si>
  <si>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</si>
  <si>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</si>
  <si>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</si>
  <si>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</si>
  <si>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</si>
  <si>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</si>
  <si>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</si>
  <si>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</si>
  <si>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</si>
  <si>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</si>
  <si>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</si>
  <si>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</si>
  <si>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</si>
  <si>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</si>
  <si>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</si>
  <si>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</si>
  <si>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</si>
  <si>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</si>
  <si>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</si>
  <si>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</si>
  <si>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</si>
  <si>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</si>
  <si>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</si>
  <si>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</si>
  <si>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</si>
  <si>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</si>
  <si>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</si>
  <si>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</si>
  <si>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</si>
  <si>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</si>
  <si>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</si>
  <si>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</si>
  <si>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</si>
  <si>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</si>
  <si>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</si>
  <si>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</si>
  <si>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</si>
  <si>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</si>
  <si>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</si>
  <si>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</si>
  <si>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</si>
  <si>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</si>
  <si>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</si>
  <si>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</si>
  <si>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</si>
  <si>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</si>
  <si>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</si>
  <si>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</si>
  <si>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</si>
  <si>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</si>
  <si>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</si>
  <si>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</si>
  <si>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</si>
  <si>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</si>
  <si>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</si>
  <si>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</si>
  <si>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</si>
  <si>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</si>
  <si>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</si>
  <si>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</si>
  <si>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</si>
  <si>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</si>
  <si>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</si>
  <si>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</si>
  <si>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</si>
  <si>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</si>
  <si>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</si>
  <si>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</si>
  <si>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</si>
  <si>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</si>
  <si>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</si>
  <si>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</si>
  <si>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</si>
  <si>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</si>
  <si>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</si>
  <si>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</si>
  <si>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</si>
  <si>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</si>
  <si>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</si>
  <si>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</si>
  <si>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</si>
  <si>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</si>
  <si>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</si>
  <si>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</si>
  <si>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</si>
  <si>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</si>
  <si>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</si>
  <si>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</si>
  <si>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</si>
  <si>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</si>
  <si>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</si>
  <si>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</si>
  <si>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</si>
  <si>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</si>
  <si>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</si>
  <si>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</si>
  <si>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</si>
  <si>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</si>
  <si>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</si>
  <si>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</si>
  <si>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</si>
  <si>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</si>
  <si>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</si>
  <si>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</si>
  <si>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</si>
  <si>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</si>
  <si>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</si>
  <si>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</si>
  <si>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</si>
  <si>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</si>
  <si>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</si>
  <si>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</si>
  <si>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</si>
  <si>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</si>
  <si>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</si>
  <si>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</si>
  <si>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</si>
  <si>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</si>
  <si>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</si>
  <si>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</si>
  <si>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</si>
  <si>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</si>
  <si>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</si>
  <si>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</si>
  <si>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</si>
  <si>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</si>
  <si>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</si>
  <si>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</si>
  <si>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</si>
  <si>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</si>
  <si>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</si>
  <si>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</si>
  <si>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</si>
  <si>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</si>
  <si>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</si>
  <si>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</si>
  <si>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</si>
  <si>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</si>
  <si>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</si>
  <si>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</si>
  <si>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</si>
  <si>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</si>
  <si>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</si>
  <si>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</si>
  <si>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</si>
  <si>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</si>
  <si>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</si>
  <si>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</si>
  <si>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</si>
  <si>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</si>
  <si>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</si>
  <si>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</si>
  <si>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</si>
  <si>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</si>
  <si>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</si>
  <si>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</si>
  <si>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</si>
  <si>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</si>
  <si>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</si>
  <si>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</si>
  <si>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</si>
  <si>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</si>
  <si>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</si>
  <si>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</si>
  <si>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</si>
  <si>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</si>
  <si>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</si>
  <si>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</si>
  <si>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</si>
  <si>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</si>
  <si>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</si>
  <si>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</si>
  <si>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</si>
  <si>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</si>
  <si>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</si>
  <si>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</si>
  <si>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</si>
  <si>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</si>
  <si>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</si>
  <si>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</si>
  <si>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</si>
  <si>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</si>
  <si>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</si>
  <si>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</si>
  <si>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</si>
  <si>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</si>
  <si>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</si>
  <si>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</si>
  <si>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</si>
  <si>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</si>
  <si>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</si>
  <si>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</si>
  <si>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</si>
  <si>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</si>
  <si>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</si>
  <si>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</si>
  <si>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</si>
  <si>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</si>
  <si>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</si>
  <si>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</si>
  <si>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</si>
  <si>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</si>
  <si>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</si>
  <si>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</si>
  <si>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</si>
  <si>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</si>
  <si>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</si>
  <si>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</si>
  <si>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</si>
  <si>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</si>
  <si>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</si>
  <si>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</si>
  <si>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</si>
  <si>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</si>
  <si>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</si>
  <si>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</si>
  <si>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</si>
  <si>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</si>
  <si>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</si>
  <si>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</si>
  <si>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</si>
  <si>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</si>
  <si>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</si>
  <si>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</si>
  <si>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</si>
  <si>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</si>
  <si>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</si>
  <si>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</si>
  <si>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</si>
  <si>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</si>
  <si>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</si>
  <si>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</si>
  <si>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</si>
  <si>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</si>
  <si>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</si>
  <si>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</si>
  <si>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</si>
  <si>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</si>
  <si>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</si>
  <si>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</si>
  <si>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</si>
  <si>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</si>
  <si>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</si>
  <si>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</si>
  <si>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</si>
  <si>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</si>
  <si>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</si>
  <si>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</si>
  <si>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</si>
  <si>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</si>
  <si>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</si>
  <si>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</si>
  <si>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</si>
  <si>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</si>
  <si>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</si>
  <si>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</si>
  <si>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</si>
  <si>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</si>
  <si>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</si>
  <si>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</si>
  <si>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</si>
  <si>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</si>
  <si>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</si>
  <si>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</si>
  <si>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</si>
  <si>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</si>
  <si>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</si>
  <si>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</si>
  <si>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</si>
  <si>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</si>
  <si>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</si>
  <si>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</si>
  <si>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</si>
  <si>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</si>
  <si>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</si>
  <si>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</si>
  <si>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</si>
  <si>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</si>
  <si>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</si>
  <si>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</si>
  <si>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</si>
  <si>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</si>
  <si>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</si>
  <si>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</si>
  <si>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</si>
  <si>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</si>
  <si>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</si>
  <si>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</si>
  <si>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</si>
  <si>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</si>
  <si>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</si>
  <si>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</si>
  <si>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</si>
  <si>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</si>
  <si>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</si>
  <si>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</si>
  <si>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</si>
  <si>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</si>
  <si>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</si>
  <si>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</si>
  <si>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</si>
  <si>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</si>
  <si>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</si>
  <si>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</si>
  <si>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</si>
  <si>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</si>
  <si>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</si>
  <si>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</si>
  <si>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</si>
  <si>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</si>
  <si>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</si>
  <si>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</si>
  <si>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</si>
  <si>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</si>
  <si>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</si>
  <si>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</si>
  <si>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</si>
  <si>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</si>
  <si>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</si>
  <si>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</si>
  <si>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</si>
  <si>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</si>
  <si>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</si>
  <si>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</si>
  <si>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</si>
  <si>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</si>
  <si>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</si>
  <si>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</si>
  <si>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</si>
  <si>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</si>
  <si>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</si>
  <si>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</si>
  <si>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</si>
  <si>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</si>
  <si>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</si>
  <si>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</si>
  <si>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</si>
  <si>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</si>
  <si>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</si>
  <si>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</si>
  <si>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</si>
  <si>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</si>
  <si>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</si>
  <si>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</si>
  <si>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</si>
  <si>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</si>
  <si>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</si>
  <si>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</si>
  <si>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</si>
  <si>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</si>
  <si>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</si>
  <si>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</si>
  <si>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</si>
  <si>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</si>
  <si>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</si>
  <si>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</si>
  <si>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</si>
  <si>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</si>
  <si>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</si>
  <si>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</si>
  <si>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</si>
  <si>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</si>
  <si>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</si>
  <si>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</si>
  <si>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</si>
  <si>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</si>
  <si>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</si>
  <si>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</si>
  <si>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</si>
  <si>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</si>
  <si>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</si>
  <si>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</si>
  <si>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</si>
  <si>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</si>
  <si>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</si>
  <si>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</si>
  <si>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</si>
  <si>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</si>
  <si>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</si>
  <si>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</si>
  <si>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</si>
  <si>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</si>
  <si>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</si>
  <si>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</si>
  <si>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</si>
  <si>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</si>
  <si>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</si>
  <si>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</si>
  <si>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</si>
  <si>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</si>
  <si>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</si>
  <si>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</si>
  <si>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</si>
  <si>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</si>
  <si>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</si>
  <si>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</si>
  <si>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</si>
  <si>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</si>
  <si>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</si>
  <si>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</si>
  <si>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</si>
  <si>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</si>
  <si>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</si>
  <si>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</si>
  <si>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</si>
  <si>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</si>
  <si>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</si>
  <si>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</si>
  <si>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</si>
  <si>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</si>
  <si>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</si>
  <si>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</si>
  <si>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</si>
  <si>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</si>
  <si>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</si>
  <si>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</si>
  <si>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</si>
  <si>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</si>
  <si>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</si>
  <si>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</si>
  <si>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</si>
  <si>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</si>
  <si>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</si>
  <si>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</si>
  <si>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</si>
  <si>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</si>
  <si>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</si>
  <si>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</si>
  <si>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</si>
  <si>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</si>
  <si>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</si>
  <si>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</si>
  <si>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</si>
  <si>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</si>
  <si>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</si>
  <si>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</si>
  <si>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</si>
  <si>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</si>
  <si>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</si>
  <si>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</si>
  <si>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</si>
  <si>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</si>
  <si>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</si>
  <si>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</si>
  <si>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</si>
  <si>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</si>
  <si>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</si>
  <si>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</si>
  <si>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</si>
  <si>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</si>
  <si>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</si>
  <si>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</si>
  <si>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</si>
  <si>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</si>
  <si>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</si>
  <si>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</si>
  <si>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</si>
  <si>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</si>
  <si>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</si>
  <si>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</si>
  <si>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</si>
  <si>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</si>
  <si>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</si>
  <si>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</si>
  <si>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</si>
  <si>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</si>
  <si>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</si>
  <si>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</si>
  <si>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</si>
  <si>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</si>
  <si>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</si>
  <si>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</si>
  <si>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</si>
  <si>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</si>
  <si>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</si>
  <si>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</si>
  <si>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</si>
  <si>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</si>
  <si>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</si>
  <si>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</si>
  <si>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</si>
  <si>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</si>
  <si>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</si>
  <si>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</si>
  <si>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</si>
  <si>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</si>
  <si>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</si>
  <si>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</si>
  <si>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</si>
  <si>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</si>
  <si>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</si>
  <si>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</si>
  <si>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</si>
  <si>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</si>
  <si>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</si>
  <si>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</si>
  <si>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</si>
  <si>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</si>
  <si>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</si>
  <si>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</si>
  <si>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</si>
  <si>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</si>
  <si>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</si>
  <si>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</si>
  <si>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</si>
  <si>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</si>
  <si>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</si>
  <si>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</si>
  <si>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</si>
  <si>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</si>
  <si>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</si>
  <si>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</si>
  <si>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</si>
  <si>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</si>
  <si>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</si>
  <si>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</si>
  <si>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</si>
  <si>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</si>
  <si>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</si>
  <si>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</si>
  <si>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</si>
  <si>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</si>
  <si>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</si>
  <si>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</si>
  <si>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</si>
  <si>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</si>
  <si>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</si>
  <si>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</si>
  <si>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</si>
  <si>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</si>
  <si>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</si>
  <si>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</si>
  <si>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</si>
  <si>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</si>
  <si>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</si>
  <si>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</si>
  <si>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</si>
  <si>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</si>
  <si>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</si>
  <si>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</si>
  <si>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</si>
  <si>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</si>
  <si>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</si>
  <si>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</si>
  <si>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</si>
  <si>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</si>
  <si>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</si>
  <si>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</si>
  <si>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</si>
  <si>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</si>
  <si>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</si>
  <si>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</si>
  <si>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</si>
  <si>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</si>
  <si>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</si>
  <si>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</si>
  <si>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</si>
  <si>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</si>
  <si>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</si>
  <si>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</si>
  <si>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</si>
  <si>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</si>
  <si>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</si>
  <si>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</si>
  <si>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</si>
  <si>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</si>
  <si>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</si>
  <si>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</si>
  <si>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</si>
  <si>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</si>
  <si>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</si>
  <si>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</si>
  <si>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</si>
  <si>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</si>
  <si>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</si>
  <si>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</si>
  <si>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</si>
  <si>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</si>
  <si>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</si>
  <si>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</si>
  <si>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</si>
  <si>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</si>
  <si>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</si>
  <si>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</si>
  <si>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</si>
  <si>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</si>
  <si>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</si>
  <si>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</si>
  <si>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</si>
  <si>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</si>
  <si>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</si>
  <si>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</si>
  <si>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老健局</t>
  </si>
  <si>
    <t>介護保険計画課長
山口　高志</t>
  </si>
  <si>
    <t>介護保険計画課</t>
  </si>
  <si>
    <t>介護保険法第122条、
介護保険の国庫負担金の算定等に関する政令第１条の２、
介護保険の調整交付金等の交付額の算定に関する省令第７条</t>
  </si>
  <si>
    <t>-</t>
  </si>
  <si>
    <t>介護保険災害臨時特例補助金</t>
  </si>
  <si>
    <t>本補助金を適切に執行することにより、介護保険制度の安定的な運営を図ることを目的とするものであり、経費の性質上、成果として数値で定量的に示すことのできる指標はない。</t>
  </si>
  <si>
    <t>第一号保険料の減免措置及び利用者負担額の免除措置を実施した保険者数を記載</t>
  </si>
  <si>
    <t>第一号保険料減免措置及び利用者負担額免除措置実施保険者数</t>
  </si>
  <si>
    <t>保険者</t>
  </si>
  <si>
    <t>第一号保険料減免措置の対象となった人数</t>
  </si>
  <si>
    <t>人</t>
  </si>
  <si>
    <t>－</t>
  </si>
  <si>
    <t>利用者負担額免除措置の対象となった人数</t>
  </si>
  <si>
    <t>単位あたりコスト（国費）＝X／Y　（第一号保険料減免措置）
　　　　　　X：「執行額」　　　　　　　　　　　　　　　
　　　　　　Y:「対象人数」　</t>
    <phoneticPr fontId="5"/>
  </si>
  <si>
    <t>円</t>
  </si>
  <si>
    <t>　X/Y</t>
    <phoneticPr fontId="5"/>
  </si>
  <si>
    <t>単位あたりコスト（国費）＝X／Y（利用者負担額免除措置）　　　
　　　　　X:「執行額」　　　　　　　　　　　　　　　　　　　　　　　　　　
　　　　　Y:「対象人数」</t>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</si>
  <si>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
　　　　　　　　　 ケアシステムを構築すること</t>
  </si>
  <si>
    <t>介護保険制度の適切な運営を図るとともに、質・量両面にわたり介護サービス基盤の整備を図ること（施策目標Ⅺ－１－４）</t>
  </si>
  <si>
    <t>○</t>
  </si>
  <si>
    <t>令和２年７月豪雨に係る介護保険利用料・保険料減免に対する財政支援</t>
    <phoneticPr fontId="5"/>
  </si>
  <si>
    <t>厚労</t>
  </si>
  <si>
    <t>令和２年７月豪雨により被災した介護保険の被保険者について、保険者である市町村等が行う第一号保険料の減免や利用者負担の免除の措置に対して補助することにより、介護保険事業運営の安定化を図る。</t>
    <rPh sb="5" eb="6">
      <t>ガツ</t>
    </rPh>
    <rPh sb="6" eb="8">
      <t>ゴウウ</t>
    </rPh>
    <phoneticPr fontId="5"/>
  </si>
  <si>
    <t>令和２年７月豪雨により被災した介護保険の被保険者について、保険者である市町村等が第一号保険料や利用者負担を減免した場合に、当該減免額に対して財政支援を行う。
補助率　2/10</t>
    <rPh sb="5" eb="6">
      <t>ガツ</t>
    </rPh>
    <rPh sb="6" eb="8">
      <t>ゴウウ</t>
    </rPh>
    <phoneticPr fontId="5"/>
  </si>
  <si>
    <t>-</t>
    <phoneticPr fontId="5"/>
  </si>
  <si>
    <t>32（百万円）／5,922</t>
    <phoneticPr fontId="5"/>
  </si>
  <si>
    <t>6（百万円）／1,300</t>
    <phoneticPr fontId="5"/>
  </si>
  <si>
    <t>令和２年７月豪雨で著しい損害を受け、負担能力の低下により、必要なサービスが受けられない事態を回避するため、保険者が行う被災した被保険者の保険料、利用者負担の減免に必要な事業である。</t>
    <rPh sb="5" eb="6">
      <t>ガツ</t>
    </rPh>
    <rPh sb="6" eb="8">
      <t>ゴウウ</t>
    </rPh>
    <phoneticPr fontId="5"/>
  </si>
  <si>
    <t>令和２年７月豪雨で著しい損害を受け、負担能力の低下により、必要なサービスが受けられない事態を回避するため、被災した被保険者の保険料、利用者負担の減免を行う保険者を財政支援するものであり、国費で対応する必要がある。</t>
    <rPh sb="5" eb="6">
      <t>ガツ</t>
    </rPh>
    <rPh sb="6" eb="8">
      <t>ゴウウ</t>
    </rPh>
    <phoneticPr fontId="5"/>
  </si>
  <si>
    <t>令和２年７月豪雨で著しい損害を受け、負担能力の低下により、必要なサービスが受けられない事態を回避するため、被災した被保険者の保険料、利用者負担の減免を行う保険者を財政支援するものであり、極めて優先度の高いものである。</t>
    <rPh sb="5" eb="6">
      <t>ガツ</t>
    </rPh>
    <rPh sb="6" eb="8">
      <t>ゴウウ</t>
    </rPh>
    <phoneticPr fontId="5"/>
  </si>
  <si>
    <t>‐</t>
  </si>
  <si>
    <t>無</t>
  </si>
  <si>
    <t>－</t>
    <phoneticPr fontId="5"/>
  </si>
  <si>
    <t>被災した介護保険の被保険者が、令和２年７月豪雨で著しい損害を受け負担能力が低下したこと等により、必要な介護サービスが受けられないという事態を回避するための施策であり、妥当である。</t>
    <rPh sb="15" eb="17">
      <t>レイワ</t>
    </rPh>
    <rPh sb="18" eb="19">
      <t>ネン</t>
    </rPh>
    <rPh sb="20" eb="21">
      <t>ガツ</t>
    </rPh>
    <rPh sb="21" eb="23">
      <t>ゴウウ</t>
    </rPh>
    <phoneticPr fontId="5"/>
  </si>
  <si>
    <t>予算積算において仮定した減免対象者数に比べ、実際の減免対象者数が少なかったことによるもの。</t>
    <phoneticPr fontId="5"/>
  </si>
  <si>
    <t>保険者が被災被保険者の第一号保険料や利用者負担を減免した際に発生する緊急の財政需要に対して、国費で対応するものであり、未曾有の災害への対応として真に必要なものに限定している。</t>
    <phoneticPr fontId="5"/>
  </si>
  <si>
    <t>令和２年７月豪雨に係る医療保険者への財政支援（医療保険分）</t>
    <rPh sb="5" eb="6">
      <t>ガツ</t>
    </rPh>
    <rPh sb="6" eb="8">
      <t>ゴウウ</t>
    </rPh>
    <phoneticPr fontId="5"/>
  </si>
  <si>
    <t>令和２年７月豪雨に係る医療保険者への財政支援（介護２号保険料分）</t>
    <rPh sb="5" eb="6">
      <t>ガツ</t>
    </rPh>
    <rPh sb="6" eb="8">
      <t>ゴウウ</t>
    </rPh>
    <phoneticPr fontId="5"/>
  </si>
  <si>
    <t>　【令和２年７月豪雨に係る医療保険者への財政支援（医療保険分）】・・・保険局
　医療・介護制度において、保険者（市町村等）が以下の免除を講じた場合に、保険者（市町村等）について財政支援を行っているものであり、それぞれ性質が異なっており、役割分担を適切に行っている。
　　医療保険制度：窓口負担（一部負担金）、保険料（税）の免除
　　介護保険制度：利用者負担の免除、第１号保険料の減免
【令和２年７月豪雨に係る医療保険者への財政支援（介護２号保険料分）】・・・保険局
　災害臨時特例補助金（介護２号保険料分）については、医療保険者が徴収する介護２号保険料について、国保保険者（市町村）が国民健康保険の保険料（介護２号保険料）の免除を講じた場合に、市町村について財政支援を行っている。
　介護保険災害臨時特例補助金は、保険者（市町村等）が行う第１号保険料の減免や利用料負担の免除の措置を講じた場合に市町村等について財政支援を行っているものであり、それぞれ性質が異なっており、役割分担を適切に行っている。</t>
    <rPh sb="7" eb="8">
      <t>ガツ</t>
    </rPh>
    <rPh sb="8" eb="10">
      <t>ゴウウ</t>
    </rPh>
    <rPh sb="199" eb="200">
      <t>ガツ</t>
    </rPh>
    <rPh sb="200" eb="202">
      <t>ゴウウ</t>
    </rPh>
    <phoneticPr fontId="5"/>
  </si>
  <si>
    <t>令和２年７月豪雨により被災した介護保険の被保険者について、保険者である市町村等が行う第一号保険料の減免や利用者負担の免除の措置に対して補助することにより、介護保険事業運営の安定化を図るための経費としては、概ね妥当なものである。</t>
    <rPh sb="5" eb="6">
      <t>ガツ</t>
    </rPh>
    <rPh sb="6" eb="8">
      <t>ゴウウ</t>
    </rPh>
    <phoneticPr fontId="5"/>
  </si>
  <si>
    <t>人吉市</t>
    <phoneticPr fontId="5"/>
  </si>
  <si>
    <t>保険料減免等に対する財政支援</t>
  </si>
  <si>
    <t>保険料減免等に対する財政支援</t>
    <phoneticPr fontId="5"/>
  </si>
  <si>
    <t>A.人吉市</t>
    <phoneticPr fontId="5"/>
  </si>
  <si>
    <t>事業費</t>
    <rPh sb="0" eb="3">
      <t>ジギョウヒ</t>
    </rPh>
    <phoneticPr fontId="5"/>
  </si>
  <si>
    <t>第1号保険料の減免の措置</t>
    <phoneticPr fontId="5"/>
  </si>
  <si>
    <t>利用者負担金の免除の措置</t>
    <phoneticPr fontId="5"/>
  </si>
  <si>
    <t>芦北町</t>
    <phoneticPr fontId="5"/>
  </si>
  <si>
    <t>球磨村</t>
    <phoneticPr fontId="5"/>
  </si>
  <si>
    <t>八代市</t>
    <phoneticPr fontId="5"/>
  </si>
  <si>
    <t>大牟田市</t>
    <phoneticPr fontId="5"/>
  </si>
  <si>
    <t>相良村</t>
    <phoneticPr fontId="5"/>
  </si>
  <si>
    <t>日田市</t>
    <phoneticPr fontId="5"/>
  </si>
  <si>
    <t>天草市</t>
    <phoneticPr fontId="5"/>
  </si>
  <si>
    <t>荒尾市</t>
    <phoneticPr fontId="5"/>
  </si>
  <si>
    <t>錦町</t>
    <phoneticPr fontId="5"/>
  </si>
  <si>
    <t>補助金等交付</t>
  </si>
  <si>
    <t>令和２年度介護保険災害臨時特例補助金（令和２年７月豪雨対応分）交付要綱</t>
    <rPh sb="24" eb="25">
      <t>ガツ</t>
    </rPh>
    <rPh sb="25" eb="27">
      <t>ゴウウ</t>
    </rPh>
    <phoneticPr fontId="5"/>
  </si>
  <si>
    <t>-</t>
    <phoneticPr fontId="5"/>
  </si>
  <si>
    <t>令和2年度限りの事業</t>
    <phoneticPr fontId="5"/>
  </si>
  <si>
    <t>被災地の被保険者に対する介護保険サービスに係る利用者負担額等の軽減を支援することにより、被災地の被保険者が必要な介護サービスを利用しながら安心して生活を送ることができ、要介護高齢者等の自立の推進が図られる。</t>
    <phoneticPr fontId="5"/>
  </si>
  <si>
    <t>本年度の単年度事業と理解しました。(井出　健二郎)</t>
    <phoneticPr fontId="5"/>
  </si>
  <si>
    <t>終了予定</t>
  </si>
  <si>
    <t>事業は当初の予定通りの成果を達成したため、令和２年度をもって終了すること。</t>
    <phoneticPr fontId="5"/>
  </si>
  <si>
    <t>当該事業は終了するが、得られた知見は他の事業にも活用する。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</si>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</sst>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119064</xdr:colOff>
      <xdr:row>748</xdr:row>
      <xdr:rowOff>333375</xdr:rowOff>
    </xdr:from>
    <xdr:to>
      <xdr:col>34</xdr:col>
      <xdr:colOff>82179</xdr:colOff>
      <xdr:row>751</xdr:row>
      <xdr:rowOff>44223</xdr:rowOff>
    </xdr:to>
    <xdr:sp macro="" textlink="">
      <xdr:nvSpPr>
        <xdr:cNvPr id="2" name="正方形/長方形 1"/>
        <xdr:cNvSpPr/>
      </xdr:nvSpPr>
      <xdr:spPr>
        <a:xfrm>
          <a:off x="4369595" y="46291500"/>
          <a:ext cx="2594397" cy="78241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a:solidFill>
                <a:sysClr val="windowText" lastClr="000000"/>
              </a:solidFill>
              <a:effectLst/>
            </a:rPr>
            <a:t>厚生労働省</a:t>
          </a:r>
          <a:endParaRPr lang="ja-JP" altLang="ja-JP">
            <a:solidFill>
              <a:sysClr val="windowText" lastClr="000000"/>
            </a:solidFill>
            <a:effectLst/>
          </a:endParaRPr>
        </a:p>
        <a:p>
          <a:pPr algn="ctr"/>
          <a:r>
            <a:rPr kumimoji="1" lang="ja-JP" altLang="en-US" sz="1100">
              <a:solidFill>
                <a:sysClr val="windowText" lastClr="000000"/>
              </a:solidFill>
              <a:effectLst/>
              <a:latin typeface="+mn-lt"/>
              <a:ea typeface="+mn-ea"/>
              <a:cs typeface="+mn-cs"/>
            </a:rPr>
            <a:t>３７</a:t>
          </a:r>
          <a:r>
            <a:rPr kumimoji="1" lang="ja-JP" altLang="ja-JP" sz="1100">
              <a:solidFill>
                <a:sysClr val="windowText" lastClr="000000"/>
              </a:solidFill>
              <a:effectLst/>
              <a:latin typeface="+mn-lt"/>
              <a:ea typeface="+mn-ea"/>
              <a:cs typeface="+mn-cs"/>
            </a:rPr>
            <a:t>百万円</a:t>
          </a:r>
          <a:endParaRPr lang="ja-JP" altLang="en-US">
            <a:solidFill>
              <a:sysClr val="windowText" lastClr="000000"/>
            </a:solidFill>
          </a:endParaRPr>
        </a:p>
      </xdr:txBody>
    </xdr:sp>
    <xdr:clientData/>
  </xdr:twoCellAnchor>
  <xdr:twoCellAnchor>
    <xdr:from>
      <xdr:col>15</xdr:col>
      <xdr:colOff>0</xdr:colOff>
      <xdr:row>751</xdr:row>
      <xdr:rowOff>333375</xdr:rowOff>
    </xdr:from>
    <xdr:to>
      <xdr:col>40</xdr:col>
      <xdr:colOff>176893</xdr:colOff>
      <xdr:row>753</xdr:row>
      <xdr:rowOff>328893</xdr:rowOff>
    </xdr:to>
    <xdr:sp macro="" textlink="">
      <xdr:nvSpPr>
        <xdr:cNvPr id="4" name="大かっこ 3"/>
        <xdr:cNvSpPr/>
      </xdr:nvSpPr>
      <xdr:spPr>
        <a:xfrm>
          <a:off x="3036094" y="47363063"/>
          <a:ext cx="5237049" cy="7098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eaLnBrk="1" fontAlgn="auto" latinLnBrk="0" hangingPunct="1"/>
          <a:r>
            <a:rPr kumimoji="1" lang="ja-JP" altLang="ja-JP" sz="1100">
              <a:solidFill>
                <a:schemeClr val="tx1"/>
              </a:solidFill>
              <a:effectLst/>
              <a:latin typeface="+mn-lt"/>
              <a:ea typeface="+mn-ea"/>
              <a:cs typeface="+mn-cs"/>
            </a:rPr>
            <a:t>減免した第１号被保険者の保険料や利用者負担額に相当する額を財政支援</a:t>
          </a:r>
          <a:endParaRPr lang="ja-JP" altLang="ja-JP">
            <a:effectLst/>
          </a:endParaRPr>
        </a:p>
      </xdr:txBody>
    </xdr:sp>
    <xdr:clientData/>
  </xdr:twoCellAnchor>
  <xdr:twoCellAnchor>
    <xdr:from>
      <xdr:col>28</xdr:col>
      <xdr:colOff>47625</xdr:colOff>
      <xdr:row>754</xdr:row>
      <xdr:rowOff>35719</xdr:rowOff>
    </xdr:from>
    <xdr:to>
      <xdr:col>28</xdr:col>
      <xdr:colOff>48427</xdr:colOff>
      <xdr:row>756</xdr:row>
      <xdr:rowOff>265439</xdr:rowOff>
    </xdr:to>
    <xdr:cxnSp macro="">
      <xdr:nvCxnSpPr>
        <xdr:cNvPr id="5" name="直線矢印コネクタ 4"/>
        <xdr:cNvCxnSpPr/>
      </xdr:nvCxnSpPr>
      <xdr:spPr>
        <a:xfrm>
          <a:off x="5715000" y="48136969"/>
          <a:ext cx="802" cy="94409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107156</xdr:colOff>
      <xdr:row>756</xdr:row>
      <xdr:rowOff>345282</xdr:rowOff>
    </xdr:from>
    <xdr:ext cx="1501117" cy="292452"/>
    <xdr:sp macro="" textlink="">
      <xdr:nvSpPr>
        <xdr:cNvPr id="6" name="テキスト ボックス 5"/>
        <xdr:cNvSpPr txBox="1"/>
      </xdr:nvSpPr>
      <xdr:spPr>
        <a:xfrm>
          <a:off x="4964906" y="49160907"/>
          <a:ext cx="1501117" cy="292452"/>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　補助金等交付　</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 </a:t>
          </a:r>
        </a:p>
      </xdr:txBody>
    </xdr:sp>
    <xdr:clientData/>
  </xdr:oneCellAnchor>
  <xdr:twoCellAnchor>
    <xdr:from>
      <xdr:col>21</xdr:col>
      <xdr:colOff>83344</xdr:colOff>
      <xdr:row>758</xdr:row>
      <xdr:rowOff>23813</xdr:rowOff>
    </xdr:from>
    <xdr:to>
      <xdr:col>34</xdr:col>
      <xdr:colOff>79277</xdr:colOff>
      <xdr:row>760</xdr:row>
      <xdr:rowOff>309548</xdr:rowOff>
    </xdr:to>
    <xdr:sp macro="" textlink="">
      <xdr:nvSpPr>
        <xdr:cNvPr id="7" name="正方形/長方形 6"/>
        <xdr:cNvSpPr/>
      </xdr:nvSpPr>
      <xdr:spPr>
        <a:xfrm>
          <a:off x="4333875" y="49553813"/>
          <a:ext cx="2627215" cy="10001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ja-JP" altLang="ja-JP" sz="1100">
              <a:solidFill>
                <a:sysClr val="windowText" lastClr="000000"/>
              </a:solidFill>
              <a:effectLst/>
              <a:latin typeface="+mn-lt"/>
              <a:ea typeface="+mn-ea"/>
              <a:cs typeface="+mn-cs"/>
            </a:rPr>
            <a:t>Ａ</a:t>
          </a:r>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介護保険者（市町村</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a:p>
          <a:pPr algn="ctr" eaLnBrk="1" fontAlgn="auto" latinLnBrk="0" hangingPunct="1"/>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５３</a:t>
          </a:r>
          <a:r>
            <a:rPr kumimoji="1" lang="ja-JP" altLang="ja-JP" sz="1100">
              <a:solidFill>
                <a:sysClr val="windowText" lastClr="000000"/>
              </a:solidFill>
              <a:effectLst/>
              <a:latin typeface="+mn-lt"/>
              <a:ea typeface="+mn-ea"/>
              <a:cs typeface="+mn-cs"/>
            </a:rPr>
            <a:t>保険者）</a:t>
          </a:r>
          <a:endParaRPr lang="ja-JP" altLang="ja-JP">
            <a:solidFill>
              <a:sysClr val="windowText" lastClr="000000"/>
            </a:solidFill>
            <a:effectLst/>
          </a:endParaRPr>
        </a:p>
        <a:p>
          <a:pPr algn="ctr"/>
          <a:r>
            <a:rPr kumimoji="1" lang="ja-JP" altLang="en-US" sz="1100">
              <a:solidFill>
                <a:sysClr val="windowText" lastClr="000000"/>
              </a:solidFill>
              <a:effectLst/>
              <a:latin typeface="+mn-lt"/>
              <a:ea typeface="+mn-ea"/>
              <a:cs typeface="+mn-cs"/>
            </a:rPr>
            <a:t>３７</a:t>
          </a:r>
          <a:r>
            <a:rPr kumimoji="1" lang="ja-JP" altLang="ja-JP" sz="1100">
              <a:solidFill>
                <a:sysClr val="windowText" lastClr="000000"/>
              </a:solidFill>
              <a:effectLst/>
              <a:latin typeface="+mn-lt"/>
              <a:ea typeface="+mn-ea"/>
              <a:cs typeface="+mn-cs"/>
            </a:rPr>
            <a:t>百万円</a:t>
          </a:r>
          <a:endParaRPr lang="ja-JP" altLang="en-US">
            <a:solidFill>
              <a:sysClr val="windowText" lastClr="000000"/>
            </a:solidFill>
          </a:endParaRPr>
        </a:p>
      </xdr:txBody>
    </xdr:sp>
    <xdr:clientData/>
  </xdr:twoCellAnchor>
  <xdr:twoCellAnchor>
    <xdr:from>
      <xdr:col>14</xdr:col>
      <xdr:colOff>107156</xdr:colOff>
      <xdr:row>761</xdr:row>
      <xdr:rowOff>95250</xdr:rowOff>
    </xdr:from>
    <xdr:to>
      <xdr:col>41</xdr:col>
      <xdr:colOff>95250</xdr:colOff>
      <xdr:row>762</xdr:row>
      <xdr:rowOff>242188</xdr:rowOff>
    </xdr:to>
    <xdr:sp macro="" textlink="">
      <xdr:nvSpPr>
        <xdr:cNvPr id="8" name="大かっこ 7"/>
        <xdr:cNvSpPr/>
      </xdr:nvSpPr>
      <xdr:spPr>
        <a:xfrm>
          <a:off x="2940844" y="50696813"/>
          <a:ext cx="5453062" cy="5041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保険者として第</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号被保険者の保険料の減免や利用者負担額の免除等を行う</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32" zoomScale="70" zoomScaleNormal="75" zoomScaleSheetLayoutView="70" zoomScalePageLayoutView="85" workbookViewId="0">
      <selection activeCell="AR758" sqref="AR75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406</v>
      </c>
      <c r="AJ2" s="940" t="s">
        <v>733</v>
      </c>
      <c r="AK2" s="940"/>
      <c r="AL2" s="940"/>
      <c r="AM2" s="940"/>
      <c r="AN2" s="98" t="s">
        <v>406</v>
      </c>
      <c r="AO2" s="940">
        <v>20</v>
      </c>
      <c r="AP2" s="940"/>
      <c r="AQ2" s="940"/>
      <c r="AR2" s="99" t="s">
        <v>709</v>
      </c>
      <c r="AS2" s="946">
        <v>926</v>
      </c>
      <c r="AT2" s="946"/>
      <c r="AU2" s="946"/>
      <c r="AV2" s="98" t="str">
        <f>IF(AW2="","","-")</f>
        <v/>
      </c>
      <c r="AW2" s="906"/>
      <c r="AX2" s="906"/>
    </row>
    <row r="3" spans="1:50" ht="21" customHeight="1" thickBot="1" x14ac:dyDescent="0.2">
      <c r="A3" s="862" t="s">
        <v>702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710</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732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711</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509</v>
      </c>
      <c r="H5" s="835"/>
      <c r="I5" s="835"/>
      <c r="J5" s="835"/>
      <c r="K5" s="835"/>
      <c r="L5" s="835"/>
      <c r="M5" s="836" t="s">
        <v>66</v>
      </c>
      <c r="N5" s="837"/>
      <c r="O5" s="837"/>
      <c r="P5" s="837"/>
      <c r="Q5" s="837"/>
      <c r="R5" s="838"/>
      <c r="S5" s="839" t="s">
        <v>511</v>
      </c>
      <c r="T5" s="835"/>
      <c r="U5" s="835"/>
      <c r="V5" s="835"/>
      <c r="W5" s="835"/>
      <c r="X5" s="840"/>
      <c r="Y5" s="696" t="s">
        <v>3</v>
      </c>
      <c r="Z5" s="542"/>
      <c r="AA5" s="542"/>
      <c r="AB5" s="542"/>
      <c r="AC5" s="542"/>
      <c r="AD5" s="543"/>
      <c r="AE5" s="697" t="s">
        <v>713</v>
      </c>
      <c r="AF5" s="697"/>
      <c r="AG5" s="697"/>
      <c r="AH5" s="697"/>
      <c r="AI5" s="697"/>
      <c r="AJ5" s="697"/>
      <c r="AK5" s="697"/>
      <c r="AL5" s="697"/>
      <c r="AM5" s="697"/>
      <c r="AN5" s="697"/>
      <c r="AO5" s="697"/>
      <c r="AP5" s="698"/>
      <c r="AQ5" s="699" t="s">
        <v>712</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72" customHeight="1" x14ac:dyDescent="0.15">
      <c r="A7" s="494" t="s">
        <v>22</v>
      </c>
      <c r="B7" s="495"/>
      <c r="C7" s="495"/>
      <c r="D7" s="495"/>
      <c r="E7" s="495"/>
      <c r="F7" s="496"/>
      <c r="G7" s="497" t="s">
        <v>714</v>
      </c>
      <c r="H7" s="498"/>
      <c r="I7" s="498"/>
      <c r="J7" s="498"/>
      <c r="K7" s="498"/>
      <c r="L7" s="498"/>
      <c r="M7" s="498"/>
      <c r="N7" s="498"/>
      <c r="O7" s="498"/>
      <c r="P7" s="498"/>
      <c r="Q7" s="498"/>
      <c r="R7" s="498"/>
      <c r="S7" s="498"/>
      <c r="T7" s="498"/>
      <c r="U7" s="498"/>
      <c r="V7" s="498"/>
      <c r="W7" s="498"/>
      <c r="X7" s="499"/>
      <c r="Y7" s="918" t="s">
        <v>389</v>
      </c>
      <c r="Z7" s="439"/>
      <c r="AA7" s="439"/>
      <c r="AB7" s="439"/>
      <c r="AC7" s="439"/>
      <c r="AD7" s="919"/>
      <c r="AE7" s="907" t="s">
        <v>769</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高齢社会対策</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734</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735</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t="s">
        <v>715</v>
      </c>
      <c r="Q13" s="656"/>
      <c r="R13" s="656"/>
      <c r="S13" s="656"/>
      <c r="T13" s="656"/>
      <c r="U13" s="656"/>
      <c r="V13" s="657"/>
      <c r="W13" s="655" t="s">
        <v>715</v>
      </c>
      <c r="X13" s="656"/>
      <c r="Y13" s="656"/>
      <c r="Z13" s="656"/>
      <c r="AA13" s="656"/>
      <c r="AB13" s="656"/>
      <c r="AC13" s="657"/>
      <c r="AD13" s="655" t="s">
        <v>715</v>
      </c>
      <c r="AE13" s="656"/>
      <c r="AF13" s="656"/>
      <c r="AG13" s="656"/>
      <c r="AH13" s="656"/>
      <c r="AI13" s="656"/>
      <c r="AJ13" s="657"/>
      <c r="AK13" s="655" t="s">
        <v>736</v>
      </c>
      <c r="AL13" s="656"/>
      <c r="AM13" s="656"/>
      <c r="AN13" s="656"/>
      <c r="AO13" s="656"/>
      <c r="AP13" s="656"/>
      <c r="AQ13" s="657"/>
      <c r="AR13" s="915" t="s">
        <v>777</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715</v>
      </c>
      <c r="Q14" s="656"/>
      <c r="R14" s="656"/>
      <c r="S14" s="656"/>
      <c r="T14" s="656"/>
      <c r="U14" s="656"/>
      <c r="V14" s="657"/>
      <c r="W14" s="655" t="s">
        <v>736</v>
      </c>
      <c r="X14" s="656"/>
      <c r="Y14" s="656"/>
      <c r="Z14" s="656"/>
      <c r="AA14" s="656"/>
      <c r="AB14" s="656"/>
      <c r="AC14" s="657"/>
      <c r="AD14" s="655">
        <v>90</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715</v>
      </c>
      <c r="Q15" s="656"/>
      <c r="R15" s="656"/>
      <c r="S15" s="656"/>
      <c r="T15" s="656"/>
      <c r="U15" s="656"/>
      <c r="V15" s="657"/>
      <c r="W15" s="655" t="s">
        <v>715</v>
      </c>
      <c r="X15" s="656"/>
      <c r="Y15" s="656"/>
      <c r="Z15" s="656"/>
      <c r="AA15" s="656"/>
      <c r="AB15" s="656"/>
      <c r="AC15" s="657"/>
      <c r="AD15" s="655" t="s">
        <v>715</v>
      </c>
      <c r="AE15" s="656"/>
      <c r="AF15" s="656"/>
      <c r="AG15" s="656"/>
      <c r="AH15" s="656"/>
      <c r="AI15" s="656"/>
      <c r="AJ15" s="657"/>
      <c r="AK15" s="655" t="s">
        <v>736</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715</v>
      </c>
      <c r="Q16" s="656"/>
      <c r="R16" s="656"/>
      <c r="S16" s="656"/>
      <c r="T16" s="656"/>
      <c r="U16" s="656"/>
      <c r="V16" s="657"/>
      <c r="W16" s="655" t="s">
        <v>715</v>
      </c>
      <c r="X16" s="656"/>
      <c r="Y16" s="656"/>
      <c r="Z16" s="656"/>
      <c r="AA16" s="656"/>
      <c r="AB16" s="656"/>
      <c r="AC16" s="657"/>
      <c r="AD16" s="655" t="s">
        <v>715</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715</v>
      </c>
      <c r="Q17" s="656"/>
      <c r="R17" s="656"/>
      <c r="S17" s="656"/>
      <c r="T17" s="656"/>
      <c r="U17" s="656"/>
      <c r="V17" s="657"/>
      <c r="W17" s="655" t="s">
        <v>715</v>
      </c>
      <c r="X17" s="656"/>
      <c r="Y17" s="656"/>
      <c r="Z17" s="656"/>
      <c r="AA17" s="656"/>
      <c r="AB17" s="656"/>
      <c r="AC17" s="657"/>
      <c r="AD17" s="655" t="s">
        <v>715</v>
      </c>
      <c r="AE17" s="656"/>
      <c r="AF17" s="656"/>
      <c r="AG17" s="656"/>
      <c r="AH17" s="656"/>
      <c r="AI17" s="656"/>
      <c r="AJ17" s="657"/>
      <c r="AK17" s="655"/>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0</v>
      </c>
      <c r="X18" s="874"/>
      <c r="Y18" s="874"/>
      <c r="Z18" s="874"/>
      <c r="AA18" s="874"/>
      <c r="AB18" s="874"/>
      <c r="AC18" s="875"/>
      <c r="AD18" s="873">
        <f>SUM(AD13:AJ17)</f>
        <v>90</v>
      </c>
      <c r="AE18" s="874"/>
      <c r="AF18" s="874"/>
      <c r="AG18" s="874"/>
      <c r="AH18" s="874"/>
      <c r="AI18" s="874"/>
      <c r="AJ18" s="875"/>
      <c r="AK18" s="873">
        <f>SUM(AK13:AQ17)</f>
        <v>0</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0</v>
      </c>
      <c r="Q19" s="656"/>
      <c r="R19" s="656"/>
      <c r="S19" s="656"/>
      <c r="T19" s="656"/>
      <c r="U19" s="656"/>
      <c r="V19" s="657"/>
      <c r="W19" s="655">
        <v>0</v>
      </c>
      <c r="X19" s="656"/>
      <c r="Y19" s="656"/>
      <c r="Z19" s="656"/>
      <c r="AA19" s="656"/>
      <c r="AB19" s="656"/>
      <c r="AC19" s="657"/>
      <c r="AD19" s="655">
        <v>37</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0.41111111111111109</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f t="shared" ref="AD21" si="3">IF(AD19=0, "-", SUM(AD19)/SUM(AD13,AD14))</f>
        <v>0.41111111111111109</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707</v>
      </c>
      <c r="B22" s="969"/>
      <c r="C22" s="969"/>
      <c r="D22" s="969"/>
      <c r="E22" s="969"/>
      <c r="F22" s="970"/>
      <c r="G22" s="964" t="s">
        <v>333</v>
      </c>
      <c r="H22" s="222"/>
      <c r="I22" s="222"/>
      <c r="J22" s="222"/>
      <c r="K22" s="222"/>
      <c r="L22" s="222"/>
      <c r="M22" s="222"/>
      <c r="N22" s="222"/>
      <c r="O22" s="223"/>
      <c r="P22" s="929" t="s">
        <v>705</v>
      </c>
      <c r="Q22" s="222"/>
      <c r="R22" s="222"/>
      <c r="S22" s="222"/>
      <c r="T22" s="222"/>
      <c r="U22" s="222"/>
      <c r="V22" s="223"/>
      <c r="W22" s="929" t="s">
        <v>706</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37.5" customHeight="1" x14ac:dyDescent="0.15">
      <c r="A23" s="971"/>
      <c r="B23" s="972"/>
      <c r="C23" s="972"/>
      <c r="D23" s="972"/>
      <c r="E23" s="972"/>
      <c r="F23" s="973"/>
      <c r="G23" s="965" t="s">
        <v>716</v>
      </c>
      <c r="H23" s="966"/>
      <c r="I23" s="966"/>
      <c r="J23" s="966"/>
      <c r="K23" s="966"/>
      <c r="L23" s="966"/>
      <c r="M23" s="966"/>
      <c r="N23" s="966"/>
      <c r="O23" s="967"/>
      <c r="P23" s="915">
        <v>0</v>
      </c>
      <c r="Q23" s="916"/>
      <c r="R23" s="916"/>
      <c r="S23" s="916"/>
      <c r="T23" s="916"/>
      <c r="U23" s="916"/>
      <c r="V23" s="930"/>
      <c r="W23" s="915">
        <v>0</v>
      </c>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t="e">
        <f>P29-SUM(P23:P27)</f>
        <v>#VALUE!</v>
      </c>
      <c r="Q28" s="874"/>
      <c r="R28" s="874"/>
      <c r="S28" s="874"/>
      <c r="T28" s="874"/>
      <c r="U28" s="874"/>
      <c r="V28" s="875"/>
      <c r="W28" s="873" t="e">
        <f>W29-SUM(W23:W27)</f>
        <v>#VALUE!</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t="str">
        <f>AK13</f>
        <v>-</v>
      </c>
      <c r="Q29" s="656"/>
      <c r="R29" s="656"/>
      <c r="S29" s="656"/>
      <c r="T29" s="656"/>
      <c r="U29" s="656"/>
      <c r="V29" s="657"/>
      <c r="W29" s="947" t="str">
        <f>AR13</f>
        <v>-</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390</v>
      </c>
      <c r="AF30" s="854"/>
      <c r="AG30" s="854"/>
      <c r="AH30" s="855"/>
      <c r="AI30" s="910" t="s">
        <v>412</v>
      </c>
      <c r="AJ30" s="910"/>
      <c r="AK30" s="910"/>
      <c r="AL30" s="853"/>
      <c r="AM30" s="910" t="s">
        <v>509</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715</v>
      </c>
      <c r="AR31" s="201"/>
      <c r="AS31" s="136" t="s">
        <v>233</v>
      </c>
      <c r="AT31" s="137"/>
      <c r="AU31" s="200" t="s">
        <v>715</v>
      </c>
      <c r="AV31" s="200"/>
      <c r="AW31" s="392" t="s">
        <v>179</v>
      </c>
      <c r="AX31" s="393"/>
    </row>
    <row r="32" spans="1:50" ht="23.25" customHeight="1" x14ac:dyDescent="0.15">
      <c r="A32" s="397"/>
      <c r="B32" s="395"/>
      <c r="C32" s="395"/>
      <c r="D32" s="395"/>
      <c r="E32" s="395"/>
      <c r="F32" s="396"/>
      <c r="G32" s="563" t="s">
        <v>715</v>
      </c>
      <c r="H32" s="564"/>
      <c r="I32" s="564"/>
      <c r="J32" s="564"/>
      <c r="K32" s="564"/>
      <c r="L32" s="564"/>
      <c r="M32" s="564"/>
      <c r="N32" s="564"/>
      <c r="O32" s="565"/>
      <c r="P32" s="108" t="s">
        <v>715</v>
      </c>
      <c r="Q32" s="108"/>
      <c r="R32" s="108"/>
      <c r="S32" s="108"/>
      <c r="T32" s="108"/>
      <c r="U32" s="108"/>
      <c r="V32" s="108"/>
      <c r="W32" s="108"/>
      <c r="X32" s="109"/>
      <c r="Y32" s="470" t="s">
        <v>12</v>
      </c>
      <c r="Z32" s="530"/>
      <c r="AA32" s="531"/>
      <c r="AB32" s="460" t="s">
        <v>715</v>
      </c>
      <c r="AC32" s="460"/>
      <c r="AD32" s="460"/>
      <c r="AE32" s="218" t="s">
        <v>715</v>
      </c>
      <c r="AF32" s="219"/>
      <c r="AG32" s="219"/>
      <c r="AH32" s="219"/>
      <c r="AI32" s="218" t="s">
        <v>715</v>
      </c>
      <c r="AJ32" s="219"/>
      <c r="AK32" s="219"/>
      <c r="AL32" s="219"/>
      <c r="AM32" s="218" t="s">
        <v>736</v>
      </c>
      <c r="AN32" s="219"/>
      <c r="AO32" s="219"/>
      <c r="AP32" s="219"/>
      <c r="AQ32" s="336" t="s">
        <v>715</v>
      </c>
      <c r="AR32" s="208"/>
      <c r="AS32" s="208"/>
      <c r="AT32" s="337"/>
      <c r="AU32" s="219" t="s">
        <v>715</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715</v>
      </c>
      <c r="AC33" s="522"/>
      <c r="AD33" s="522"/>
      <c r="AE33" s="218" t="s">
        <v>715</v>
      </c>
      <c r="AF33" s="219"/>
      <c r="AG33" s="219"/>
      <c r="AH33" s="219"/>
      <c r="AI33" s="218" t="s">
        <v>715</v>
      </c>
      <c r="AJ33" s="219"/>
      <c r="AK33" s="219"/>
      <c r="AL33" s="219"/>
      <c r="AM33" s="218" t="s">
        <v>736</v>
      </c>
      <c r="AN33" s="219"/>
      <c r="AO33" s="219"/>
      <c r="AP33" s="219"/>
      <c r="AQ33" s="336" t="s">
        <v>715</v>
      </c>
      <c r="AR33" s="208"/>
      <c r="AS33" s="208"/>
      <c r="AT33" s="337"/>
      <c r="AU33" s="219" t="s">
        <v>715</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715</v>
      </c>
      <c r="AF34" s="219"/>
      <c r="AG34" s="219"/>
      <c r="AH34" s="219"/>
      <c r="AI34" s="218" t="s">
        <v>715</v>
      </c>
      <c r="AJ34" s="219"/>
      <c r="AK34" s="219"/>
      <c r="AL34" s="219"/>
      <c r="AM34" s="218" t="s">
        <v>736</v>
      </c>
      <c r="AN34" s="219"/>
      <c r="AO34" s="219"/>
      <c r="AP34" s="219"/>
      <c r="AQ34" s="336" t="s">
        <v>715</v>
      </c>
      <c r="AR34" s="208"/>
      <c r="AS34" s="208"/>
      <c r="AT34" s="337"/>
      <c r="AU34" s="219" t="s">
        <v>715</v>
      </c>
      <c r="AV34" s="219"/>
      <c r="AW34" s="219"/>
      <c r="AX34" s="221"/>
    </row>
    <row r="35" spans="1:51" ht="23.25" hidden="1"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hidden="1"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22.5" customHeight="1" x14ac:dyDescent="0.15">
      <c r="A82" s="860"/>
      <c r="B82" s="526"/>
      <c r="C82" s="424"/>
      <c r="D82" s="424"/>
      <c r="E82" s="424"/>
      <c r="F82" s="425"/>
      <c r="G82" s="674" t="s">
        <v>717</v>
      </c>
      <c r="H82" s="674"/>
      <c r="I82" s="674"/>
      <c r="J82" s="674"/>
      <c r="K82" s="674"/>
      <c r="L82" s="674"/>
      <c r="M82" s="674"/>
      <c r="N82" s="674"/>
      <c r="O82" s="674"/>
      <c r="P82" s="674"/>
      <c r="Q82" s="674"/>
      <c r="R82" s="674"/>
      <c r="S82" s="674"/>
      <c r="T82" s="674"/>
      <c r="U82" s="674"/>
      <c r="V82" s="674"/>
      <c r="W82" s="674"/>
      <c r="X82" s="674"/>
      <c r="Y82" s="674"/>
      <c r="Z82" s="674"/>
      <c r="AA82" s="675"/>
      <c r="AB82" s="879" t="s">
        <v>734</v>
      </c>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1</v>
      </c>
    </row>
    <row r="83" spans="1:60" ht="22.5"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1</v>
      </c>
    </row>
    <row r="84" spans="1:60" ht="19.5"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1</v>
      </c>
    </row>
    <row r="85" spans="1:60" ht="18.75"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1</v>
      </c>
      <c r="AZ85" s="10"/>
      <c r="BA85" s="10"/>
      <c r="BB85" s="10"/>
      <c r="BC85" s="10"/>
    </row>
    <row r="86" spans="1:60" ht="18.75"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t="s">
        <v>715</v>
      </c>
      <c r="AR86" s="200"/>
      <c r="AS86" s="136" t="s">
        <v>233</v>
      </c>
      <c r="AT86" s="137"/>
      <c r="AU86" s="200" t="s">
        <v>715</v>
      </c>
      <c r="AV86" s="200"/>
      <c r="AW86" s="392" t="s">
        <v>179</v>
      </c>
      <c r="AX86" s="393"/>
      <c r="AY86">
        <f t="shared" si="10"/>
        <v>1</v>
      </c>
      <c r="AZ86" s="10"/>
      <c r="BA86" s="10"/>
      <c r="BB86" s="10"/>
      <c r="BC86" s="10"/>
      <c r="BD86" s="10"/>
      <c r="BE86" s="10"/>
      <c r="BF86" s="10"/>
      <c r="BG86" s="10"/>
      <c r="BH86" s="10"/>
    </row>
    <row r="87" spans="1:60" ht="23.25" customHeight="1" x14ac:dyDescent="0.15">
      <c r="A87" s="860"/>
      <c r="B87" s="424"/>
      <c r="C87" s="424"/>
      <c r="D87" s="424"/>
      <c r="E87" s="424"/>
      <c r="F87" s="425"/>
      <c r="G87" s="107" t="s">
        <v>718</v>
      </c>
      <c r="H87" s="108"/>
      <c r="I87" s="108"/>
      <c r="J87" s="108"/>
      <c r="K87" s="108"/>
      <c r="L87" s="108"/>
      <c r="M87" s="108"/>
      <c r="N87" s="108"/>
      <c r="O87" s="109"/>
      <c r="P87" s="108" t="s">
        <v>719</v>
      </c>
      <c r="Q87" s="513"/>
      <c r="R87" s="513"/>
      <c r="S87" s="513"/>
      <c r="T87" s="513"/>
      <c r="U87" s="513"/>
      <c r="V87" s="513"/>
      <c r="W87" s="513"/>
      <c r="X87" s="514"/>
      <c r="Y87" s="560" t="s">
        <v>62</v>
      </c>
      <c r="Z87" s="561"/>
      <c r="AA87" s="562"/>
      <c r="AB87" s="460" t="s">
        <v>720</v>
      </c>
      <c r="AC87" s="460"/>
      <c r="AD87" s="460"/>
      <c r="AE87" s="218" t="s">
        <v>715</v>
      </c>
      <c r="AF87" s="219"/>
      <c r="AG87" s="219"/>
      <c r="AH87" s="219"/>
      <c r="AI87" s="218" t="s">
        <v>736</v>
      </c>
      <c r="AJ87" s="219"/>
      <c r="AK87" s="219"/>
      <c r="AL87" s="219"/>
      <c r="AM87" s="218">
        <v>53</v>
      </c>
      <c r="AN87" s="219"/>
      <c r="AO87" s="219"/>
      <c r="AP87" s="219"/>
      <c r="AQ87" s="336" t="s">
        <v>715</v>
      </c>
      <c r="AR87" s="208"/>
      <c r="AS87" s="208"/>
      <c r="AT87" s="337"/>
      <c r="AU87" s="219" t="s">
        <v>715</v>
      </c>
      <c r="AV87" s="219"/>
      <c r="AW87" s="219"/>
      <c r="AX87" s="221"/>
      <c r="AY87">
        <f t="shared" si="10"/>
        <v>1</v>
      </c>
    </row>
    <row r="88" spans="1:60" ht="23.25"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720</v>
      </c>
      <c r="AC88" s="522"/>
      <c r="AD88" s="522"/>
      <c r="AE88" s="218" t="s">
        <v>715</v>
      </c>
      <c r="AF88" s="219"/>
      <c r="AG88" s="219"/>
      <c r="AH88" s="219"/>
      <c r="AI88" s="218" t="s">
        <v>736</v>
      </c>
      <c r="AJ88" s="219"/>
      <c r="AK88" s="219"/>
      <c r="AL88" s="219"/>
      <c r="AM88" s="218">
        <v>53</v>
      </c>
      <c r="AN88" s="219"/>
      <c r="AO88" s="219"/>
      <c r="AP88" s="219"/>
      <c r="AQ88" s="336" t="s">
        <v>715</v>
      </c>
      <c r="AR88" s="208"/>
      <c r="AS88" s="208"/>
      <c r="AT88" s="337"/>
      <c r="AU88" s="219" t="s">
        <v>715</v>
      </c>
      <c r="AV88" s="219"/>
      <c r="AW88" s="219"/>
      <c r="AX88" s="221"/>
      <c r="AY88">
        <f t="shared" si="10"/>
        <v>1</v>
      </c>
      <c r="AZ88" s="10"/>
      <c r="BA88" s="10"/>
      <c r="BB88" s="10"/>
      <c r="BC88" s="10"/>
    </row>
    <row r="89" spans="1:60" ht="23.25" customHeight="1" thickBot="1" x14ac:dyDescent="0.2">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t="s">
        <v>715</v>
      </c>
      <c r="AF89" s="226"/>
      <c r="AG89" s="226"/>
      <c r="AH89" s="226"/>
      <c r="AI89" s="225" t="s">
        <v>736</v>
      </c>
      <c r="AJ89" s="226"/>
      <c r="AK89" s="226"/>
      <c r="AL89" s="226"/>
      <c r="AM89" s="225">
        <v>100</v>
      </c>
      <c r="AN89" s="226"/>
      <c r="AO89" s="226"/>
      <c r="AP89" s="226"/>
      <c r="AQ89" s="336" t="s">
        <v>715</v>
      </c>
      <c r="AR89" s="208"/>
      <c r="AS89" s="208"/>
      <c r="AT89" s="337"/>
      <c r="AU89" s="219" t="s">
        <v>715</v>
      </c>
      <c r="AV89" s="219"/>
      <c r="AW89" s="219"/>
      <c r="AX89" s="221"/>
      <c r="AY89">
        <f t="shared" si="10"/>
        <v>1</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721</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722</v>
      </c>
      <c r="AC101" s="460"/>
      <c r="AD101" s="460"/>
      <c r="AE101" s="282" t="s">
        <v>715</v>
      </c>
      <c r="AF101" s="282"/>
      <c r="AG101" s="282"/>
      <c r="AH101" s="282"/>
      <c r="AI101" s="282" t="s">
        <v>736</v>
      </c>
      <c r="AJ101" s="282"/>
      <c r="AK101" s="282"/>
      <c r="AL101" s="282"/>
      <c r="AM101" s="282">
        <v>5922</v>
      </c>
      <c r="AN101" s="282"/>
      <c r="AO101" s="282"/>
      <c r="AP101" s="282"/>
      <c r="AQ101" s="282" t="s">
        <v>736</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723</v>
      </c>
      <c r="AC102" s="460"/>
      <c r="AD102" s="460"/>
      <c r="AE102" s="282" t="s">
        <v>715</v>
      </c>
      <c r="AF102" s="282"/>
      <c r="AG102" s="282"/>
      <c r="AH102" s="282"/>
      <c r="AI102" s="282" t="s">
        <v>736</v>
      </c>
      <c r="AJ102" s="282"/>
      <c r="AK102" s="282"/>
      <c r="AL102" s="282"/>
      <c r="AM102" s="282">
        <v>14293</v>
      </c>
      <c r="AN102" s="282"/>
      <c r="AO102" s="282"/>
      <c r="AP102" s="282"/>
      <c r="AQ102" s="282" t="s">
        <v>736</v>
      </c>
      <c r="AR102" s="282"/>
      <c r="AS102" s="282"/>
      <c r="AT102" s="282"/>
      <c r="AU102" s="225"/>
      <c r="AV102" s="226"/>
      <c r="AW102" s="226"/>
      <c r="AX102" s="321"/>
    </row>
    <row r="103" spans="1:60" ht="31.5"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1</v>
      </c>
    </row>
    <row r="104" spans="1:60" ht="23.25" customHeight="1" x14ac:dyDescent="0.15">
      <c r="A104" s="418"/>
      <c r="B104" s="419"/>
      <c r="C104" s="419"/>
      <c r="D104" s="419"/>
      <c r="E104" s="419"/>
      <c r="F104" s="420"/>
      <c r="G104" s="108" t="s">
        <v>724</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722</v>
      </c>
      <c r="AC104" s="545"/>
      <c r="AD104" s="546"/>
      <c r="AE104" s="282" t="s">
        <v>715</v>
      </c>
      <c r="AF104" s="282"/>
      <c r="AG104" s="282"/>
      <c r="AH104" s="282"/>
      <c r="AI104" s="282" t="s">
        <v>736</v>
      </c>
      <c r="AJ104" s="282"/>
      <c r="AK104" s="282"/>
      <c r="AL104" s="282"/>
      <c r="AM104" s="282">
        <v>1300</v>
      </c>
      <c r="AN104" s="282"/>
      <c r="AO104" s="282"/>
      <c r="AP104" s="282"/>
      <c r="AQ104" s="282" t="s">
        <v>736</v>
      </c>
      <c r="AR104" s="282"/>
      <c r="AS104" s="282"/>
      <c r="AT104" s="282"/>
      <c r="AU104" s="282"/>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723</v>
      </c>
      <c r="AC105" s="468"/>
      <c r="AD105" s="469"/>
      <c r="AE105" s="282" t="s">
        <v>715</v>
      </c>
      <c r="AF105" s="282"/>
      <c r="AG105" s="282"/>
      <c r="AH105" s="282"/>
      <c r="AI105" s="282" t="s">
        <v>736</v>
      </c>
      <c r="AJ105" s="282"/>
      <c r="AK105" s="282"/>
      <c r="AL105" s="282"/>
      <c r="AM105" s="282">
        <v>14683</v>
      </c>
      <c r="AN105" s="282"/>
      <c r="AO105" s="282"/>
      <c r="AP105" s="282"/>
      <c r="AQ105" s="282" t="s">
        <v>736</v>
      </c>
      <c r="AR105" s="282"/>
      <c r="AS105" s="282"/>
      <c r="AT105" s="282"/>
      <c r="AU105" s="282"/>
      <c r="AV105" s="282"/>
      <c r="AW105" s="282"/>
      <c r="AX105" s="283"/>
      <c r="AY105">
        <f>$AY$103</f>
        <v>1</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725</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726</v>
      </c>
      <c r="AC116" s="462"/>
      <c r="AD116" s="463"/>
      <c r="AE116" s="282" t="s">
        <v>715</v>
      </c>
      <c r="AF116" s="282"/>
      <c r="AG116" s="282"/>
      <c r="AH116" s="282"/>
      <c r="AI116" s="282" t="s">
        <v>736</v>
      </c>
      <c r="AJ116" s="282"/>
      <c r="AK116" s="282"/>
      <c r="AL116" s="282"/>
      <c r="AM116" s="282">
        <v>5366</v>
      </c>
      <c r="AN116" s="282"/>
      <c r="AO116" s="282"/>
      <c r="AP116" s="282"/>
      <c r="AQ116" s="218" t="s">
        <v>736</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727</v>
      </c>
      <c r="AC117" s="472"/>
      <c r="AD117" s="473"/>
      <c r="AE117" s="550" t="s">
        <v>715</v>
      </c>
      <c r="AF117" s="550"/>
      <c r="AG117" s="550"/>
      <c r="AH117" s="550"/>
      <c r="AI117" s="550" t="s">
        <v>736</v>
      </c>
      <c r="AJ117" s="550"/>
      <c r="AK117" s="550"/>
      <c r="AL117" s="550"/>
      <c r="AM117" s="550" t="s">
        <v>737</v>
      </c>
      <c r="AN117" s="550"/>
      <c r="AO117" s="550"/>
      <c r="AP117" s="550"/>
      <c r="AQ117" s="550" t="s">
        <v>736</v>
      </c>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1</v>
      </c>
    </row>
    <row r="119" spans="1:51" ht="23.25" customHeight="1" x14ac:dyDescent="0.15">
      <c r="A119" s="435"/>
      <c r="B119" s="436"/>
      <c r="C119" s="436"/>
      <c r="D119" s="436"/>
      <c r="E119" s="436"/>
      <c r="F119" s="437"/>
      <c r="G119" s="387" t="s">
        <v>728</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726</v>
      </c>
      <c r="AC119" s="462"/>
      <c r="AD119" s="463"/>
      <c r="AE119" s="282" t="s">
        <v>715</v>
      </c>
      <c r="AF119" s="282"/>
      <c r="AG119" s="282"/>
      <c r="AH119" s="282"/>
      <c r="AI119" s="282" t="s">
        <v>736</v>
      </c>
      <c r="AJ119" s="282"/>
      <c r="AK119" s="282"/>
      <c r="AL119" s="282"/>
      <c r="AM119" s="282">
        <v>4351</v>
      </c>
      <c r="AN119" s="282"/>
      <c r="AO119" s="282"/>
      <c r="AP119" s="282"/>
      <c r="AQ119" s="282" t="s">
        <v>736</v>
      </c>
      <c r="AR119" s="282"/>
      <c r="AS119" s="282"/>
      <c r="AT119" s="282"/>
      <c r="AU119" s="282"/>
      <c r="AV119" s="282"/>
      <c r="AW119" s="282"/>
      <c r="AX119" s="283"/>
      <c r="AY119">
        <f>$AY$118</f>
        <v>1</v>
      </c>
    </row>
    <row r="120" spans="1:51" ht="46.5"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727</v>
      </c>
      <c r="AC120" s="472"/>
      <c r="AD120" s="473"/>
      <c r="AE120" s="550" t="s">
        <v>715</v>
      </c>
      <c r="AF120" s="550"/>
      <c r="AG120" s="550"/>
      <c r="AH120" s="550"/>
      <c r="AI120" s="550" t="s">
        <v>736</v>
      </c>
      <c r="AJ120" s="550"/>
      <c r="AK120" s="550"/>
      <c r="AL120" s="550"/>
      <c r="AM120" s="550" t="s">
        <v>738</v>
      </c>
      <c r="AN120" s="550"/>
      <c r="AO120" s="550"/>
      <c r="AP120" s="550"/>
      <c r="AQ120" s="550" t="s">
        <v>736</v>
      </c>
      <c r="AR120" s="550"/>
      <c r="AS120" s="550"/>
      <c r="AT120" s="550"/>
      <c r="AU120" s="550"/>
      <c r="AV120" s="550"/>
      <c r="AW120" s="550"/>
      <c r="AX120" s="551"/>
      <c r="AY120">
        <f>$AY$118</f>
        <v>1</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359</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68.25" customHeight="1" x14ac:dyDescent="0.15">
      <c r="A130" s="189" t="s">
        <v>405</v>
      </c>
      <c r="B130" s="186"/>
      <c r="C130" s="185" t="s">
        <v>236</v>
      </c>
      <c r="D130" s="186"/>
      <c r="E130" s="170" t="s">
        <v>265</v>
      </c>
      <c r="F130" s="171"/>
      <c r="G130" s="172" t="s">
        <v>729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715</v>
      </c>
      <c r="AR133" s="200"/>
      <c r="AS133" s="136" t="s">
        <v>233</v>
      </c>
      <c r="AT133" s="137"/>
      <c r="AU133" s="201" t="s">
        <v>715</v>
      </c>
      <c r="AV133" s="201"/>
      <c r="AW133" s="136" t="s">
        <v>179</v>
      </c>
      <c r="AX133" s="196"/>
      <c r="AY133">
        <f>$AY$132</f>
        <v>1</v>
      </c>
    </row>
    <row r="134" spans="1:51" ht="39.75" customHeight="1" x14ac:dyDescent="0.15">
      <c r="A134" s="190"/>
      <c r="B134" s="187"/>
      <c r="C134" s="181"/>
      <c r="D134" s="187"/>
      <c r="E134" s="181"/>
      <c r="F134" s="182"/>
      <c r="G134" s="107" t="s">
        <v>715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715</v>
      </c>
      <c r="AC134" s="206"/>
      <c r="AD134" s="206"/>
      <c r="AE134" s="207" t="s">
        <v>715</v>
      </c>
      <c r="AF134" s="208"/>
      <c r="AG134" s="208"/>
      <c r="AH134" s="208"/>
      <c r="AI134" s="207" t="s">
        <v>715</v>
      </c>
      <c r="AJ134" s="208"/>
      <c r="AK134" s="208"/>
      <c r="AL134" s="208"/>
      <c r="AM134" s="207" t="s">
        <v>770</v>
      </c>
      <c r="AN134" s="208"/>
      <c r="AO134" s="208"/>
      <c r="AP134" s="208"/>
      <c r="AQ134" s="207" t="s">
        <v>715</v>
      </c>
      <c r="AR134" s="208"/>
      <c r="AS134" s="208"/>
      <c r="AT134" s="208"/>
      <c r="AU134" s="207" t="s">
        <v>715</v>
      </c>
      <c r="AV134" s="208"/>
      <c r="AW134" s="208"/>
      <c r="AX134" s="209"/>
      <c r="AY134">
        <f t="shared" ref="AY134:AY135" si="13">$AY$132</f>
        <v>1</v>
      </c>
    </row>
    <row r="135" spans="1:51" ht="39.75" hidden="1"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715</v>
      </c>
      <c r="AC135" s="214"/>
      <c r="AD135" s="214"/>
      <c r="AE135" s="207" t="s">
        <v>715</v>
      </c>
      <c r="AF135" s="208"/>
      <c r="AG135" s="208"/>
      <c r="AH135" s="208"/>
      <c r="AI135" s="207" t="s">
        <v>715</v>
      </c>
      <c r="AJ135" s="208"/>
      <c r="AK135" s="208"/>
      <c r="AL135" s="208"/>
      <c r="AM135" s="207" t="s">
        <v>770</v>
      </c>
      <c r="AN135" s="208"/>
      <c r="AO135" s="208"/>
      <c r="AP135" s="208"/>
      <c r="AQ135" s="207" t="s">
        <v>715</v>
      </c>
      <c r="AR135" s="208"/>
      <c r="AS135" s="208"/>
      <c r="AT135" s="208"/>
      <c r="AU135" s="207" t="s">
        <v>715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772</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671</v>
      </c>
      <c r="D430" s="927"/>
      <c r="E430" s="175" t="s">
        <v>399</v>
      </c>
      <c r="F430" s="893"/>
      <c r="G430" s="894" t="s">
        <v>252</v>
      </c>
      <c r="H430" s="126"/>
      <c r="I430" s="126"/>
      <c r="J430" s="895" t="s">
        <v>715</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715</v>
      </c>
      <c r="AF432" s="201"/>
      <c r="AG432" s="136" t="s">
        <v>233</v>
      </c>
      <c r="AH432" s="137"/>
      <c r="AI432" s="335"/>
      <c r="AJ432" s="335"/>
      <c r="AK432" s="335"/>
      <c r="AL432" s="157"/>
      <c r="AM432" s="335"/>
      <c r="AN432" s="335"/>
      <c r="AO432" s="335"/>
      <c r="AP432" s="157"/>
      <c r="AQ432" s="250" t="s">
        <v>715</v>
      </c>
      <c r="AR432" s="201"/>
      <c r="AS432" s="136" t="s">
        <v>233</v>
      </c>
      <c r="AT432" s="137"/>
      <c r="AU432" s="201" t="s">
        <v>715</v>
      </c>
      <c r="AV432" s="201"/>
      <c r="AW432" s="136" t="s">
        <v>179</v>
      </c>
      <c r="AX432" s="196"/>
      <c r="AY432">
        <f>$AY$431</f>
        <v>1</v>
      </c>
    </row>
    <row r="433" spans="1:51" ht="23.25" customHeight="1" x14ac:dyDescent="0.15">
      <c r="A433" s="190"/>
      <c r="B433" s="187"/>
      <c r="C433" s="181"/>
      <c r="D433" s="187"/>
      <c r="E433" s="338"/>
      <c r="F433" s="339"/>
      <c r="G433" s="107" t="s">
        <v>715</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715</v>
      </c>
      <c r="AC433" s="214"/>
      <c r="AD433" s="214"/>
      <c r="AE433" s="336" t="s">
        <v>715</v>
      </c>
      <c r="AF433" s="208"/>
      <c r="AG433" s="208"/>
      <c r="AH433" s="208"/>
      <c r="AI433" s="336" t="s">
        <v>715</v>
      </c>
      <c r="AJ433" s="208"/>
      <c r="AK433" s="208"/>
      <c r="AL433" s="208"/>
      <c r="AM433" s="336" t="s">
        <v>770</v>
      </c>
      <c r="AN433" s="208"/>
      <c r="AO433" s="208"/>
      <c r="AP433" s="337"/>
      <c r="AQ433" s="336" t="s">
        <v>715</v>
      </c>
      <c r="AR433" s="208"/>
      <c r="AS433" s="208"/>
      <c r="AT433" s="337"/>
      <c r="AU433" s="208" t="s">
        <v>715</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715</v>
      </c>
      <c r="AC434" s="206"/>
      <c r="AD434" s="206"/>
      <c r="AE434" s="336" t="s">
        <v>715</v>
      </c>
      <c r="AF434" s="208"/>
      <c r="AG434" s="208"/>
      <c r="AH434" s="337"/>
      <c r="AI434" s="336" t="s">
        <v>715</v>
      </c>
      <c r="AJ434" s="208"/>
      <c r="AK434" s="208"/>
      <c r="AL434" s="208"/>
      <c r="AM434" s="336" t="s">
        <v>770</v>
      </c>
      <c r="AN434" s="208"/>
      <c r="AO434" s="208"/>
      <c r="AP434" s="337"/>
      <c r="AQ434" s="336" t="s">
        <v>715</v>
      </c>
      <c r="AR434" s="208"/>
      <c r="AS434" s="208"/>
      <c r="AT434" s="337"/>
      <c r="AU434" s="208" t="s">
        <v>715</v>
      </c>
      <c r="AV434" s="208"/>
      <c r="AW434" s="208"/>
      <c r="AX434" s="209"/>
      <c r="AY434">
        <f t="shared" si="63"/>
        <v>1</v>
      </c>
    </row>
    <row r="435" spans="1:51" ht="23.25" customHeight="1" thickBot="1" x14ac:dyDescent="0.2">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715</v>
      </c>
      <c r="AF435" s="208"/>
      <c r="AG435" s="208"/>
      <c r="AH435" s="337"/>
      <c r="AI435" s="336" t="s">
        <v>715</v>
      </c>
      <c r="AJ435" s="208"/>
      <c r="AK435" s="208"/>
      <c r="AL435" s="208"/>
      <c r="AM435" s="336" t="s">
        <v>770</v>
      </c>
      <c r="AN435" s="208"/>
      <c r="AO435" s="208"/>
      <c r="AP435" s="337"/>
      <c r="AQ435" s="336" t="s">
        <v>715</v>
      </c>
      <c r="AR435" s="208"/>
      <c r="AS435" s="208"/>
      <c r="AT435" s="337"/>
      <c r="AU435" s="208" t="s">
        <v>715</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67.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731</v>
      </c>
      <c r="AE702" s="342"/>
      <c r="AF702" s="342"/>
      <c r="AG702" s="379" t="s">
        <v>739</v>
      </c>
      <c r="AH702" s="380"/>
      <c r="AI702" s="380"/>
      <c r="AJ702" s="380"/>
      <c r="AK702" s="380"/>
      <c r="AL702" s="380"/>
      <c r="AM702" s="380"/>
      <c r="AN702" s="380"/>
      <c r="AO702" s="380"/>
      <c r="AP702" s="380"/>
      <c r="AQ702" s="380"/>
      <c r="AR702" s="380"/>
      <c r="AS702" s="380"/>
      <c r="AT702" s="380"/>
      <c r="AU702" s="380"/>
      <c r="AV702" s="380"/>
      <c r="AW702" s="380"/>
      <c r="AX702" s="381"/>
    </row>
    <row r="703" spans="1:51" ht="88.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731</v>
      </c>
      <c r="AE703" s="323"/>
      <c r="AF703" s="323"/>
      <c r="AG703" s="104" t="s">
        <v>740</v>
      </c>
      <c r="AH703" s="105"/>
      <c r="AI703" s="105"/>
      <c r="AJ703" s="105"/>
      <c r="AK703" s="105"/>
      <c r="AL703" s="105"/>
      <c r="AM703" s="105"/>
      <c r="AN703" s="105"/>
      <c r="AO703" s="105"/>
      <c r="AP703" s="105"/>
      <c r="AQ703" s="105"/>
      <c r="AR703" s="105"/>
      <c r="AS703" s="105"/>
      <c r="AT703" s="105"/>
      <c r="AU703" s="105"/>
      <c r="AV703" s="105"/>
      <c r="AW703" s="105"/>
      <c r="AX703" s="106"/>
    </row>
    <row r="704" spans="1:51" ht="84"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731</v>
      </c>
      <c r="AE704" s="781"/>
      <c r="AF704" s="781"/>
      <c r="AG704" s="168" t="s">
        <v>741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742</v>
      </c>
      <c r="AE705" s="713"/>
      <c r="AF705" s="713"/>
      <c r="AG705" s="128" t="s">
        <v>736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743</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743</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742</v>
      </c>
      <c r="AE708" s="603"/>
      <c r="AF708" s="603"/>
      <c r="AG708" s="740" t="s">
        <v>736</v>
      </c>
      <c r="AH708" s="741"/>
      <c r="AI708" s="741"/>
      <c r="AJ708" s="741"/>
      <c r="AK708" s="741"/>
      <c r="AL708" s="741"/>
      <c r="AM708" s="741"/>
      <c r="AN708" s="741"/>
      <c r="AO708" s="741"/>
      <c r="AP708" s="741"/>
      <c r="AQ708" s="741"/>
      <c r="AR708" s="741"/>
      <c r="AS708" s="741"/>
      <c r="AT708" s="741"/>
      <c r="AU708" s="741"/>
      <c r="AV708" s="741"/>
      <c r="AW708" s="741"/>
      <c r="AX708" s="742"/>
    </row>
    <row r="709" spans="1:50" ht="70.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731</v>
      </c>
      <c r="AE709" s="323"/>
      <c r="AF709" s="323"/>
      <c r="AG709" s="104" t="s">
        <v>745</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742</v>
      </c>
      <c r="AE710" s="323"/>
      <c r="AF710" s="323"/>
      <c r="AG710" s="104" t="s">
        <v>736</v>
      </c>
      <c r="AH710" s="105"/>
      <c r="AI710" s="105"/>
      <c r="AJ710" s="105"/>
      <c r="AK710" s="105"/>
      <c r="AL710" s="105"/>
      <c r="AM710" s="105"/>
      <c r="AN710" s="105"/>
      <c r="AO710" s="105"/>
      <c r="AP710" s="105"/>
      <c r="AQ710" s="105"/>
      <c r="AR710" s="105"/>
      <c r="AS710" s="105"/>
      <c r="AT710" s="105"/>
      <c r="AU710" s="105"/>
      <c r="AV710" s="105"/>
      <c r="AW710" s="105"/>
      <c r="AX710" s="106"/>
    </row>
    <row r="711" spans="1:50" ht="67.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731</v>
      </c>
      <c r="AE711" s="323"/>
      <c r="AF711" s="323"/>
      <c r="AG711" s="104" t="s">
        <v>747</v>
      </c>
      <c r="AH711" s="105"/>
      <c r="AI711" s="105"/>
      <c r="AJ711" s="105"/>
      <c r="AK711" s="105"/>
      <c r="AL711" s="105"/>
      <c r="AM711" s="105"/>
      <c r="AN711" s="105"/>
      <c r="AO711" s="105"/>
      <c r="AP711" s="105"/>
      <c r="AQ711" s="105"/>
      <c r="AR711" s="105"/>
      <c r="AS711" s="105"/>
      <c r="AT711" s="105"/>
      <c r="AU711" s="105"/>
      <c r="AV711" s="105"/>
      <c r="AW711" s="105"/>
      <c r="AX711" s="106"/>
    </row>
    <row r="712" spans="1:50" ht="47.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731</v>
      </c>
      <c r="AE712" s="781"/>
      <c r="AF712" s="781"/>
      <c r="AG712" s="805" t="s">
        <v>746</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742</v>
      </c>
      <c r="AE713" s="323"/>
      <c r="AF713" s="661"/>
      <c r="AG713" s="104" t="s">
        <v>736</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742</v>
      </c>
      <c r="AE714" s="803"/>
      <c r="AF714" s="804"/>
      <c r="AG714" s="734" t="s">
        <v>736</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742</v>
      </c>
      <c r="AE715" s="603"/>
      <c r="AF715" s="654"/>
      <c r="AG715" s="740" t="s">
        <v>736</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742</v>
      </c>
      <c r="AE716" s="625"/>
      <c r="AF716" s="625"/>
      <c r="AG716" s="104" t="s">
        <v>736</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742</v>
      </c>
      <c r="AE717" s="323"/>
      <c r="AF717" s="323"/>
      <c r="AG717" s="104" t="s">
        <v>736</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742</v>
      </c>
      <c r="AE718" s="323"/>
      <c r="AF718" s="323"/>
      <c r="AG718" s="130" t="s">
        <v>736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731</v>
      </c>
      <c r="AE719" s="603"/>
      <c r="AF719" s="603"/>
      <c r="AG719" s="128" t="s">
        <v>750</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710</v>
      </c>
      <c r="D721" s="294"/>
      <c r="E721" s="294"/>
      <c r="F721" s="295"/>
      <c r="G721" s="284">
        <v>20</v>
      </c>
      <c r="H721" s="285"/>
      <c r="I721" s="77" t="str">
        <f>IF(OR(G721="　", G721=""), "", "-")</f>
        <v>-</v>
      </c>
      <c r="J721" s="288">
        <v>380</v>
      </c>
      <c r="K721" s="288"/>
      <c r="L721" s="77" t="str">
        <f>IF(M721="","","-")</f>
        <v/>
      </c>
      <c r="M721" s="78"/>
      <c r="N721" s="301" t="s">
        <v>748</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t="s">
        <v>710</v>
      </c>
      <c r="D722" s="294"/>
      <c r="E722" s="294"/>
      <c r="F722" s="295"/>
      <c r="G722" s="284">
        <v>20</v>
      </c>
      <c r="H722" s="285"/>
      <c r="I722" s="77" t="str">
        <f t="shared" ref="I722:I725" si="113">IF(OR(G722="　", G722=""), "", "-")</f>
        <v>-</v>
      </c>
      <c r="J722" s="288">
        <v>1015</v>
      </c>
      <c r="K722" s="288"/>
      <c r="L722" s="77" t="str">
        <f t="shared" ref="L722:L725" si="114">IF(M722="","","-")</f>
        <v/>
      </c>
      <c r="M722" s="78"/>
      <c r="N722" s="301" t="s">
        <v>749</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137.2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751</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771</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773</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774</v>
      </c>
      <c r="B731" s="672"/>
      <c r="C731" s="672"/>
      <c r="D731" s="672"/>
      <c r="E731" s="673"/>
      <c r="F731" s="727" t="s">
        <v>775</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382</v>
      </c>
      <c r="B733" s="672"/>
      <c r="C733" s="672"/>
      <c r="D733" s="672"/>
      <c r="E733" s="673"/>
      <c r="F733" s="635" t="s">
        <v>776</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672</v>
      </c>
      <c r="B737" s="211"/>
      <c r="C737" s="211"/>
      <c r="D737" s="212"/>
      <c r="E737" s="950" t="s">
        <v>715</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397</v>
      </c>
      <c r="B738" s="361"/>
      <c r="C738" s="361"/>
      <c r="D738" s="361"/>
      <c r="E738" s="950" t="s">
        <v>715</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396</v>
      </c>
      <c r="B739" s="361"/>
      <c r="C739" s="361"/>
      <c r="D739" s="361"/>
      <c r="E739" s="950" t="s">
        <v>715</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395</v>
      </c>
      <c r="B740" s="361"/>
      <c r="C740" s="361"/>
      <c r="D740" s="361"/>
      <c r="E740" s="950" t="s">
        <v>715</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394</v>
      </c>
      <c r="B741" s="361"/>
      <c r="C741" s="361"/>
      <c r="D741" s="361"/>
      <c r="E741" s="950" t="s">
        <v>715</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393</v>
      </c>
      <c r="B742" s="361"/>
      <c r="C742" s="361"/>
      <c r="D742" s="361"/>
      <c r="E742" s="950" t="s">
        <v>715</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392</v>
      </c>
      <c r="B743" s="361"/>
      <c r="C743" s="361"/>
      <c r="D743" s="361"/>
      <c r="E743" s="950" t="s">
        <v>715</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391</v>
      </c>
      <c r="B744" s="361"/>
      <c r="C744" s="361"/>
      <c r="D744" s="361"/>
      <c r="E744" s="950" t="s">
        <v>715</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390</v>
      </c>
      <c r="B745" s="361"/>
      <c r="C745" s="361"/>
      <c r="D745" s="361"/>
      <c r="E745" s="987" t="s">
        <v>715</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545</v>
      </c>
      <c r="B746" s="361"/>
      <c r="C746" s="361"/>
      <c r="D746" s="361"/>
      <c r="E746" s="956"/>
      <c r="F746" s="954"/>
      <c r="G746" s="954"/>
      <c r="H746" s="100" t="str">
        <f>IF(E746="","","-")</f>
        <v/>
      </c>
      <c r="I746" s="954"/>
      <c r="J746" s="954"/>
      <c r="K746" s="100" t="str">
        <f>IF(I746="","","-")</f>
        <v/>
      </c>
      <c r="L746" s="955"/>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509</v>
      </c>
      <c r="B747" s="361"/>
      <c r="C747" s="361"/>
      <c r="D747" s="361"/>
      <c r="E747" s="956"/>
      <c r="F747" s="954"/>
      <c r="G747" s="954"/>
      <c r="H747" s="100" t="str">
        <f>IF(E747="","","-")</f>
        <v/>
      </c>
      <c r="I747" s="954"/>
      <c r="J747" s="954"/>
      <c r="K747" s="100" t="str">
        <f>IF(I747="","","-")</f>
        <v/>
      </c>
      <c r="L747" s="955"/>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386</v>
      </c>
      <c r="B787" s="627"/>
      <c r="C787" s="627"/>
      <c r="D787" s="627"/>
      <c r="E787" s="627"/>
      <c r="F787" s="628"/>
      <c r="G787" s="593" t="s">
        <v>755</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361</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756</v>
      </c>
      <c r="H789" s="669"/>
      <c r="I789" s="669"/>
      <c r="J789" s="669"/>
      <c r="K789" s="670"/>
      <c r="L789" s="662" t="s">
        <v>757</v>
      </c>
      <c r="M789" s="663"/>
      <c r="N789" s="663"/>
      <c r="O789" s="663"/>
      <c r="P789" s="663"/>
      <c r="Q789" s="663"/>
      <c r="R789" s="663"/>
      <c r="S789" s="663"/>
      <c r="T789" s="663"/>
      <c r="U789" s="663"/>
      <c r="V789" s="663"/>
      <c r="W789" s="663"/>
      <c r="X789" s="664"/>
      <c r="Y789" s="382">
        <v>13</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t="s">
        <v>756</v>
      </c>
      <c r="H790" s="605"/>
      <c r="I790" s="605"/>
      <c r="J790" s="605"/>
      <c r="K790" s="606"/>
      <c r="L790" s="596" t="s">
        <v>758</v>
      </c>
      <c r="M790" s="597"/>
      <c r="N790" s="597"/>
      <c r="O790" s="597"/>
      <c r="P790" s="597"/>
      <c r="Q790" s="597"/>
      <c r="R790" s="597"/>
      <c r="S790" s="597"/>
      <c r="T790" s="597"/>
      <c r="U790" s="597"/>
      <c r="V790" s="597"/>
      <c r="W790" s="597"/>
      <c r="X790" s="598"/>
      <c r="Y790" s="599">
        <v>2</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15</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752</v>
      </c>
      <c r="D845" s="343"/>
      <c r="E845" s="343"/>
      <c r="F845" s="343"/>
      <c r="G845" s="343"/>
      <c r="H845" s="343"/>
      <c r="I845" s="343"/>
      <c r="J845" s="344">
        <v>9000020432032</v>
      </c>
      <c r="K845" s="345"/>
      <c r="L845" s="345"/>
      <c r="M845" s="345"/>
      <c r="N845" s="345"/>
      <c r="O845" s="345"/>
      <c r="P845" s="359" t="s">
        <v>754</v>
      </c>
      <c r="Q845" s="346"/>
      <c r="R845" s="346"/>
      <c r="S845" s="346"/>
      <c r="T845" s="346"/>
      <c r="U845" s="346"/>
      <c r="V845" s="346"/>
      <c r="W845" s="346"/>
      <c r="X845" s="346"/>
      <c r="Y845" s="347">
        <v>15</v>
      </c>
      <c r="Z845" s="348"/>
      <c r="AA845" s="348"/>
      <c r="AB845" s="349"/>
      <c r="AC845" s="350" t="s">
        <v>768</v>
      </c>
      <c r="AD845" s="351"/>
      <c r="AE845" s="351"/>
      <c r="AF845" s="351"/>
      <c r="AG845" s="351"/>
      <c r="AH845" s="366" t="s">
        <v>736</v>
      </c>
      <c r="AI845" s="367"/>
      <c r="AJ845" s="367"/>
      <c r="AK845" s="367"/>
      <c r="AL845" s="354" t="s">
        <v>736</v>
      </c>
      <c r="AM845" s="355"/>
      <c r="AN845" s="355"/>
      <c r="AO845" s="356"/>
      <c r="AP845" s="357" t="s">
        <v>744</v>
      </c>
      <c r="AQ845" s="357"/>
      <c r="AR845" s="357"/>
      <c r="AS845" s="357"/>
      <c r="AT845" s="357"/>
      <c r="AU845" s="357"/>
      <c r="AV845" s="357"/>
      <c r="AW845" s="357"/>
      <c r="AX845" s="357"/>
    </row>
    <row r="846" spans="1:51" ht="30" customHeight="1" x14ac:dyDescent="0.15">
      <c r="A846" s="370">
        <v>2</v>
      </c>
      <c r="B846" s="370">
        <v>1</v>
      </c>
      <c r="C846" s="358" t="s">
        <v>759</v>
      </c>
      <c r="D846" s="343"/>
      <c r="E846" s="343"/>
      <c r="F846" s="343"/>
      <c r="G846" s="343"/>
      <c r="H846" s="343"/>
      <c r="I846" s="343"/>
      <c r="J846" s="344">
        <v>5000020434825</v>
      </c>
      <c r="K846" s="345"/>
      <c r="L846" s="345"/>
      <c r="M846" s="345"/>
      <c r="N846" s="345"/>
      <c r="O846" s="345"/>
      <c r="P846" s="346" t="s">
        <v>753</v>
      </c>
      <c r="Q846" s="346"/>
      <c r="R846" s="346"/>
      <c r="S846" s="346"/>
      <c r="T846" s="346"/>
      <c r="U846" s="346"/>
      <c r="V846" s="346"/>
      <c r="W846" s="346"/>
      <c r="X846" s="346"/>
      <c r="Y846" s="347">
        <v>6</v>
      </c>
      <c r="Z846" s="348"/>
      <c r="AA846" s="348"/>
      <c r="AB846" s="349"/>
      <c r="AC846" s="350" t="s">
        <v>768</v>
      </c>
      <c r="AD846" s="351"/>
      <c r="AE846" s="351"/>
      <c r="AF846" s="351"/>
      <c r="AG846" s="351"/>
      <c r="AH846" s="366" t="s">
        <v>736</v>
      </c>
      <c r="AI846" s="367"/>
      <c r="AJ846" s="367"/>
      <c r="AK846" s="367"/>
      <c r="AL846" s="354" t="s">
        <v>736</v>
      </c>
      <c r="AM846" s="355"/>
      <c r="AN846" s="355"/>
      <c r="AO846" s="356"/>
      <c r="AP846" s="357" t="s">
        <v>744</v>
      </c>
      <c r="AQ846" s="357"/>
      <c r="AR846" s="357"/>
      <c r="AS846" s="357"/>
      <c r="AT846" s="357"/>
      <c r="AU846" s="357"/>
      <c r="AV846" s="357"/>
      <c r="AW846" s="357"/>
      <c r="AX846" s="357"/>
      <c r="AY846">
        <f>COUNTA($C$846)</f>
        <v>1</v>
      </c>
    </row>
    <row r="847" spans="1:51" ht="30" customHeight="1" x14ac:dyDescent="0.15">
      <c r="A847" s="370">
        <v>3</v>
      </c>
      <c r="B847" s="370">
        <v>1</v>
      </c>
      <c r="C847" s="358" t="s">
        <v>760</v>
      </c>
      <c r="D847" s="343"/>
      <c r="E847" s="343"/>
      <c r="F847" s="343"/>
      <c r="G847" s="343"/>
      <c r="H847" s="343"/>
      <c r="I847" s="343"/>
      <c r="J847" s="344">
        <v>4000020435139</v>
      </c>
      <c r="K847" s="345"/>
      <c r="L847" s="345"/>
      <c r="M847" s="345"/>
      <c r="N847" s="345"/>
      <c r="O847" s="345"/>
      <c r="P847" s="359" t="s">
        <v>753</v>
      </c>
      <c r="Q847" s="346"/>
      <c r="R847" s="346"/>
      <c r="S847" s="346"/>
      <c r="T847" s="346"/>
      <c r="U847" s="346"/>
      <c r="V847" s="346"/>
      <c r="W847" s="346"/>
      <c r="X847" s="346"/>
      <c r="Y847" s="347">
        <v>4</v>
      </c>
      <c r="Z847" s="348"/>
      <c r="AA847" s="348"/>
      <c r="AB847" s="349"/>
      <c r="AC847" s="350" t="s">
        <v>768</v>
      </c>
      <c r="AD847" s="351"/>
      <c r="AE847" s="351"/>
      <c r="AF847" s="351"/>
      <c r="AG847" s="351"/>
      <c r="AH847" s="366" t="s">
        <v>736</v>
      </c>
      <c r="AI847" s="367"/>
      <c r="AJ847" s="367"/>
      <c r="AK847" s="367"/>
      <c r="AL847" s="354" t="s">
        <v>736</v>
      </c>
      <c r="AM847" s="355"/>
      <c r="AN847" s="355"/>
      <c r="AO847" s="356"/>
      <c r="AP847" s="357" t="s">
        <v>744</v>
      </c>
      <c r="AQ847" s="357"/>
      <c r="AR847" s="357"/>
      <c r="AS847" s="357"/>
      <c r="AT847" s="357"/>
      <c r="AU847" s="357"/>
      <c r="AV847" s="357"/>
      <c r="AW847" s="357"/>
      <c r="AX847" s="357"/>
      <c r="AY847">
        <f>COUNTA($C$847)</f>
        <v>1</v>
      </c>
    </row>
    <row r="848" spans="1:51" ht="30" customHeight="1" x14ac:dyDescent="0.15">
      <c r="A848" s="370">
        <v>4</v>
      </c>
      <c r="B848" s="370">
        <v>1</v>
      </c>
      <c r="C848" s="358" t="s">
        <v>761</v>
      </c>
      <c r="D848" s="343"/>
      <c r="E848" s="343"/>
      <c r="F848" s="343"/>
      <c r="G848" s="343"/>
      <c r="H848" s="343"/>
      <c r="I848" s="343"/>
      <c r="J848" s="344">
        <v>9000020432024</v>
      </c>
      <c r="K848" s="345"/>
      <c r="L848" s="345"/>
      <c r="M848" s="345"/>
      <c r="N848" s="345"/>
      <c r="O848" s="345"/>
      <c r="P848" s="359" t="s">
        <v>753</v>
      </c>
      <c r="Q848" s="346"/>
      <c r="R848" s="346"/>
      <c r="S848" s="346"/>
      <c r="T848" s="346"/>
      <c r="U848" s="346"/>
      <c r="V848" s="346"/>
      <c r="W848" s="346"/>
      <c r="X848" s="346"/>
      <c r="Y848" s="347">
        <v>3</v>
      </c>
      <c r="Z848" s="348"/>
      <c r="AA848" s="348"/>
      <c r="AB848" s="349"/>
      <c r="AC848" s="350" t="s">
        <v>768</v>
      </c>
      <c r="AD848" s="351"/>
      <c r="AE848" s="351"/>
      <c r="AF848" s="351"/>
      <c r="AG848" s="351"/>
      <c r="AH848" s="366" t="s">
        <v>736</v>
      </c>
      <c r="AI848" s="367"/>
      <c r="AJ848" s="367"/>
      <c r="AK848" s="367"/>
      <c r="AL848" s="354" t="s">
        <v>736</v>
      </c>
      <c r="AM848" s="355"/>
      <c r="AN848" s="355"/>
      <c r="AO848" s="356"/>
      <c r="AP848" s="357" t="s">
        <v>744</v>
      </c>
      <c r="AQ848" s="357"/>
      <c r="AR848" s="357"/>
      <c r="AS848" s="357"/>
      <c r="AT848" s="357"/>
      <c r="AU848" s="357"/>
      <c r="AV848" s="357"/>
      <c r="AW848" s="357"/>
      <c r="AX848" s="357"/>
      <c r="AY848">
        <f>COUNTA($C$848)</f>
        <v>1</v>
      </c>
    </row>
    <row r="849" spans="1:51" ht="30" customHeight="1" x14ac:dyDescent="0.15">
      <c r="A849" s="370">
        <v>5</v>
      </c>
      <c r="B849" s="370">
        <v>1</v>
      </c>
      <c r="C849" s="358" t="s">
        <v>762</v>
      </c>
      <c r="D849" s="343"/>
      <c r="E849" s="343"/>
      <c r="F849" s="343"/>
      <c r="G849" s="343"/>
      <c r="H849" s="343"/>
      <c r="I849" s="343"/>
      <c r="J849" s="344">
        <v>8000020402028</v>
      </c>
      <c r="K849" s="345"/>
      <c r="L849" s="345"/>
      <c r="M849" s="345"/>
      <c r="N849" s="345"/>
      <c r="O849" s="345"/>
      <c r="P849" s="346" t="s">
        <v>753</v>
      </c>
      <c r="Q849" s="346"/>
      <c r="R849" s="346"/>
      <c r="S849" s="346"/>
      <c r="T849" s="346"/>
      <c r="U849" s="346"/>
      <c r="V849" s="346"/>
      <c r="W849" s="346"/>
      <c r="X849" s="346"/>
      <c r="Y849" s="347">
        <v>2</v>
      </c>
      <c r="Z849" s="348"/>
      <c r="AA849" s="348"/>
      <c r="AB849" s="349"/>
      <c r="AC849" s="350" t="s">
        <v>768</v>
      </c>
      <c r="AD849" s="351"/>
      <c r="AE849" s="351"/>
      <c r="AF849" s="351"/>
      <c r="AG849" s="351"/>
      <c r="AH849" s="366" t="s">
        <v>736</v>
      </c>
      <c r="AI849" s="367"/>
      <c r="AJ849" s="367"/>
      <c r="AK849" s="367"/>
      <c r="AL849" s="354" t="s">
        <v>736</v>
      </c>
      <c r="AM849" s="355"/>
      <c r="AN849" s="355"/>
      <c r="AO849" s="356"/>
      <c r="AP849" s="357" t="s">
        <v>744</v>
      </c>
      <c r="AQ849" s="357"/>
      <c r="AR849" s="357"/>
      <c r="AS849" s="357"/>
      <c r="AT849" s="357"/>
      <c r="AU849" s="357"/>
      <c r="AV849" s="357"/>
      <c r="AW849" s="357"/>
      <c r="AX849" s="357"/>
      <c r="AY849">
        <f>COUNTA($C$849)</f>
        <v>1</v>
      </c>
    </row>
    <row r="850" spans="1:51" ht="30" customHeight="1" x14ac:dyDescent="0.15">
      <c r="A850" s="370">
        <v>6</v>
      </c>
      <c r="B850" s="370">
        <v>1</v>
      </c>
      <c r="C850" s="358" t="s">
        <v>763</v>
      </c>
      <c r="D850" s="343"/>
      <c r="E850" s="343"/>
      <c r="F850" s="343"/>
      <c r="G850" s="343"/>
      <c r="H850" s="343"/>
      <c r="I850" s="343"/>
      <c r="J850" s="344">
        <v>6000020435104</v>
      </c>
      <c r="K850" s="345"/>
      <c r="L850" s="345"/>
      <c r="M850" s="345"/>
      <c r="N850" s="345"/>
      <c r="O850" s="345"/>
      <c r="P850" s="346" t="s">
        <v>753</v>
      </c>
      <c r="Q850" s="346"/>
      <c r="R850" s="346"/>
      <c r="S850" s="346"/>
      <c r="T850" s="346"/>
      <c r="U850" s="346"/>
      <c r="V850" s="346"/>
      <c r="W850" s="346"/>
      <c r="X850" s="346"/>
      <c r="Y850" s="347">
        <v>1</v>
      </c>
      <c r="Z850" s="348"/>
      <c r="AA850" s="348"/>
      <c r="AB850" s="349"/>
      <c r="AC850" s="350" t="s">
        <v>768</v>
      </c>
      <c r="AD850" s="351"/>
      <c r="AE850" s="351"/>
      <c r="AF850" s="351"/>
      <c r="AG850" s="351"/>
      <c r="AH850" s="366" t="s">
        <v>736</v>
      </c>
      <c r="AI850" s="367"/>
      <c r="AJ850" s="367"/>
      <c r="AK850" s="367"/>
      <c r="AL850" s="354" t="s">
        <v>736</v>
      </c>
      <c r="AM850" s="355"/>
      <c r="AN850" s="355"/>
      <c r="AO850" s="356"/>
      <c r="AP850" s="357" t="s">
        <v>744</v>
      </c>
      <c r="AQ850" s="357"/>
      <c r="AR850" s="357"/>
      <c r="AS850" s="357"/>
      <c r="AT850" s="357"/>
      <c r="AU850" s="357"/>
      <c r="AV850" s="357"/>
      <c r="AW850" s="357"/>
      <c r="AX850" s="357"/>
      <c r="AY850">
        <f>COUNTA($C$850)</f>
        <v>1</v>
      </c>
    </row>
    <row r="851" spans="1:51" ht="30" customHeight="1" x14ac:dyDescent="0.15">
      <c r="A851" s="370">
        <v>7</v>
      </c>
      <c r="B851" s="370">
        <v>1</v>
      </c>
      <c r="C851" s="358" t="s">
        <v>764</v>
      </c>
      <c r="D851" s="343"/>
      <c r="E851" s="343"/>
      <c r="F851" s="343"/>
      <c r="G851" s="343"/>
      <c r="H851" s="343"/>
      <c r="I851" s="343"/>
      <c r="J851" s="344">
        <v>2000020442046</v>
      </c>
      <c r="K851" s="345"/>
      <c r="L851" s="345"/>
      <c r="M851" s="345"/>
      <c r="N851" s="345"/>
      <c r="O851" s="345"/>
      <c r="P851" s="346" t="s">
        <v>753</v>
      </c>
      <c r="Q851" s="346"/>
      <c r="R851" s="346"/>
      <c r="S851" s="346"/>
      <c r="T851" s="346"/>
      <c r="U851" s="346"/>
      <c r="V851" s="346"/>
      <c r="W851" s="346"/>
      <c r="X851" s="346"/>
      <c r="Y851" s="347">
        <v>0.9</v>
      </c>
      <c r="Z851" s="348"/>
      <c r="AA851" s="348"/>
      <c r="AB851" s="349"/>
      <c r="AC851" s="350" t="s">
        <v>768</v>
      </c>
      <c r="AD851" s="351"/>
      <c r="AE851" s="351"/>
      <c r="AF851" s="351"/>
      <c r="AG851" s="351"/>
      <c r="AH851" s="366" t="s">
        <v>736</v>
      </c>
      <c r="AI851" s="367"/>
      <c r="AJ851" s="367"/>
      <c r="AK851" s="367"/>
      <c r="AL851" s="354" t="s">
        <v>736</v>
      </c>
      <c r="AM851" s="355"/>
      <c r="AN851" s="355"/>
      <c r="AO851" s="356"/>
      <c r="AP851" s="357" t="s">
        <v>744</v>
      </c>
      <c r="AQ851" s="357"/>
      <c r="AR851" s="357"/>
      <c r="AS851" s="357"/>
      <c r="AT851" s="357"/>
      <c r="AU851" s="357"/>
      <c r="AV851" s="357"/>
      <c r="AW851" s="357"/>
      <c r="AX851" s="357"/>
      <c r="AY851">
        <f>COUNTA($C$851)</f>
        <v>1</v>
      </c>
    </row>
    <row r="852" spans="1:51" ht="30" customHeight="1" x14ac:dyDescent="0.15">
      <c r="A852" s="370">
        <v>8</v>
      </c>
      <c r="B852" s="370">
        <v>1</v>
      </c>
      <c r="C852" s="358" t="s">
        <v>765</v>
      </c>
      <c r="D852" s="343"/>
      <c r="E852" s="343"/>
      <c r="F852" s="343"/>
      <c r="G852" s="343"/>
      <c r="H852" s="343"/>
      <c r="I852" s="343"/>
      <c r="J852" s="344">
        <v>9000020432156</v>
      </c>
      <c r="K852" s="345"/>
      <c r="L852" s="345"/>
      <c r="M852" s="345"/>
      <c r="N852" s="345"/>
      <c r="O852" s="345"/>
      <c r="P852" s="346" t="s">
        <v>753</v>
      </c>
      <c r="Q852" s="346"/>
      <c r="R852" s="346"/>
      <c r="S852" s="346"/>
      <c r="T852" s="346"/>
      <c r="U852" s="346"/>
      <c r="V852" s="346"/>
      <c r="W852" s="346"/>
      <c r="X852" s="346"/>
      <c r="Y852" s="347">
        <v>0.7</v>
      </c>
      <c r="Z852" s="348"/>
      <c r="AA852" s="348"/>
      <c r="AB852" s="349"/>
      <c r="AC852" s="350" t="s">
        <v>768</v>
      </c>
      <c r="AD852" s="351"/>
      <c r="AE852" s="351"/>
      <c r="AF852" s="351"/>
      <c r="AG852" s="351"/>
      <c r="AH852" s="366" t="s">
        <v>736</v>
      </c>
      <c r="AI852" s="367"/>
      <c r="AJ852" s="367"/>
      <c r="AK852" s="367"/>
      <c r="AL852" s="354" t="s">
        <v>736</v>
      </c>
      <c r="AM852" s="355"/>
      <c r="AN852" s="355"/>
      <c r="AO852" s="356"/>
      <c r="AP852" s="357" t="s">
        <v>744</v>
      </c>
      <c r="AQ852" s="357"/>
      <c r="AR852" s="357"/>
      <c r="AS852" s="357"/>
      <c r="AT852" s="357"/>
      <c r="AU852" s="357"/>
      <c r="AV852" s="357"/>
      <c r="AW852" s="357"/>
      <c r="AX852" s="357"/>
      <c r="AY852">
        <f>COUNTA($C$852)</f>
        <v>1</v>
      </c>
    </row>
    <row r="853" spans="1:51" ht="30" customHeight="1" x14ac:dyDescent="0.15">
      <c r="A853" s="370">
        <v>9</v>
      </c>
      <c r="B853" s="370">
        <v>1</v>
      </c>
      <c r="C853" s="358" t="s">
        <v>766</v>
      </c>
      <c r="D853" s="343"/>
      <c r="E853" s="343"/>
      <c r="F853" s="343"/>
      <c r="G853" s="343"/>
      <c r="H853" s="343"/>
      <c r="I853" s="343"/>
      <c r="J853" s="344">
        <v>8000020432041</v>
      </c>
      <c r="K853" s="345"/>
      <c r="L853" s="345"/>
      <c r="M853" s="345"/>
      <c r="N853" s="345"/>
      <c r="O853" s="345"/>
      <c r="P853" s="346" t="s">
        <v>753</v>
      </c>
      <c r="Q853" s="346"/>
      <c r="R853" s="346"/>
      <c r="S853" s="346"/>
      <c r="T853" s="346"/>
      <c r="U853" s="346"/>
      <c r="V853" s="346"/>
      <c r="W853" s="346"/>
      <c r="X853" s="346"/>
      <c r="Y853" s="347">
        <v>0.5</v>
      </c>
      <c r="Z853" s="348"/>
      <c r="AA853" s="348"/>
      <c r="AB853" s="349"/>
      <c r="AC853" s="350" t="s">
        <v>768</v>
      </c>
      <c r="AD853" s="351"/>
      <c r="AE853" s="351"/>
      <c r="AF853" s="351"/>
      <c r="AG853" s="351"/>
      <c r="AH853" s="366" t="s">
        <v>736</v>
      </c>
      <c r="AI853" s="367"/>
      <c r="AJ853" s="367"/>
      <c r="AK853" s="367"/>
      <c r="AL853" s="354" t="s">
        <v>736</v>
      </c>
      <c r="AM853" s="355"/>
      <c r="AN853" s="355"/>
      <c r="AO853" s="356"/>
      <c r="AP853" s="357" t="s">
        <v>744</v>
      </c>
      <c r="AQ853" s="357"/>
      <c r="AR853" s="357"/>
      <c r="AS853" s="357"/>
      <c r="AT853" s="357"/>
      <c r="AU853" s="357"/>
      <c r="AV853" s="357"/>
      <c r="AW853" s="357"/>
      <c r="AX853" s="357"/>
      <c r="AY853">
        <f>COUNTA($C$853)</f>
        <v>1</v>
      </c>
    </row>
    <row r="854" spans="1:51" ht="30" customHeight="1" x14ac:dyDescent="0.15">
      <c r="A854" s="370">
        <v>10</v>
      </c>
      <c r="B854" s="370">
        <v>1</v>
      </c>
      <c r="C854" s="358" t="s">
        <v>767</v>
      </c>
      <c r="D854" s="343"/>
      <c r="E854" s="343"/>
      <c r="F854" s="343"/>
      <c r="G854" s="343"/>
      <c r="H854" s="343"/>
      <c r="I854" s="343"/>
      <c r="J854" s="344">
        <v>4000020435015</v>
      </c>
      <c r="K854" s="345"/>
      <c r="L854" s="345"/>
      <c r="M854" s="345"/>
      <c r="N854" s="345"/>
      <c r="O854" s="345"/>
      <c r="P854" s="346" t="s">
        <v>753</v>
      </c>
      <c r="Q854" s="346"/>
      <c r="R854" s="346"/>
      <c r="S854" s="346"/>
      <c r="T854" s="346"/>
      <c r="U854" s="346"/>
      <c r="V854" s="346"/>
      <c r="W854" s="346"/>
      <c r="X854" s="346"/>
      <c r="Y854" s="347">
        <v>0.5</v>
      </c>
      <c r="Z854" s="348"/>
      <c r="AA854" s="348"/>
      <c r="AB854" s="349"/>
      <c r="AC854" s="350" t="s">
        <v>768</v>
      </c>
      <c r="AD854" s="351"/>
      <c r="AE854" s="351"/>
      <c r="AF854" s="351"/>
      <c r="AG854" s="351"/>
      <c r="AH854" s="366" t="s">
        <v>736</v>
      </c>
      <c r="AI854" s="367"/>
      <c r="AJ854" s="367"/>
      <c r="AK854" s="367"/>
      <c r="AL854" s="354" t="s">
        <v>736</v>
      </c>
      <c r="AM854" s="355"/>
      <c r="AN854" s="355"/>
      <c r="AO854" s="356"/>
      <c r="AP854" s="357" t="s">
        <v>744</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770</v>
      </c>
      <c r="F1110" s="369"/>
      <c r="G1110" s="369"/>
      <c r="H1110" s="369"/>
      <c r="I1110" s="369"/>
      <c r="J1110" s="344" t="s">
        <v>770</v>
      </c>
      <c r="K1110" s="345"/>
      <c r="L1110" s="345"/>
      <c r="M1110" s="345"/>
      <c r="N1110" s="345"/>
      <c r="O1110" s="345"/>
      <c r="P1110" s="359" t="s">
        <v>770</v>
      </c>
      <c r="Q1110" s="346"/>
      <c r="R1110" s="346"/>
      <c r="S1110" s="346"/>
      <c r="T1110" s="346"/>
      <c r="U1110" s="346"/>
      <c r="V1110" s="346"/>
      <c r="W1110" s="346"/>
      <c r="X1110" s="346"/>
      <c r="Y1110" s="347" t="s">
        <v>770</v>
      </c>
      <c r="Z1110" s="348"/>
      <c r="AA1110" s="348"/>
      <c r="AB1110" s="349"/>
      <c r="AC1110" s="350"/>
      <c r="AD1110" s="351"/>
      <c r="AE1110" s="351"/>
      <c r="AF1110" s="351"/>
      <c r="AG1110" s="351"/>
      <c r="AH1110" s="352" t="s">
        <v>770</v>
      </c>
      <c r="AI1110" s="353"/>
      <c r="AJ1110" s="353"/>
      <c r="AK1110" s="353"/>
      <c r="AL1110" s="354" t="s">
        <v>770</v>
      </c>
      <c r="AM1110" s="355"/>
      <c r="AN1110" s="355"/>
      <c r="AO1110" s="356"/>
      <c r="AP1110" s="357" t="s">
        <v>770</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11">
      <formula>IF(RIGHT(TEXT(P14,"0.#"),1)=".",FALSE,TRUE)</formula>
    </cfRule>
    <cfRule type="expression" dxfId="2804" priority="14012">
      <formula>IF(RIGHT(TEXT(P14,"0.#"),1)=".",TRUE,FALSE)</formula>
    </cfRule>
  </conditionalFormatting>
  <conditionalFormatting sqref="AE32">
    <cfRule type="expression" dxfId="2803" priority="14001">
      <formula>IF(RIGHT(TEXT(AE32,"0.#"),1)=".",FALSE,TRUE)</formula>
    </cfRule>
    <cfRule type="expression" dxfId="2802" priority="14002">
      <formula>IF(RIGHT(TEXT(AE32,"0.#"),1)=".",TRUE,FALSE)</formula>
    </cfRule>
  </conditionalFormatting>
  <conditionalFormatting sqref="P18:AX18">
    <cfRule type="expression" dxfId="2801" priority="13887">
      <formula>IF(RIGHT(TEXT(P18,"0.#"),1)=".",FALSE,TRUE)</formula>
    </cfRule>
    <cfRule type="expression" dxfId="2800" priority="13888">
      <formula>IF(RIGHT(TEXT(P18,"0.#"),1)=".",TRUE,FALSE)</formula>
    </cfRule>
  </conditionalFormatting>
  <conditionalFormatting sqref="Y790">
    <cfRule type="expression" dxfId="2799" priority="13883">
      <formula>IF(RIGHT(TEXT(Y790,"0.#"),1)=".",FALSE,TRUE)</formula>
    </cfRule>
    <cfRule type="expression" dxfId="2798" priority="13884">
      <formula>IF(RIGHT(TEXT(Y790,"0.#"),1)=".",TRUE,FALSE)</formula>
    </cfRule>
  </conditionalFormatting>
  <conditionalFormatting sqref="Y799">
    <cfRule type="expression" dxfId="2797" priority="13879">
      <formula>IF(RIGHT(TEXT(Y799,"0.#"),1)=".",FALSE,TRUE)</formula>
    </cfRule>
    <cfRule type="expression" dxfId="2796" priority="13880">
      <formula>IF(RIGHT(TEXT(Y799,"0.#"),1)=".",TRUE,FALSE)</formula>
    </cfRule>
  </conditionalFormatting>
  <conditionalFormatting sqref="Y830:Y837 Y828 Y817:Y824 Y815 Y804:Y811 Y802">
    <cfRule type="expression" dxfId="2795" priority="13661">
      <formula>IF(RIGHT(TEXT(Y802,"0.#"),1)=".",FALSE,TRUE)</formula>
    </cfRule>
    <cfRule type="expression" dxfId="2794" priority="13662">
      <formula>IF(RIGHT(TEXT(Y802,"0.#"),1)=".",TRUE,FALSE)</formula>
    </cfRule>
  </conditionalFormatting>
  <conditionalFormatting sqref="P16:AQ17 P15:AX15 P13:AX13">
    <cfRule type="expression" dxfId="2793" priority="13709">
      <formula>IF(RIGHT(TEXT(P13,"0.#"),1)=".",FALSE,TRUE)</formula>
    </cfRule>
    <cfRule type="expression" dxfId="2792" priority="13710">
      <formula>IF(RIGHT(TEXT(P13,"0.#"),1)=".",TRUE,FALSE)</formula>
    </cfRule>
  </conditionalFormatting>
  <conditionalFormatting sqref="P19:AJ19">
    <cfRule type="expression" dxfId="2791" priority="13707">
      <formula>IF(RIGHT(TEXT(P19,"0.#"),1)=".",FALSE,TRUE)</formula>
    </cfRule>
    <cfRule type="expression" dxfId="2790" priority="13708">
      <formula>IF(RIGHT(TEXT(P19,"0.#"),1)=".",TRUE,FALSE)</formula>
    </cfRule>
  </conditionalFormatting>
  <conditionalFormatting sqref="AE101 AQ101">
    <cfRule type="expression" dxfId="2789" priority="13699">
      <formula>IF(RIGHT(TEXT(AE101,"0.#"),1)=".",FALSE,TRUE)</formula>
    </cfRule>
    <cfRule type="expression" dxfId="2788" priority="13700">
      <formula>IF(RIGHT(TEXT(AE101,"0.#"),1)=".",TRUE,FALSE)</formula>
    </cfRule>
  </conditionalFormatting>
  <conditionalFormatting sqref="Y791:Y798 Y789">
    <cfRule type="expression" dxfId="2787" priority="13685">
      <formula>IF(RIGHT(TEXT(Y789,"0.#"),1)=".",FALSE,TRUE)</formula>
    </cfRule>
    <cfRule type="expression" dxfId="2786" priority="13686">
      <formula>IF(RIGHT(TEXT(Y789,"0.#"),1)=".",TRUE,FALSE)</formula>
    </cfRule>
  </conditionalFormatting>
  <conditionalFormatting sqref="AU790">
    <cfRule type="expression" dxfId="2785" priority="13683">
      <formula>IF(RIGHT(TEXT(AU790,"0.#"),1)=".",FALSE,TRUE)</formula>
    </cfRule>
    <cfRule type="expression" dxfId="2784" priority="13684">
      <formula>IF(RIGHT(TEXT(AU790,"0.#"),1)=".",TRUE,FALSE)</formula>
    </cfRule>
  </conditionalFormatting>
  <conditionalFormatting sqref="AU799">
    <cfRule type="expression" dxfId="2783" priority="13681">
      <formula>IF(RIGHT(TEXT(AU799,"0.#"),1)=".",FALSE,TRUE)</formula>
    </cfRule>
    <cfRule type="expression" dxfId="2782" priority="13682">
      <formula>IF(RIGHT(TEXT(AU799,"0.#"),1)=".",TRUE,FALSE)</formula>
    </cfRule>
  </conditionalFormatting>
  <conditionalFormatting sqref="AU791:AU798 AU789">
    <cfRule type="expression" dxfId="2781" priority="13679">
      <formula>IF(RIGHT(TEXT(AU789,"0.#"),1)=".",FALSE,TRUE)</formula>
    </cfRule>
    <cfRule type="expression" dxfId="2780" priority="13680">
      <formula>IF(RIGHT(TEXT(AU789,"0.#"),1)=".",TRUE,FALSE)</formula>
    </cfRule>
  </conditionalFormatting>
  <conditionalFormatting sqref="Y829 Y816 Y803">
    <cfRule type="expression" dxfId="2779" priority="13665">
      <formula>IF(RIGHT(TEXT(Y803,"0.#"),1)=".",FALSE,TRUE)</formula>
    </cfRule>
    <cfRule type="expression" dxfId="2778" priority="13666">
      <formula>IF(RIGHT(TEXT(Y803,"0.#"),1)=".",TRUE,FALSE)</formula>
    </cfRule>
  </conditionalFormatting>
  <conditionalFormatting sqref="Y838 Y825 Y812">
    <cfRule type="expression" dxfId="2777" priority="13663">
      <formula>IF(RIGHT(TEXT(Y812,"0.#"),1)=".",FALSE,TRUE)</formula>
    </cfRule>
    <cfRule type="expression" dxfId="2776" priority="13664">
      <formula>IF(RIGHT(TEXT(Y812,"0.#"),1)=".",TRUE,FALSE)</formula>
    </cfRule>
  </conditionalFormatting>
  <conditionalFormatting sqref="AU829 AU816 AU803">
    <cfRule type="expression" dxfId="2775" priority="13659">
      <formula>IF(RIGHT(TEXT(AU803,"0.#"),1)=".",FALSE,TRUE)</formula>
    </cfRule>
    <cfRule type="expression" dxfId="2774" priority="13660">
      <formula>IF(RIGHT(TEXT(AU803,"0.#"),1)=".",TRUE,FALSE)</formula>
    </cfRule>
  </conditionalFormatting>
  <conditionalFormatting sqref="AU838 AU825 AU812">
    <cfRule type="expression" dxfId="2773" priority="13657">
      <formula>IF(RIGHT(TEXT(AU812,"0.#"),1)=".",FALSE,TRUE)</formula>
    </cfRule>
    <cfRule type="expression" dxfId="2772" priority="13658">
      <formula>IF(RIGHT(TEXT(AU812,"0.#"),1)=".",TRUE,FALSE)</formula>
    </cfRule>
  </conditionalFormatting>
  <conditionalFormatting sqref="AU830:AU837 AU828 AU817:AU824 AU815 AU804:AU811 AU802">
    <cfRule type="expression" dxfId="2771" priority="13655">
      <formula>IF(RIGHT(TEXT(AU802,"0.#"),1)=".",FALSE,TRUE)</formula>
    </cfRule>
    <cfRule type="expression" dxfId="2770" priority="13656">
      <formula>IF(RIGHT(TEXT(AU802,"0.#"),1)=".",TRUE,FALSE)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55:AO874">
    <cfRule type="expression" dxfId="2505" priority="6633">
      <formula>IF(AND(AL855&gt;=0, RIGHT(TEXT(AL855,"0.#"),1)&lt;&gt;"."),TRUE,FALSE)</formula>
    </cfRule>
    <cfRule type="expression" dxfId="2504" priority="6634">
      <formula>IF(AND(AL855&gt;=0, RIGHT(TEXT(AL855,"0.#"),1)="."),TRUE,FALSE)</formula>
    </cfRule>
    <cfRule type="expression" dxfId="2503" priority="6635">
      <formula>IF(AND(AL855&lt;0, RIGHT(TEXT(AL855,"0.#"),1)&lt;&gt;"."),TRUE,FALSE)</formula>
    </cfRule>
    <cfRule type="expression" dxfId="2502" priority="6636">
      <formula>IF(AND(AL855&lt;0, RIGHT(TEXT(AL855,"0.#"),1)="."),TRUE,FALSE)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47:Y874">
    <cfRule type="expression" dxfId="2431" priority="2961">
      <formula>IF(RIGHT(TEXT(Y847,"0.#"),1)=".",FALSE,TRUE)</formula>
    </cfRule>
    <cfRule type="expression" dxfId="2430" priority="2962">
      <formula>IF(RIGHT(TEXT(Y847,"0.#"),1)=".",TRUE,FALSE)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10:AO1139">
    <cfRule type="expression" dxfId="2401" priority="2867">
      <formula>IF(AND(AL1110&gt;=0, RIGHT(TEXT(AL1110,"0.#"),1)&lt;&gt;"."),TRUE,FALSE)</formula>
    </cfRule>
    <cfRule type="expression" dxfId="2400" priority="2868">
      <formula>IF(AND(AL1110&gt;=0, RIGHT(TEXT(AL1110,"0.#"),1)="."),TRUE,FALSE)</formula>
    </cfRule>
    <cfRule type="expression" dxfId="2399" priority="2869">
      <formula>IF(AND(AL1110&lt;0, RIGHT(TEXT(AL1110,"0.#"),1)&lt;&gt;"."),TRUE,FALSE)</formula>
    </cfRule>
    <cfRule type="expression" dxfId="2398" priority="2870">
      <formula>IF(AND(AL1110&lt;0, RIGHT(TEXT(AL1110,"0.#"),1)="."),TRUE,FALSE)</formula>
    </cfRule>
  </conditionalFormatting>
  <conditionalFormatting sqref="Y1110:Y1139">
    <cfRule type="expression" dxfId="2397" priority="2865">
      <formula>IF(RIGHT(TEXT(Y1110,"0.#"),1)=".",FALSE,TRUE)</formula>
    </cfRule>
    <cfRule type="expression" dxfId="2396" priority="2866">
      <formula>IF(RIGHT(TEXT(Y1110,"0.#"),1)=".",TRUE,FALSE)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45:AO845">
    <cfRule type="expression" dxfId="2387" priority="2819">
      <formula>IF(AND(AL845&gt;=0, RIGHT(TEXT(AL845,"0.#"),1)&lt;&gt;"."),TRUE,FALSE)</formula>
    </cfRule>
    <cfRule type="expression" dxfId="2386" priority="2820">
      <formula>IF(AND(AL845&gt;=0, RIGHT(TEXT(AL845,"0.#"),1)="."),TRUE,FALSE)</formula>
    </cfRule>
    <cfRule type="expression" dxfId="2385" priority="2821">
      <formula>IF(AND(AL845&lt;0, RIGHT(TEXT(AL845,"0.#"),1)&lt;&gt;"."),TRUE,FALSE)</formula>
    </cfRule>
    <cfRule type="expression" dxfId="2384" priority="2822">
      <formula>IF(AND(AL845&lt;0, RIGHT(TEXT(AL845,"0.#"),1)="."),TRUE,FALSE)</formula>
    </cfRule>
  </conditionalFormatting>
  <conditionalFormatting sqref="Y845:Y846">
    <cfRule type="expression" dxfId="2383" priority="2817">
      <formula>IF(RIGHT(TEXT(Y845,"0.#"),1)=".",FALSE,TRUE)</formula>
    </cfRule>
    <cfRule type="expression" dxfId="2382" priority="2818">
      <formula>IF(RIGHT(TEXT(Y845,"0.#"),1)=".",TRUE,FALSE)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80:Y907">
    <cfRule type="expression" dxfId="2065" priority="2077">
      <formula>IF(RIGHT(TEXT(Y880,"0.#"),1)=".",FALSE,TRUE)</formula>
    </cfRule>
    <cfRule type="expression" dxfId="2064" priority="2078">
      <formula>IF(RIGHT(TEXT(Y880,"0.#"),1)=".",TRUE,FALSE)</formula>
    </cfRule>
  </conditionalFormatting>
  <conditionalFormatting sqref="Y878:Y879">
    <cfRule type="expression" dxfId="2063" priority="2071">
      <formula>IF(RIGHT(TEXT(Y878,"0.#"),1)=".",FALSE,TRUE)</formula>
    </cfRule>
    <cfRule type="expression" dxfId="2062" priority="2072">
      <formula>IF(RIGHT(TEXT(Y878,"0.#"),1)=".",TRUE,FALSE)</formula>
    </cfRule>
  </conditionalFormatting>
  <conditionalFormatting sqref="Y913:Y940">
    <cfRule type="expression" dxfId="2061" priority="2065">
      <formula>IF(RIGHT(TEXT(Y913,"0.#"),1)=".",FALSE,TRUE)</formula>
    </cfRule>
    <cfRule type="expression" dxfId="2060" priority="2066">
      <formula>IF(RIGHT(TEXT(Y913,"0.#"),1)=".",TRUE,FALSE)</formula>
    </cfRule>
  </conditionalFormatting>
  <conditionalFormatting sqref="Y911:Y912">
    <cfRule type="expression" dxfId="2059" priority="2059">
      <formula>IF(RIGHT(TEXT(Y911,"0.#"),1)=".",FALSE,TRUE)</formula>
    </cfRule>
    <cfRule type="expression" dxfId="2058" priority="2060">
      <formula>IF(RIGHT(TEXT(Y911,"0.#"),1)=".",TRUE,FALSE)</formula>
    </cfRule>
  </conditionalFormatting>
  <conditionalFormatting sqref="Y946:Y973">
    <cfRule type="expression" dxfId="2057" priority="2053">
      <formula>IF(RIGHT(TEXT(Y946,"0.#"),1)=".",FALSE,TRUE)</formula>
    </cfRule>
    <cfRule type="expression" dxfId="2056" priority="2054">
      <formula>IF(RIGHT(TEXT(Y946,"0.#"),1)=".",TRUE,FALSE)</formula>
    </cfRule>
  </conditionalFormatting>
  <conditionalFormatting sqref="Y944:Y945">
    <cfRule type="expression" dxfId="2055" priority="2047">
      <formula>IF(RIGHT(TEXT(Y944,"0.#"),1)=".",FALSE,TRUE)</formula>
    </cfRule>
    <cfRule type="expression" dxfId="2054" priority="2048">
      <formula>IF(RIGHT(TEXT(Y944,"0.#"),1)=".",TRUE,FALSE)</formula>
    </cfRule>
  </conditionalFormatting>
  <conditionalFormatting sqref="Y979:Y1006">
    <cfRule type="expression" dxfId="2053" priority="2041">
      <formula>IF(RIGHT(TEXT(Y979,"0.#"),1)=".",FALSE,TRUE)</formula>
    </cfRule>
    <cfRule type="expression" dxfId="2052" priority="2042">
      <formula>IF(RIGHT(TEXT(Y979,"0.#"),1)=".",TRUE,FALSE)</formula>
    </cfRule>
  </conditionalFormatting>
  <conditionalFormatting sqref="Y977:Y978">
    <cfRule type="expression" dxfId="2051" priority="2035">
      <formula>IF(RIGHT(TEXT(Y977,"0.#"),1)=".",FALSE,TRUE)</formula>
    </cfRule>
    <cfRule type="expression" dxfId="2050" priority="2036">
      <formula>IF(RIGHT(TEXT(Y977,"0.#"),1)=".",TRUE,FALSE)</formula>
    </cfRule>
  </conditionalFormatting>
  <conditionalFormatting sqref="Y1012:Y1039">
    <cfRule type="expression" dxfId="2049" priority="2029">
      <formula>IF(RIGHT(TEXT(Y1012,"0.#"),1)=".",FALSE,TRUE)</formula>
    </cfRule>
    <cfRule type="expression" dxfId="2048" priority="2030">
      <formula>IF(RIGHT(TEXT(Y1012,"0.#"),1)=".",TRUE,FALSE)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0:AO907">
    <cfRule type="expression" dxfId="1967" priority="2079">
      <formula>IF(AND(AL880&gt;=0, RIGHT(TEXT(AL880,"0.#"),1)&lt;&gt;"."),TRUE,FALSE)</formula>
    </cfRule>
    <cfRule type="expression" dxfId="1966" priority="2080">
      <formula>IF(AND(AL880&gt;=0, RIGHT(TEXT(AL880,"0.#"),1)="."),TRUE,FALSE)</formula>
    </cfRule>
    <cfRule type="expression" dxfId="1965" priority="2081">
      <formula>IF(AND(AL880&lt;0, RIGHT(TEXT(AL880,"0.#"),1)&lt;&gt;"."),TRUE,FALSE)</formula>
    </cfRule>
    <cfRule type="expression" dxfId="1964" priority="2082">
      <formula>IF(AND(AL880&lt;0, RIGHT(TEXT(AL880,"0.#"),1)="."),TRUE,FALSE)</formula>
    </cfRule>
  </conditionalFormatting>
  <conditionalFormatting sqref="AL878:AO879">
    <cfRule type="expression" dxfId="1963" priority="2073">
      <formula>IF(AND(AL878&gt;=0, RIGHT(TEXT(AL878,"0.#"),1)&lt;&gt;"."),TRUE,FALSE)</formula>
    </cfRule>
    <cfRule type="expression" dxfId="1962" priority="2074">
      <formula>IF(AND(AL878&gt;=0, RIGHT(TEXT(AL878,"0.#"),1)="."),TRUE,FALSE)</formula>
    </cfRule>
    <cfRule type="expression" dxfId="1961" priority="2075">
      <formula>IF(AND(AL878&lt;0, RIGHT(TEXT(AL878,"0.#"),1)&lt;&gt;"."),TRUE,FALSE)</formula>
    </cfRule>
    <cfRule type="expression" dxfId="1960" priority="2076">
      <formula>IF(AND(AL878&lt;0, RIGHT(TEXT(AL878,"0.#"),1)="."),TRUE,FALSE)</formula>
    </cfRule>
  </conditionalFormatting>
  <conditionalFormatting sqref="AL913:AO940">
    <cfRule type="expression" dxfId="1959" priority="2067">
      <formula>IF(AND(AL913&gt;=0, RIGHT(TEXT(AL913,"0.#"),1)&lt;&gt;"."),TRUE,FALSE)</formula>
    </cfRule>
    <cfRule type="expression" dxfId="1958" priority="2068">
      <formula>IF(AND(AL913&gt;=0, RIGHT(TEXT(AL913,"0.#"),1)="."),TRUE,FALSE)</formula>
    </cfRule>
    <cfRule type="expression" dxfId="1957" priority="2069">
      <formula>IF(AND(AL913&lt;0, RIGHT(TEXT(AL913,"0.#"),1)&lt;&gt;"."),TRUE,FALSE)</formula>
    </cfRule>
    <cfRule type="expression" dxfId="1956" priority="2070">
      <formula>IF(AND(AL913&lt;0, RIGHT(TEXT(AL913,"0.#"),1)="."),TRUE,FALSE)</formula>
    </cfRule>
  </conditionalFormatting>
  <conditionalFormatting sqref="AL911:AO912">
    <cfRule type="expression" dxfId="1955" priority="2061">
      <formula>IF(AND(AL911&gt;=0, RIGHT(TEXT(AL911,"0.#"),1)&lt;&gt;"."),TRUE,FALSE)</formula>
    </cfRule>
    <cfRule type="expression" dxfId="1954" priority="2062">
      <formula>IF(AND(AL911&gt;=0, RIGHT(TEXT(AL911,"0.#"),1)="."),TRUE,FALSE)</formula>
    </cfRule>
    <cfRule type="expression" dxfId="1953" priority="2063">
      <formula>IF(AND(AL911&lt;0, RIGHT(TEXT(AL911,"0.#"),1)&lt;&gt;"."),TRUE,FALSE)</formula>
    </cfRule>
    <cfRule type="expression" dxfId="1952" priority="2064">
      <formula>IF(AND(AL911&lt;0, RIGHT(TEXT(AL911,"0.#"),1)="."),TRUE,FALSE)</formula>
    </cfRule>
  </conditionalFormatting>
  <conditionalFormatting sqref="AL946:AO973">
    <cfRule type="expression" dxfId="1951" priority="2055">
      <formula>IF(AND(AL946&gt;=0, RIGHT(TEXT(AL946,"0.#"),1)&lt;&gt;"."),TRUE,FALSE)</formula>
    </cfRule>
    <cfRule type="expression" dxfId="1950" priority="2056">
      <formula>IF(AND(AL946&gt;=0, RIGHT(TEXT(AL946,"0.#"),1)="."),TRUE,FALSE)</formula>
    </cfRule>
    <cfRule type="expression" dxfId="1949" priority="2057">
      <formula>IF(AND(AL946&lt;0, RIGHT(TEXT(AL946,"0.#"),1)&lt;&gt;"."),TRUE,FALSE)</formula>
    </cfRule>
    <cfRule type="expression" dxfId="1948" priority="2058">
      <formula>IF(AND(AL946&lt;0, RIGHT(TEXT(AL946,"0.#"),1)="."),TRUE,FALSE)</formula>
    </cfRule>
  </conditionalFormatting>
  <conditionalFormatting sqref="AL944:AO945">
    <cfRule type="expression" dxfId="1947" priority="2049">
      <formula>IF(AND(AL944&gt;=0, RIGHT(TEXT(AL944,"0.#"),1)&lt;&gt;"."),TRUE,FALSE)</formula>
    </cfRule>
    <cfRule type="expression" dxfId="1946" priority="2050">
      <formula>IF(AND(AL944&gt;=0, RIGHT(TEXT(AL944,"0.#"),1)="."),TRUE,FALSE)</formula>
    </cfRule>
    <cfRule type="expression" dxfId="1945" priority="2051">
      <formula>IF(AND(AL944&lt;0, RIGHT(TEXT(AL944,"0.#"),1)&lt;&gt;"."),TRUE,FALSE)</formula>
    </cfRule>
    <cfRule type="expression" dxfId="1944" priority="2052">
      <formula>IF(AND(AL944&lt;0, RIGHT(TEXT(AL944,"0.#"),1)="."),TRUE,FALSE)</formula>
    </cfRule>
  </conditionalFormatting>
  <conditionalFormatting sqref="AL979:AO1006">
    <cfRule type="expression" dxfId="1943" priority="2043">
      <formula>IF(AND(AL979&gt;=0, RIGHT(TEXT(AL979,"0.#"),1)&lt;&gt;"."),TRUE,FALSE)</formula>
    </cfRule>
    <cfRule type="expression" dxfId="1942" priority="2044">
      <formula>IF(AND(AL979&gt;=0, RIGHT(TEXT(AL979,"0.#"),1)="."),TRUE,FALSE)</formula>
    </cfRule>
    <cfRule type="expression" dxfId="1941" priority="2045">
      <formula>IF(AND(AL979&lt;0, RIGHT(TEXT(AL979,"0.#"),1)&lt;&gt;"."),TRUE,FALSE)</formula>
    </cfRule>
    <cfRule type="expression" dxfId="1940" priority="2046">
      <formula>IF(AND(AL979&lt;0, RIGHT(TEXT(AL979,"0.#"),1)="."),TRUE,FALSE)</formula>
    </cfRule>
  </conditionalFormatting>
  <conditionalFormatting sqref="AL977:AO978">
    <cfRule type="expression" dxfId="1939" priority="2037">
      <formula>IF(AND(AL977&gt;=0, RIGHT(TEXT(AL977,"0.#"),1)&lt;&gt;"."),TRUE,FALSE)</formula>
    </cfRule>
    <cfRule type="expression" dxfId="1938" priority="2038">
      <formula>IF(AND(AL977&gt;=0, RIGHT(TEXT(AL977,"0.#"),1)="."),TRUE,FALSE)</formula>
    </cfRule>
    <cfRule type="expression" dxfId="1937" priority="2039">
      <formula>IF(AND(AL977&lt;0, RIGHT(TEXT(AL977,"0.#"),1)&lt;&gt;"."),TRUE,FALSE)</formula>
    </cfRule>
    <cfRule type="expression" dxfId="1936" priority="2040">
      <formula>IF(AND(AL977&lt;0, RIGHT(TEXT(AL977,"0.#"),1)="."),TRUE,FALSE)</formula>
    </cfRule>
  </conditionalFormatting>
  <conditionalFormatting sqref="AL1012:AO1039">
    <cfRule type="expression" dxfId="1935" priority="2031">
      <formula>IF(AND(AL1012&gt;=0, RIGHT(TEXT(AL1012,"0.#"),1)&lt;&gt;"."),TRUE,FALSE)</formula>
    </cfRule>
    <cfRule type="expression" dxfId="1934" priority="2032">
      <formula>IF(AND(AL1012&gt;=0, RIGHT(TEXT(AL1012,"0.#"),1)="."),TRUE,FALSE)</formula>
    </cfRule>
    <cfRule type="expression" dxfId="1933" priority="2033">
      <formula>IF(AND(AL1012&lt;0, RIGHT(TEXT(AL1012,"0.#"),1)&lt;&gt;"."),TRUE,FALSE)</formula>
    </cfRule>
    <cfRule type="expression" dxfId="1932" priority="2034">
      <formula>IF(AND(AL1012&lt;0, RIGHT(TEXT(AL1012,"0.#"),1)="."),TRUE,FALSE)</formula>
    </cfRule>
  </conditionalFormatting>
  <conditionalFormatting sqref="AL1010:AO1011">
    <cfRule type="expression" dxfId="1931" priority="2025">
      <formula>IF(AND(AL1010&gt;=0, RIGHT(TEXT(AL1010,"0.#"),1)&lt;&gt;"."),TRUE,FALSE)</formula>
    </cfRule>
    <cfRule type="expression" dxfId="1930" priority="2026">
      <formula>IF(AND(AL1010&gt;=0, RIGHT(TEXT(AL1010,"0.#"),1)="."),TRUE,FALSE)</formula>
    </cfRule>
    <cfRule type="expression" dxfId="1929" priority="2027">
      <formula>IF(AND(AL1010&lt;0, RIGHT(TEXT(AL1010,"0.#"),1)&lt;&gt;"."),TRUE,FALSE)</formula>
    </cfRule>
    <cfRule type="expression" dxfId="1928" priority="2028">
      <formula>IF(AND(AL1010&lt;0, 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 RIGHT(TEXT(AL1045,"0.#"),1)&lt;&gt;"."),TRUE,FALSE)</formula>
    </cfRule>
    <cfRule type="expression" dxfId="1924" priority="2020">
      <formula>IF(AND(AL1045&gt;=0, RIGHT(TEXT(AL1045,"0.#"),1)="."),TRUE,FALSE)</formula>
    </cfRule>
    <cfRule type="expression" dxfId="1923" priority="2021">
      <formula>IF(AND(AL1045&lt;0, RIGHT(TEXT(AL1045,"0.#"),1)&lt;&gt;"."),TRUE,FALSE)</formula>
    </cfRule>
    <cfRule type="expression" dxfId="1922" priority="2022">
      <formula>IF(AND(AL1045&lt;0, 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 RIGHT(TEXT(AL1043,"0.#"),1)&lt;&gt;"."),TRUE,FALSE)</formula>
    </cfRule>
    <cfRule type="expression" dxfId="1918" priority="2014">
      <formula>IF(AND(AL1043&gt;=0, RIGHT(TEXT(AL1043,"0.#"),1)="."),TRUE,FALSE)</formula>
    </cfRule>
    <cfRule type="expression" dxfId="1917" priority="2015">
      <formula>IF(AND(AL1043&lt;0, RIGHT(TEXT(AL1043,"0.#"),1)&lt;&gt;"."),TRUE,FALSE)</formula>
    </cfRule>
    <cfRule type="expression" dxfId="1916" priority="2016">
      <formula>IF(AND(AL1043&lt;0, 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 RIGHT(TEXT(AL1078,"0.#"),1)&lt;&gt;"."),TRUE,FALSE)</formula>
    </cfRule>
    <cfRule type="expression" dxfId="1912" priority="2008">
      <formula>IF(AND(AL1078&gt;=0, RIGHT(TEXT(AL1078,"0.#"),1)="."),TRUE,FALSE)</formula>
    </cfRule>
    <cfRule type="expression" dxfId="1911" priority="2009">
      <formula>IF(AND(AL1078&lt;0, RIGHT(TEXT(AL1078,"0.#"),1)&lt;&gt;"."),TRUE,FALSE)</formula>
    </cfRule>
    <cfRule type="expression" dxfId="1910" priority="2010">
      <formula>IF(AND(AL1078&lt;0, 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 RIGHT(TEXT(AL1076,"0.#"),1)&lt;&gt;"."),TRUE,FALSE)</formula>
    </cfRule>
    <cfRule type="expression" dxfId="1906" priority="2002">
      <formula>IF(AND(AL1076&gt;=0, RIGHT(TEXT(AL1076,"0.#"),1)="."),TRUE,FALSE)</formula>
    </cfRule>
    <cfRule type="expression" dxfId="1905" priority="2003">
      <formula>IF(AND(AL1076&lt;0, RIGHT(TEXT(AL1076,"0.#"),1)&lt;&gt;"."),TRUE,FALSE)</formula>
    </cfRule>
    <cfRule type="expression" dxfId="1904" priority="2004">
      <formula>IF(AND(AL1076&lt;0, 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L846:AO846">
    <cfRule type="expression" dxfId="707" priority="5">
      <formula>IF(AND(AL846&gt;=0, RIGHT(TEXT(AL846,"0.#"),1)&lt;&gt;"."),TRUE,FALSE)</formula>
    </cfRule>
    <cfRule type="expression" dxfId="706" priority="6">
      <formula>IF(AND(AL846&gt;=0, RIGHT(TEXT(AL846,"0.#"),1)="."),TRUE,FALSE)</formula>
    </cfRule>
    <cfRule type="expression" dxfId="705" priority="7">
      <formula>IF(AND(AL846&lt;0, RIGHT(TEXT(AL846,"0.#"),1)&lt;&gt;"."),TRUE,FALSE)</formula>
    </cfRule>
    <cfRule type="expression" dxfId="704" priority="8">
      <formula>IF(AND(AL846&lt;0, RIGHT(TEXT(AL846,"0.#"),1)="."),TRUE,FALSE)</formula>
    </cfRule>
  </conditionalFormatting>
  <conditionalFormatting sqref="AL847:AO854">
    <cfRule type="expression" dxfId="703" priority="1">
      <formula>IF(AND(AL847&gt;=0, RIGHT(TEXT(AL847,"0.#"),1)&lt;&gt;"."),TRUE,FALSE)</formula>
    </cfRule>
    <cfRule type="expression" dxfId="702" priority="2">
      <formula>IF(AND(AL847&gt;=0, RIGHT(TEXT(AL847,"0.#"),1)="."),TRUE,FALSE)</formula>
    </cfRule>
    <cfRule type="expression" dxfId="701" priority="3">
      <formula>IF(AND(AL847&lt;0, RIGHT(TEXT(AL847,"0.#"),1)&lt;&gt;"."),TRUE,FALSE)</formula>
    </cfRule>
    <cfRule type="expression" dxfId="700" priority="4">
      <formula>IF(AND(AL847&lt;0, RIGHT(TEXT(AL847,"0.#"),1)="."),TRUE,FALSE)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704" max="49" man="1"/>
    <brk id="73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731</v>
      </c>
      <c r="H2" s="13" t="str">
        <f>IF(G2="","",F2)</f>
        <v>一般会計</v>
      </c>
      <c r="I2" s="13" t="str">
        <f>IF(H2="","",IF(I1&lt;&gt;"",CONCATENATE(I1,"、",H2),H2))</f>
        <v>一般会計</v>
      </c>
      <c r="K2" s="14" t="s">
        <v>103</v>
      </c>
      <c r="L2" s="15" t="s">
        <v>731</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731</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t="s">
        <v>731</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高齢社会対策</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高齢社会対策</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390</v>
      </c>
      <c r="AF2" s="1026"/>
      <c r="AG2" s="1026"/>
      <c r="AH2" s="1026"/>
      <c r="AI2" s="1026" t="s">
        <v>412</v>
      </c>
      <c r="AJ2" s="1026"/>
      <c r="AK2" s="1026"/>
      <c r="AL2" s="556"/>
      <c r="AM2" s="1026" t="s">
        <v>509</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390</v>
      </c>
      <c r="AF9" s="1026"/>
      <c r="AG9" s="1026"/>
      <c r="AH9" s="1026"/>
      <c r="AI9" s="1026" t="s">
        <v>412</v>
      </c>
      <c r="AJ9" s="1026"/>
      <c r="AK9" s="1026"/>
      <c r="AL9" s="556"/>
      <c r="AM9" s="1026" t="s">
        <v>509</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390</v>
      </c>
      <c r="AF16" s="1026"/>
      <c r="AG16" s="1026"/>
      <c r="AH16" s="1026"/>
      <c r="AI16" s="1026" t="s">
        <v>412</v>
      </c>
      <c r="AJ16" s="1026"/>
      <c r="AK16" s="1026"/>
      <c r="AL16" s="556"/>
      <c r="AM16" s="1026" t="s">
        <v>509</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390</v>
      </c>
      <c r="AF23" s="1026"/>
      <c r="AG23" s="1026"/>
      <c r="AH23" s="1026"/>
      <c r="AI23" s="1026" t="s">
        <v>412</v>
      </c>
      <c r="AJ23" s="1026"/>
      <c r="AK23" s="1026"/>
      <c r="AL23" s="556"/>
      <c r="AM23" s="1026" t="s">
        <v>509</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390</v>
      </c>
      <c r="AF30" s="1026"/>
      <c r="AG30" s="1026"/>
      <c r="AH30" s="1026"/>
      <c r="AI30" s="1026" t="s">
        <v>412</v>
      </c>
      <c r="AJ30" s="1026"/>
      <c r="AK30" s="1026"/>
      <c r="AL30" s="556"/>
      <c r="AM30" s="1026" t="s">
        <v>509</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390</v>
      </c>
      <c r="AF37" s="1026"/>
      <c r="AG37" s="1026"/>
      <c r="AH37" s="1026"/>
      <c r="AI37" s="1026" t="s">
        <v>412</v>
      </c>
      <c r="AJ37" s="1026"/>
      <c r="AK37" s="1026"/>
      <c r="AL37" s="556"/>
      <c r="AM37" s="1026" t="s">
        <v>509</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390</v>
      </c>
      <c r="AF44" s="1026"/>
      <c r="AG44" s="1026"/>
      <c r="AH44" s="1026"/>
      <c r="AI44" s="1026" t="s">
        <v>412</v>
      </c>
      <c r="AJ44" s="1026"/>
      <c r="AK44" s="1026"/>
      <c r="AL44" s="556"/>
      <c r="AM44" s="1026" t="s">
        <v>509</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390</v>
      </c>
      <c r="AF51" s="1026"/>
      <c r="AG51" s="1026"/>
      <c r="AH51" s="1026"/>
      <c r="AI51" s="1026" t="s">
        <v>412</v>
      </c>
      <c r="AJ51" s="1026"/>
      <c r="AK51" s="1026"/>
      <c r="AL51" s="556"/>
      <c r="AM51" s="1026" t="s">
        <v>509</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390</v>
      </c>
      <c r="AF58" s="1026"/>
      <c r="AG58" s="1026"/>
      <c r="AH58" s="1026"/>
      <c r="AI58" s="1026" t="s">
        <v>412</v>
      </c>
      <c r="AJ58" s="1026"/>
      <c r="AK58" s="1026"/>
      <c r="AL58" s="556"/>
      <c r="AM58" s="1026" t="s">
        <v>509</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390</v>
      </c>
      <c r="AF65" s="1026"/>
      <c r="AG65" s="1026"/>
      <c r="AH65" s="1026"/>
      <c r="AI65" s="1026" t="s">
        <v>412</v>
      </c>
      <c r="AJ65" s="1026"/>
      <c r="AK65" s="1026"/>
      <c r="AL65" s="556"/>
      <c r="AM65" s="1026" t="s">
        <v>509</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稗田 明恵(hieda-akie)</dc:creator>
  <cp:lastModifiedBy>厚生労働省ネットワークシステム</cp:lastModifiedBy>
  <cp:lastPrinted>2021-05-18T10:10:10Z</cp:lastPrinted>
  <dcterms:created xsi:type="dcterms:W3CDTF">2012-03-13T00:50:25Z</dcterms:created>
  <dcterms:modified xsi:type="dcterms:W3CDTF">2021-08-18T11:07:36Z</dcterms:modified>
</cp:coreProperties>
</file>