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3500_老健局　介護保険計画課\監理\★監理一係\★R3\10 作業依頼\行政事業レビュー\210813_最終公表\02_作業\システム改修\"/>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<sst xmlns="http://schemas.openxmlformats.org/spreadsheetml/2006/main" count="2605" uniqueCount="727">
  <si>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</si>
  <si>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</si>
  <si>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</si>
  <si>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</si>
  <si>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</si>
  <si>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</si>
  <si>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</si>
  <si>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</si>
  <si>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</si>
  <si>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</si>
  <si>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</si>
  <si>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</si>
  <si>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</si>
  <si>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</si>
  <si>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</si>
  <si>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</si>
  <si>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</si>
  <si>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</si>
  <si>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</si>
  <si>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</si>
  <si>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</si>
  <si>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</si>
  <si>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</si>
  <si>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</si>
  <si>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</si>
  <si>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</si>
  <si>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</si>
  <si>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</si>
  <si>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</si>
  <si>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</si>
  <si>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</si>
  <si>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</si>
  <si>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</si>
  <si>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</si>
  <si>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</si>
  <si>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</si>
  <si>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</si>
  <si>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</si>
  <si>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</si>
  <si>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</si>
  <si>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</si>
  <si>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</si>
  <si>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</si>
  <si>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</si>
  <si>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</si>
  <si>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</si>
  <si>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</si>
  <si>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</si>
  <si>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</si>
  <si>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</si>
  <si>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</si>
  <si>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</si>
  <si>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</si>
  <si>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</si>
  <si>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</si>
  <si>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</si>
  <si>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</si>
  <si>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</si>
  <si>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</si>
  <si>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</si>
  <si>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</si>
  <si>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</si>
  <si>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</si>
  <si>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</si>
  <si>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</si>
  <si>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</si>
  <si>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</si>
  <si>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</si>
  <si>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</si>
  <si>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</si>
  <si>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</si>
  <si>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</si>
  <si>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</si>
  <si>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</si>
  <si>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</si>
  <si>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</si>
  <si>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</si>
  <si>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</si>
  <si>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</si>
  <si>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</si>
  <si>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</si>
  <si>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</si>
  <si>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</si>
  <si>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</si>
  <si>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</si>
  <si>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</si>
  <si>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</si>
  <si>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</si>
  <si>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</si>
  <si>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</si>
  <si>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</si>
  <si>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</si>
  <si>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</si>
  <si>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</si>
  <si>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</si>
  <si>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</si>
  <si>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</si>
  <si>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</si>
  <si>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</si>
  <si>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</si>
  <si>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</si>
  <si>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</si>
  <si>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</si>
  <si>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</si>
  <si>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</si>
  <si>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</si>
  <si>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</si>
  <si>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</si>
  <si>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</si>
  <si>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</si>
  <si>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</si>
  <si>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</si>
  <si>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</si>
  <si>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</si>
  <si>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</si>
  <si>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</si>
  <si>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</si>
  <si>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</si>
  <si>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</si>
  <si>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</si>
  <si>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</si>
  <si>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</si>
  <si>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</si>
  <si>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</si>
  <si>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</si>
  <si>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</si>
  <si>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</si>
  <si>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</si>
  <si>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</si>
  <si>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</si>
  <si>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</si>
  <si>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</si>
  <si>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</si>
  <si>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</si>
  <si>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</si>
  <si>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</si>
  <si>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</si>
  <si>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</si>
  <si>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</si>
  <si>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</si>
  <si>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</si>
  <si>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</si>
  <si>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</si>
  <si>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</si>
  <si>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</si>
  <si>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</si>
  <si>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</si>
  <si>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</si>
  <si>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</si>
  <si>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</si>
  <si>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</si>
  <si>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</si>
  <si>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</si>
  <si>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</si>
  <si>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</si>
  <si>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</si>
  <si>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</si>
  <si>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</si>
  <si>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</si>
  <si>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</si>
  <si>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</si>
  <si>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</si>
  <si>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</si>
  <si>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</si>
  <si>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</si>
  <si>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</si>
  <si>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</si>
  <si>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</si>
  <si>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</si>
  <si>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</si>
  <si>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</si>
  <si>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</si>
  <si>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</si>
  <si>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</si>
  <si>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</si>
  <si>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</si>
  <si>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</si>
  <si>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</si>
  <si>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</si>
  <si>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</si>
  <si>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</si>
  <si>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</si>
  <si>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</si>
  <si>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</si>
  <si>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</si>
  <si>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</si>
  <si>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</si>
  <si>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</si>
  <si>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</si>
  <si>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</si>
  <si>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</si>
  <si>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</si>
  <si>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</si>
  <si>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</si>
  <si>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</si>
  <si>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</si>
  <si>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</si>
  <si>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</si>
  <si>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</si>
  <si>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</si>
  <si>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</si>
  <si>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</si>
  <si>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</si>
  <si>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</si>
  <si>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</si>
  <si>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</si>
  <si>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</si>
  <si>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</si>
  <si>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</si>
  <si>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</si>
  <si>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</si>
  <si>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</si>
  <si>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</si>
  <si>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</si>
  <si>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</si>
  <si>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</si>
  <si>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</si>
  <si>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</si>
  <si>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</si>
  <si>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</si>
  <si>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</si>
  <si>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</si>
  <si>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</si>
  <si>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</si>
  <si>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</si>
  <si>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</si>
  <si>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</si>
  <si>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</si>
  <si>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</si>
  <si>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</si>
  <si>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</si>
  <si>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</si>
  <si>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</si>
  <si>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</si>
  <si>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</si>
  <si>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</si>
  <si>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</si>
  <si>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</si>
  <si>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</si>
  <si>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</si>
  <si>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</si>
  <si>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</si>
  <si>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</si>
  <si>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</si>
  <si>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</si>
  <si>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</si>
  <si>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</si>
  <si>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</si>
  <si>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</si>
  <si>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</si>
  <si>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</si>
  <si>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</si>
  <si>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</si>
  <si>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</si>
  <si>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</si>
  <si>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</si>
  <si>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</si>
  <si>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</si>
  <si>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</si>
  <si>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</si>
  <si>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</si>
  <si>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</si>
  <si>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</si>
  <si>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</si>
  <si>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</si>
  <si>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</si>
  <si>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</si>
  <si>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</si>
  <si>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</si>
  <si>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</si>
  <si>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</si>
  <si>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</si>
  <si>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</si>
  <si>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</si>
  <si>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</si>
  <si>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</si>
  <si>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</si>
  <si>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</si>
  <si>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</si>
  <si>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</si>
  <si>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</si>
  <si>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</si>
  <si>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</si>
  <si>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</si>
  <si>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</si>
  <si>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</si>
  <si>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</si>
  <si>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</si>
  <si>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</si>
  <si>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</si>
  <si>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</si>
  <si>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</si>
  <si>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</si>
  <si>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</si>
  <si>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</si>
  <si>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</si>
  <si>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</si>
  <si>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</si>
  <si>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</si>
  <si>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</si>
  <si>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</si>
  <si>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</si>
  <si>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</si>
  <si>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</si>
  <si>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</si>
  <si>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</si>
  <si>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</si>
  <si>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</si>
  <si>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</si>
  <si>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</si>
  <si>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</si>
  <si>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</si>
  <si>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</si>
  <si>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</si>
  <si>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</si>
  <si>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</si>
  <si>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</si>
  <si>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</si>
  <si>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</si>
  <si>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</si>
  <si>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</si>
  <si>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</si>
  <si>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</si>
  <si>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</si>
  <si>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</si>
  <si>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</si>
  <si>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</si>
  <si>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</si>
  <si>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</si>
  <si>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</si>
  <si>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</si>
  <si>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</si>
  <si>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</si>
  <si>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</si>
  <si>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</si>
  <si>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</si>
  <si>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</si>
  <si>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</si>
  <si>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</si>
  <si>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</si>
  <si>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</si>
  <si>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</si>
  <si>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</si>
  <si>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</si>
  <si>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</si>
  <si>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</si>
  <si>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</si>
  <si>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</si>
  <si>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</si>
  <si>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</si>
  <si>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</si>
  <si>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</si>
  <si>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</si>
  <si>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</si>
  <si>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</si>
  <si>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</si>
  <si>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</si>
  <si>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</si>
  <si>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</si>
  <si>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</si>
  <si>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</si>
  <si>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</si>
  <si>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</si>
  <si>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</si>
  <si>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</si>
  <si>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</si>
  <si>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</si>
  <si>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</si>
  <si>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</si>
  <si>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</si>
  <si>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</si>
  <si>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</si>
  <si>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</si>
  <si>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</si>
  <si>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</si>
  <si>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</si>
  <si>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</si>
  <si>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</si>
  <si>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</si>
  <si>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</si>
  <si>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</si>
  <si>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</si>
  <si>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</si>
  <si>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</si>
  <si>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</si>
  <si>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</si>
  <si>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</si>
  <si>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</si>
  <si>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</si>
  <si>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</si>
  <si>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</si>
  <si>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</si>
  <si>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</si>
  <si>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</si>
  <si>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</si>
  <si>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</si>
  <si>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</si>
  <si>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</si>
  <si>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</si>
  <si>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</si>
  <si>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</si>
  <si>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</si>
  <si>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</si>
  <si>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</si>
  <si>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</si>
  <si>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</si>
  <si>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</si>
  <si>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</si>
  <si>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</si>
  <si>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</si>
  <si>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</si>
  <si>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</si>
  <si>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</si>
  <si>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</si>
  <si>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</si>
  <si>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</si>
  <si>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</si>
  <si>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</si>
  <si>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</si>
  <si>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</si>
  <si>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</si>
  <si>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</si>
  <si>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</si>
  <si>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</si>
  <si>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</si>
  <si>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</si>
  <si>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</si>
  <si>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</si>
  <si>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</si>
  <si>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</si>
  <si>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</si>
  <si>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</si>
  <si>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</si>
  <si>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</si>
  <si>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</si>
  <si>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</si>
  <si>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</si>
  <si>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</si>
  <si>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</si>
  <si>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</si>
  <si>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</si>
  <si>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</si>
  <si>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</si>
  <si>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</si>
  <si>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</si>
  <si>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</si>
  <si>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</si>
  <si>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</si>
  <si>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</si>
  <si>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</si>
  <si>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</si>
  <si>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</si>
  <si>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</si>
  <si>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</si>
  <si>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</si>
  <si>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</si>
  <si>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</si>
  <si>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</si>
  <si>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</si>
  <si>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</si>
  <si>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</si>
  <si>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</si>
  <si>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</si>
  <si>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</si>
  <si>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</si>
  <si>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</si>
  <si>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</si>
  <si>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</si>
  <si>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</si>
  <si>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</si>
  <si>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</si>
  <si>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</si>
  <si>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</si>
  <si>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</si>
  <si>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</si>
  <si>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</si>
  <si>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</si>
  <si>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</si>
  <si>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</si>
  <si>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</si>
  <si>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</si>
  <si>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</si>
  <si>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</si>
  <si>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</si>
  <si>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</si>
  <si>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</si>
  <si>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</si>
  <si>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</si>
  <si>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</si>
  <si>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</si>
  <si>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</si>
  <si>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</si>
  <si>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</si>
  <si>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</si>
  <si>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</si>
  <si>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</si>
  <si>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</si>
  <si>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</si>
  <si>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</si>
  <si>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</si>
  <si>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</si>
  <si>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</si>
  <si>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</si>
  <si>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</si>
  <si>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</si>
  <si>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</si>
  <si>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</si>
  <si>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</si>
  <si>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</si>
  <si>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</si>
  <si>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</si>
  <si>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</si>
  <si>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</si>
  <si>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</si>
  <si>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</si>
  <si>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</si>
  <si>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</si>
  <si>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</si>
  <si>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</si>
  <si>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</si>
  <si>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</si>
  <si>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</si>
  <si>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</si>
  <si>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</si>
  <si>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</si>
  <si>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</si>
  <si>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</si>
  <si>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</si>
  <si>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</si>
  <si>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</si>
  <si>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</si>
  <si>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</si>
  <si>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</si>
  <si>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</si>
  <si>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</si>
  <si>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</si>
  <si>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</si>
  <si>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</si>
  <si>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</si>
  <si>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</si>
  <si>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</si>
  <si>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</si>
  <si>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</si>
  <si>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</si>
  <si>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</si>
  <si>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</si>
  <si>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</si>
  <si>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</si>
  <si>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</si>
  <si>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</si>
  <si>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</si>
  <si>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</si>
  <si>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</si>
  <si>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</si>
  <si>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</si>
  <si>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</si>
  <si>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</si>
  <si>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</si>
  <si>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</si>
  <si>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</si>
  <si>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</si>
  <si>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</si>
  <si>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</si>
  <si>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</si>
  <si>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</si>
  <si>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</si>
  <si>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</si>
  <si>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</si>
  <si>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</si>
  <si>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</si>
  <si>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</si>
  <si>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</si>
  <si>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</si>
  <si>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</si>
  <si>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</si>
  <si>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</si>
  <si>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</si>
  <si>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</si>
  <si>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</si>
  <si>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</si>
  <si>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</si>
  <si>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</si>
  <si>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</si>
  <si>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</si>
  <si>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</si>
  <si>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</si>
  <si>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</si>
  <si>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</si>
  <si>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</si>
  <si>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</si>
  <si>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</si>
  <si>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</si>
  <si>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</si>
  <si>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</si>
  <si>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</si>
  <si>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</si>
  <si>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</si>
  <si>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</si>
  <si>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</si>
  <si>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</si>
  <si>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</si>
  <si>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</si>
  <si>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</si>
  <si>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</si>
  <si>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</si>
  <si>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</si>
  <si>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</si>
  <si>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</si>
  <si>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</si>
  <si>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</si>
  <si>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</si>
  <si>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</si>
  <si>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</si>
  <si>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</si>
  <si>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</si>
  <si>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</si>
  <si>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</si>
  <si>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</si>
  <si>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</si>
  <si>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</si>
  <si>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</si>
  <si>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</si>
  <si>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</si>
  <si>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</si>
  <si>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</si>
  <si>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</si>
  <si>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介護報酬改定等に伴うシステム改修経費</t>
  </si>
  <si>
    <t>老健局</t>
  </si>
  <si>
    <t>介護保険計画課長
山口　高志</t>
  </si>
  <si>
    <t>平成23年度</t>
  </si>
  <si>
    <t>終了予定なし</t>
  </si>
  <si>
    <t>介護保険計画課</t>
  </si>
  <si>
    <t>-</t>
  </si>
  <si>
    <t>介護保険事業費補助金の国庫補助について（介護保険事業費補助金交付要綱）</t>
  </si>
  <si>
    <t>介護保険制度の安定的な運営を図るため、介護保険制度改正、介護報酬改定等に伴う都道府県、市町村(保険者)及び国民健康保険団体連合会の介護保険関連システムにおける必要な改修を行うもの。</t>
  </si>
  <si>
    <t>介護保険事業費補助金</t>
  </si>
  <si>
    <t>本事業は、介護保険制度改正、介護報酬改定等に伴い、介護保険関連システムの改修に必要な経費を補助することで、介護保険制度の円滑な運営を図ることを目的とするものであり、経費の性質上、成果として数値で定量的に示すことのできる指標はないところである。</t>
  </si>
  <si>
    <t>本事業は、介護保険制度改正、介護報酬改定等にあたり、介護保険関連システムの改修に必要な経費を補助することで、介護保険制度の円滑な運営を図ることを目的とするものであり、経費の性質上、成果として数値で定量的に示すことのできる指標はないところである。</t>
  </si>
  <si>
    <t>システム改修経費に係る執行額</t>
  </si>
  <si>
    <t>百万円</t>
  </si>
  <si>
    <t xml:space="preserve">（介護報酬改定等に伴うシステム改修経費）
①市町村分（保険者数）
</t>
  </si>
  <si>
    <t>箇所</t>
  </si>
  <si>
    <t>（介護報酬改定等に伴うシステム改修経費）
②都道府県分（都道府県数）</t>
  </si>
  <si>
    <t>（介護報酬改定等に伴うシステム改修経費）
③国民健康保険団体連合会（都道府県数及び保険者数）</t>
  </si>
  <si>
    <t>①（介護報酬改定等に伴うシステム改修経費）
単位当たりコスト　＝　Ｘ／Ｙ
Ｘ：「執行額」
Ｙ：「保険者数」</t>
    <phoneticPr fontId="5"/>
  </si>
  <si>
    <t>　Ｘ/Ｙ</t>
    <phoneticPr fontId="5"/>
  </si>
  <si>
    <t>3,019/1,571</t>
  </si>
  <si>
    <t>2,563/1,571</t>
  </si>
  <si>
    <t>②（介護報酬改定等に伴うシステム改修経費）
単位当たりコスト　＝　Ｘ／Ｙ
Ｘ：「執行額」
Ｙ：「都道府県数」</t>
    <phoneticPr fontId="5"/>
  </si>
  <si>
    <t>9/47</t>
  </si>
  <si>
    <t>③（介護報酬改定等に伴うシステム改修経費
（国保連合会に係るもの））
単位当たりコスト　＝　Ｘ／Ｙ
Ｘ：「執行額」
Ｙ：「都道府県数及び保険者数」</t>
    <phoneticPr fontId="5"/>
  </si>
  <si>
    <t>787/1,618</t>
  </si>
  <si>
    <t>257/1,618</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</si>
  <si>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</si>
  <si>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介護保険制度の適切な運営を図るとともに、質・量両面にわたり介護サービス基盤の整備を図ること（施策目標Ⅺ－１－４）</t>
  </si>
  <si>
    <t>63</t>
  </si>
  <si>
    <t>907</t>
  </si>
  <si>
    <t>829</t>
  </si>
  <si>
    <t>831</t>
  </si>
  <si>
    <t>841</t>
  </si>
  <si>
    <t>811</t>
  </si>
  <si>
    <t>806</t>
  </si>
  <si>
    <t>○</t>
  </si>
  <si>
    <t>厚労</t>
  </si>
  <si>
    <t>-</t>
    <phoneticPr fontId="5"/>
  </si>
  <si>
    <t>99/47</t>
    <phoneticPr fontId="5"/>
  </si>
  <si>
    <t>143/47</t>
    <phoneticPr fontId="5"/>
  </si>
  <si>
    <t>介護保険制度改正等に伴い、保険者等のシステム改修に要する経費を補助するとともに、必要な改修を行うことにより、介護保険制度の安定的な運営を図ることができる。</t>
    <phoneticPr fontId="5"/>
  </si>
  <si>
    <t>有</t>
  </si>
  <si>
    <t>無</t>
  </si>
  <si>
    <t>‐</t>
  </si>
  <si>
    <t>介護保険制度の運営にあたりシステム改修は必要不可欠な事業である。</t>
    <phoneticPr fontId="5"/>
  </si>
  <si>
    <t>当事業は都道府県、市町村、国民健康保険中央会が行う事業を補助する事業であり、国が実施すべき事業である。</t>
    <phoneticPr fontId="5"/>
  </si>
  <si>
    <t>介護保険制度の運営にあたりシステム改修は必要不可欠な事業であるため、優先度の高い事業である。</t>
    <phoneticPr fontId="5"/>
  </si>
  <si>
    <t>改修内容に基づく妥当なコストとなっている。</t>
    <rPh sb="0" eb="2">
      <t>カイシュウ</t>
    </rPh>
    <rPh sb="2" eb="4">
      <t>ナイヨウ</t>
    </rPh>
    <rPh sb="5" eb="6">
      <t>モト</t>
    </rPh>
    <rPh sb="8" eb="10">
      <t>ダトウ</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</si>
  <si>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</si>
  <si>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交付要綱に基づき事業の遂行に最低限必要なものに限定されている。</t>
    <rPh sb="0" eb="2">
      <t>コウフ</t>
    </rPh>
    <rPh sb="2" eb="4">
      <t>ヨウコウ</t>
    </rPh>
    <rPh sb="5" eb="6">
      <t>モト</t>
    </rPh>
    <rPh sb="8" eb="10">
      <t>ジギョウ</t>
    </rPh>
    <rPh sb="11" eb="13">
      <t>スイコウ</t>
    </rPh>
    <rPh sb="14" eb="17">
      <t>サイテイゲン</t>
    </rPh>
    <rPh sb="17" eb="19">
      <t>ヒツヨウ</t>
    </rPh>
    <rPh sb="23" eb="25">
      <t>ゲンテイ</t>
    </rPh>
    <phoneticPr fontId="5"/>
  </si>
  <si>
    <t>介護保険における審査支払業務のための必要なシステム改修であり、見込みに見合った活動実績となっている。</t>
    <rPh sb="10" eb="12">
      <t>シハライ</t>
    </rPh>
    <rPh sb="12" eb="14">
      <t>ギョウム</t>
    </rPh>
    <rPh sb="18" eb="20">
      <t>ヒツヨウ</t>
    </rPh>
    <rPh sb="25" eb="27">
      <t>カイシュウ</t>
    </rPh>
    <rPh sb="31" eb="33">
      <t>ミコ</t>
    </rPh>
    <rPh sb="35" eb="37">
      <t>ミア</t>
    </rPh>
    <rPh sb="39" eb="41">
      <t>カツドウ</t>
    </rPh>
    <rPh sb="41" eb="43">
      <t>ジッセキ</t>
    </rPh>
    <phoneticPr fontId="5"/>
  </si>
  <si>
    <t>介護保険における審査支払業務に不可欠なシステムとして活用されている。</t>
    <rPh sb="0" eb="2">
      <t>カイゴ</t>
    </rPh>
    <rPh sb="2" eb="4">
      <t>ホケン</t>
    </rPh>
    <rPh sb="8" eb="10">
      <t>シンサ</t>
    </rPh>
    <rPh sb="10" eb="12">
      <t>シハライ</t>
    </rPh>
    <rPh sb="12" eb="14">
      <t>ギョウム</t>
    </rPh>
    <rPh sb="15" eb="18">
      <t>フカケツ</t>
    </rPh>
    <rPh sb="26" eb="28">
      <t>カツヨウ</t>
    </rPh>
    <phoneticPr fontId="5"/>
  </si>
  <si>
    <t>今後においても、介護保険制度の安定的な運営を確保するため、介護保険関連システムの改修事業について、引き続き効率的・適正な執行に努めてまいりたい。</t>
    <phoneticPr fontId="5"/>
  </si>
  <si>
    <t>・介護保険制度の安定的な運営を図るため、介護保険制度改正、介護報酬改定等に伴う介護保険関連システムの改修事業に必要な経費が適正に執行されていると評価できる。
・令和２年度においては、介護保険制度改正、介護報酬改定にかかる改修を実施し、令和３年度以降の介護保険関連システムの円滑かつ適切な運用を行える環境の構築を行った。</t>
    <phoneticPr fontId="5"/>
  </si>
  <si>
    <t>点検対象外</t>
    <phoneticPr fontId="5"/>
  </si>
  <si>
    <t>A.公益社団法人国民健康保険中央会</t>
    <rPh sb="2" eb="4">
      <t>コウエキ</t>
    </rPh>
    <rPh sb="4" eb="8">
      <t>シャダンホウジン</t>
    </rPh>
    <rPh sb="8" eb="10">
      <t>コクミン</t>
    </rPh>
    <rPh sb="10" eb="12">
      <t>ケンコウ</t>
    </rPh>
    <rPh sb="12" eb="14">
      <t>ホケン</t>
    </rPh>
    <rPh sb="14" eb="17">
      <t>チュウオウカイ</t>
    </rPh>
    <phoneticPr fontId="5"/>
  </si>
  <si>
    <t>委託料</t>
    <rPh sb="0" eb="3">
      <t>イタクリョウ</t>
    </rPh>
    <phoneticPr fontId="5"/>
  </si>
  <si>
    <t>雑役務費</t>
    <rPh sb="0" eb="1">
      <t>ザツ</t>
    </rPh>
    <rPh sb="1" eb="3">
      <t>エキム</t>
    </rPh>
    <phoneticPr fontId="5"/>
  </si>
  <si>
    <t>C.千葉市</t>
    <rPh sb="2" eb="5">
      <t>チバシ</t>
    </rPh>
    <phoneticPr fontId="5"/>
  </si>
  <si>
    <t>介護報酬改定等に伴うシステム改修経費</t>
    <phoneticPr fontId="5"/>
  </si>
  <si>
    <t>B.日本電気（株）</t>
    <rPh sb="2" eb="4">
      <t>ニホン</t>
    </rPh>
    <rPh sb="4" eb="6">
      <t>デンキ</t>
    </rPh>
    <rPh sb="7" eb="8">
      <t>カブ</t>
    </rPh>
    <phoneticPr fontId="5"/>
  </si>
  <si>
    <t>公益社団法人国民健康保険中央会</t>
    <phoneticPr fontId="5"/>
  </si>
  <si>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</si>
  <si>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補助金等交付</t>
  </si>
  <si>
    <t>日本電気㈱</t>
    <rPh sb="0" eb="2">
      <t>ニホン</t>
    </rPh>
    <rPh sb="2" eb="4">
      <t>デンキ</t>
    </rPh>
    <phoneticPr fontId="5"/>
  </si>
  <si>
    <t>富士ソフトサービスビューロ（株）</t>
    <phoneticPr fontId="5"/>
  </si>
  <si>
    <t>富士通（株）</t>
    <phoneticPr fontId="5"/>
  </si>
  <si>
    <t>千葉市</t>
  </si>
  <si>
    <t>北九州市</t>
  </si>
  <si>
    <t>広島市</t>
  </si>
  <si>
    <t>神戸市</t>
  </si>
  <si>
    <t>さいたま市</t>
  </si>
  <si>
    <t>堺市</t>
  </si>
  <si>
    <t>熊本市</t>
  </si>
  <si>
    <t>福岡市</t>
  </si>
  <si>
    <t>京都市</t>
  </si>
  <si>
    <t>川崎市</t>
  </si>
  <si>
    <t>青森県</t>
  </si>
  <si>
    <t>岩手県</t>
  </si>
  <si>
    <t>宮城県</t>
  </si>
  <si>
    <t>秋田県</t>
  </si>
  <si>
    <t>山形県</t>
  </si>
  <si>
    <t>福島県</t>
  </si>
  <si>
    <t>茨城県</t>
  </si>
  <si>
    <t>栃木県</t>
  </si>
  <si>
    <t>群馬県</t>
  </si>
  <si>
    <t>千葉県</t>
  </si>
  <si>
    <t>D.青森県他</t>
    <rPh sb="2" eb="5">
      <t>アオモリケン</t>
    </rPh>
    <rPh sb="5" eb="6">
      <t>ホカ</t>
    </rPh>
    <phoneticPr fontId="5"/>
  </si>
  <si>
    <t>-</t>
    <phoneticPr fontId="5"/>
  </si>
  <si>
    <t>介護保険制度改正、介護報酬改定等に伴い、都道府県、市町村（保険者）及び国民健康保険団体連合会の介護保険関連システムの改修に要する経費を補助するもの。
補助率：都道府県…１／２、市町村（保険者）…１／２、２／３、国民健康保険団体連合会…１０／１０</t>
    <phoneticPr fontId="5"/>
  </si>
  <si>
    <t>2,082/1,571</t>
    <phoneticPr fontId="5"/>
  </si>
  <si>
    <t>1,352/1,618</t>
    <phoneticPr fontId="5"/>
  </si>
  <si>
    <t>682/1,618</t>
    <phoneticPr fontId="5"/>
  </si>
  <si>
    <t>介護保険における審査支払業務を行うために事業者台帳管理業務、受給者台帳管理業務、審査支払業務は、介護保険法に基づき行うこととされており、それぞれ都道府県、市町村（保険者）、国民健康保険団体連合会の支出先として妥当である。
国民健康保険中央会は広く一般競争入札による公募を行ったが、その結果、一者応札となったものの、価格は予定価格以下であり、業者の提案書は監査人による精査を経て、契約に至ったものである。</t>
    <rPh sb="135" eb="136">
      <t>オコナ</t>
    </rPh>
    <rPh sb="142" eb="144">
      <t>ケッカ</t>
    </rPh>
    <phoneticPr fontId="5"/>
  </si>
  <si>
    <t>国民健康保険中央会は広く一般競争入札による公募を行ったが、その結果、一者応札となったものの、価格は予定価格以下であり、業者の提案書は監査人による精査を経て、契約に至ったものである。</t>
    <rPh sb="24" eb="25">
      <t>オコナ</t>
    </rPh>
    <phoneticPr fontId="5"/>
  </si>
  <si>
    <t>介護保険関連システムの改修を行うことで介護保険制度の円滑な運営が図られるよう、引き続き、必要な予算額を確保し、適正な執行に努めること。</t>
    <phoneticPr fontId="5"/>
  </si>
  <si>
    <t>「新たな成長推進枠」802
制度改正等に伴うシステム改修経費の減</t>
    <rPh sb="1" eb="2">
      <t>アラ</t>
    </rPh>
    <rPh sb="4" eb="6">
      <t>セイチョウ</t>
    </rPh>
    <rPh sb="6" eb="8">
      <t>スイシン</t>
    </rPh>
    <rPh sb="8" eb="9">
      <t>ワク</t>
    </rPh>
    <rPh sb="14" eb="16">
      <t>セイド</t>
    </rPh>
    <rPh sb="16" eb="18">
      <t>カイセイ</t>
    </rPh>
    <rPh sb="18" eb="19">
      <t>トウ</t>
    </rPh>
    <rPh sb="20" eb="21">
      <t>トモナ</t>
    </rPh>
    <rPh sb="26" eb="28">
      <t>カイシュウ</t>
    </rPh>
    <rPh sb="28" eb="30">
      <t>ケイヒ</t>
    </rPh>
    <rPh sb="31" eb="32">
      <t>ゲン</t>
    </rPh>
    <phoneticPr fontId="5"/>
  </si>
  <si>
    <t>介護保険制度改正、介護報酬改定等に伴い、介護保険関連システムの改修に要する経費を補助し、介護保険制度の円滑な運営を図る。
令和２年度のシステム改修経費に係る執行額は5,661,117千円である。</t>
    <phoneticPr fontId="5"/>
  </si>
  <si>
    <t>4,210/1,571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</si>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</sst>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26849</xdr:colOff>
      <xdr:row>748</xdr:row>
      <xdr:rowOff>130050</xdr:rowOff>
    </xdr:from>
    <xdr:to>
      <xdr:col>23</xdr:col>
      <xdr:colOff>46806</xdr:colOff>
      <xdr:row>750</xdr:row>
      <xdr:rowOff>272143</xdr:rowOff>
    </xdr:to>
    <xdr:sp macro="" textlink="">
      <xdr:nvSpPr>
        <xdr:cNvPr id="2" name="テキスト ボックス 1"/>
        <xdr:cNvSpPr txBox="1"/>
      </xdr:nvSpPr>
      <xdr:spPr>
        <a:xfrm>
          <a:off x="1863813" y="44162764"/>
          <a:ext cx="2408011" cy="86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令和２年度交付決定ベース</a:t>
          </a:r>
          <a:r>
            <a:rPr kumimoji="1" lang="en-US" altLang="ja-JP" sz="1100">
              <a:solidFill>
                <a:sysClr val="windowText" lastClr="000000"/>
              </a:solidFill>
            </a:rPr>
            <a:t>】</a:t>
          </a: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kumimoji="1" lang="en-US" altLang="ja-JP" sz="1100">
            <a:solidFill>
              <a:sysClr val="windowText" lastClr="000000"/>
            </a:solidFill>
          </a:endParaRPr>
        </a:p>
      </xdr:txBody>
    </xdr:sp>
    <xdr:clientData/>
  </xdr:twoCellAnchor>
  <xdr:twoCellAnchor>
    <xdr:from>
      <xdr:col>22</xdr:col>
      <xdr:colOff>27917</xdr:colOff>
      <xdr:row>749</xdr:row>
      <xdr:rowOff>258262</xdr:rowOff>
    </xdr:from>
    <xdr:to>
      <xdr:col>34</xdr:col>
      <xdr:colOff>42431</xdr:colOff>
      <xdr:row>751</xdr:row>
      <xdr:rowOff>634</xdr:rowOff>
    </xdr:to>
    <xdr:sp macro="" textlink="">
      <xdr:nvSpPr>
        <xdr:cNvPr id="3" name="正方形/長方形 2"/>
        <xdr:cNvSpPr/>
      </xdr:nvSpPr>
      <xdr:spPr>
        <a:xfrm>
          <a:off x="4079217" y="42714362"/>
          <a:ext cx="2224314" cy="45357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25</xdr:col>
      <xdr:colOff>98782</xdr:colOff>
      <xdr:row>749</xdr:row>
      <xdr:rowOff>251537</xdr:rowOff>
    </xdr:from>
    <xdr:to>
      <xdr:col>32</xdr:col>
      <xdr:colOff>35282</xdr:colOff>
      <xdr:row>751</xdr:row>
      <xdr:rowOff>201705</xdr:rowOff>
    </xdr:to>
    <xdr:sp macro="" textlink="">
      <xdr:nvSpPr>
        <xdr:cNvPr id="4" name="テキスト ボックス 3"/>
        <xdr:cNvSpPr txBox="1"/>
      </xdr:nvSpPr>
      <xdr:spPr>
        <a:xfrm>
          <a:off x="4702532" y="42707637"/>
          <a:ext cx="1225550" cy="661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ea"/>
              <a:ea typeface="+mn-ea"/>
              <a:cs typeface="+mn-cs"/>
            </a:rPr>
            <a:t>厚生労働省</a:t>
          </a:r>
          <a:endParaRPr kumimoji="1" lang="en-US" altLang="ja-JP" sz="1200">
            <a:solidFill>
              <a:sysClr val="windowText" lastClr="000000"/>
            </a:solidFill>
            <a:latin typeface="+mn-ea"/>
            <a:ea typeface="+mn-ea"/>
            <a:cs typeface="+mn-cs"/>
          </a:endParaRPr>
        </a:p>
        <a:p>
          <a:r>
            <a:rPr kumimoji="1" lang="ja-JP" altLang="en-US" sz="1200">
              <a:solidFill>
                <a:sysClr val="windowText" lastClr="000000"/>
              </a:solidFill>
              <a:latin typeface="+mn-ea"/>
              <a:ea typeface="+mn-ea"/>
              <a:cs typeface="+mn-cs"/>
            </a:rPr>
            <a:t>５</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６６１</a:t>
          </a:r>
          <a:r>
            <a:rPr kumimoji="1" lang="ja-JP" altLang="ja-JP" sz="1200">
              <a:solidFill>
                <a:sysClr val="windowText" lastClr="000000"/>
              </a:solidFill>
              <a:latin typeface="+mn-ea"/>
              <a:ea typeface="+mn-ea"/>
              <a:cs typeface="+mn-cs"/>
            </a:rPr>
            <a:t>百万円</a:t>
          </a:r>
          <a:endParaRPr lang="ja-JP" altLang="ja-JP" sz="1200">
            <a:solidFill>
              <a:sysClr val="windowText" lastClr="000000"/>
            </a:solidFill>
            <a:latin typeface="+mn-ea"/>
            <a:ea typeface="+mn-ea"/>
          </a:endParaRPr>
        </a:p>
        <a:p>
          <a:endParaRPr kumimoji="1" lang="ja-JP" altLang="en-US" sz="1200">
            <a:solidFill>
              <a:sysClr val="windowText" lastClr="000000"/>
            </a:solidFill>
            <a:latin typeface="+mn-ea"/>
            <a:ea typeface="+mn-ea"/>
          </a:endParaRPr>
        </a:p>
      </xdr:txBody>
    </xdr:sp>
    <xdr:clientData/>
  </xdr:twoCellAnchor>
  <xdr:twoCellAnchor>
    <xdr:from>
      <xdr:col>21</xdr:col>
      <xdr:colOff>154782</xdr:colOff>
      <xdr:row>751</xdr:row>
      <xdr:rowOff>238125</xdr:rowOff>
    </xdr:from>
    <xdr:to>
      <xdr:col>28</xdr:col>
      <xdr:colOff>119063</xdr:colOff>
      <xdr:row>752</xdr:row>
      <xdr:rowOff>214312</xdr:rowOff>
    </xdr:to>
    <xdr:sp macro="" textlink="">
      <xdr:nvSpPr>
        <xdr:cNvPr id="5" name="テキスト ボックス 4"/>
        <xdr:cNvSpPr txBox="1"/>
      </xdr:nvSpPr>
      <xdr:spPr>
        <a:xfrm>
          <a:off x="4405313" y="45529500"/>
          <a:ext cx="13811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168256</xdr:colOff>
      <xdr:row>751</xdr:row>
      <xdr:rowOff>92737</xdr:rowOff>
    </xdr:from>
    <xdr:to>
      <xdr:col>45</xdr:col>
      <xdr:colOff>193655</xdr:colOff>
      <xdr:row>752</xdr:row>
      <xdr:rowOff>268942</xdr:rowOff>
    </xdr:to>
    <xdr:sp macro="" textlink="">
      <xdr:nvSpPr>
        <xdr:cNvPr id="6" name="テキスト ボックス 5"/>
        <xdr:cNvSpPr txBox="1"/>
      </xdr:nvSpPr>
      <xdr:spPr>
        <a:xfrm>
          <a:off x="5876906" y="43260037"/>
          <a:ext cx="2597149" cy="525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介護報酬改定等に伴う介護保険関連システムの改修経費として補助。</a:t>
          </a:r>
        </a:p>
      </xdr:txBody>
    </xdr:sp>
    <xdr:clientData/>
  </xdr:twoCellAnchor>
  <xdr:twoCellAnchor>
    <xdr:from>
      <xdr:col>31</xdr:col>
      <xdr:colOff>77650</xdr:colOff>
      <xdr:row>751</xdr:row>
      <xdr:rowOff>91803</xdr:rowOff>
    </xdr:from>
    <xdr:to>
      <xdr:col>46</xdr:col>
      <xdr:colOff>13242</xdr:colOff>
      <xdr:row>752</xdr:row>
      <xdr:rowOff>168089</xdr:rowOff>
    </xdr:to>
    <xdr:sp macro="" textlink="">
      <xdr:nvSpPr>
        <xdr:cNvPr id="7" name="大かっこ 6"/>
        <xdr:cNvSpPr/>
      </xdr:nvSpPr>
      <xdr:spPr>
        <a:xfrm>
          <a:off x="5786300" y="43259103"/>
          <a:ext cx="2697842" cy="4255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11</xdr:col>
      <xdr:colOff>44450</xdr:colOff>
      <xdr:row>752</xdr:row>
      <xdr:rowOff>349250</xdr:rowOff>
    </xdr:from>
    <xdr:to>
      <xdr:col>43</xdr:col>
      <xdr:colOff>114300</xdr:colOff>
      <xdr:row>753</xdr:row>
      <xdr:rowOff>6350</xdr:rowOff>
    </xdr:to>
    <xdr:cxnSp macro="">
      <xdr:nvCxnSpPr>
        <xdr:cNvPr id="8" name="直線コネクタ 7"/>
        <xdr:cNvCxnSpPr/>
      </xdr:nvCxnSpPr>
      <xdr:spPr>
        <a:xfrm flipV="1">
          <a:off x="2070100" y="43865800"/>
          <a:ext cx="596265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109708</xdr:colOff>
      <xdr:row>752</xdr:row>
      <xdr:rowOff>343072</xdr:rowOff>
    </xdr:from>
    <xdr:to>
      <xdr:col>43</xdr:col>
      <xdr:colOff>117894</xdr:colOff>
      <xdr:row>754</xdr:row>
      <xdr:rowOff>24567</xdr:rowOff>
    </xdr:to>
    <xdr:cxnSp macro="">
      <xdr:nvCxnSpPr>
        <xdr:cNvPr id="9" name="直線コネクタ 8"/>
        <xdr:cNvCxnSpPr/>
      </xdr:nvCxnSpPr>
      <xdr:spPr>
        <a:xfrm flipV="1">
          <a:off x="8028158" y="43859622"/>
          <a:ext cx="8186" cy="392695"/>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193074</xdr:colOff>
      <xdr:row>751</xdr:row>
      <xdr:rowOff>0</xdr:rowOff>
    </xdr:from>
    <xdr:to>
      <xdr:col>27</xdr:col>
      <xdr:colOff>193074</xdr:colOff>
      <xdr:row>753</xdr:row>
      <xdr:rowOff>0</xdr:rowOff>
    </xdr:to>
    <xdr:cxnSp macro="">
      <xdr:nvCxnSpPr>
        <xdr:cNvPr id="10" name="直線コネクタ 9"/>
        <xdr:cNvCxnSpPr/>
      </xdr:nvCxnSpPr>
      <xdr:spPr>
        <a:xfrm>
          <a:off x="5158774" y="43167300"/>
          <a:ext cx="0" cy="70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33618</xdr:colOff>
      <xdr:row>754</xdr:row>
      <xdr:rowOff>14682</xdr:rowOff>
    </xdr:from>
    <xdr:to>
      <xdr:col>15</xdr:col>
      <xdr:colOff>57150</xdr:colOff>
      <xdr:row>755</xdr:row>
      <xdr:rowOff>292553</xdr:rowOff>
    </xdr:to>
    <xdr:sp macro="" textlink="">
      <xdr:nvSpPr>
        <xdr:cNvPr id="11" name="正方形/長方形 10"/>
        <xdr:cNvSpPr/>
      </xdr:nvSpPr>
      <xdr:spPr>
        <a:xfrm>
          <a:off x="1319493" y="46197325"/>
          <a:ext cx="1493103" cy="624853"/>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a:solidFill>
              <a:sysClr val="windowText" lastClr="000000"/>
            </a:solidFill>
          </a:endParaRPr>
        </a:p>
      </xdr:txBody>
    </xdr:sp>
    <xdr:clientData/>
  </xdr:twoCellAnchor>
  <xdr:twoCellAnchor>
    <xdr:from>
      <xdr:col>7</xdr:col>
      <xdr:colOff>27215</xdr:colOff>
      <xdr:row>754</xdr:row>
      <xdr:rowOff>34018</xdr:rowOff>
    </xdr:from>
    <xdr:to>
      <xdr:col>15</xdr:col>
      <xdr:colOff>34019</xdr:colOff>
      <xdr:row>755</xdr:row>
      <xdr:rowOff>278946</xdr:rowOff>
    </xdr:to>
    <xdr:sp macro="" textlink="">
      <xdr:nvSpPr>
        <xdr:cNvPr id="12" name="テキスト ボックス 11"/>
        <xdr:cNvSpPr txBox="1"/>
      </xdr:nvSpPr>
      <xdr:spPr>
        <a:xfrm>
          <a:off x="1313090" y="46216661"/>
          <a:ext cx="1476375" cy="59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baseline="0">
              <a:solidFill>
                <a:sysClr val="windowText" lastClr="000000"/>
              </a:solidFill>
              <a:latin typeface="+mn-lt"/>
              <a:ea typeface="+mn-ea"/>
              <a:cs typeface="+mn-cs"/>
            </a:rPr>
            <a:t>     　１</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cs typeface="+mn-cs"/>
            </a:rPr>
            <a:t>３５２</a:t>
          </a:r>
          <a:r>
            <a:rPr kumimoji="1" lang="ja-JP" altLang="ja-JP" sz="1200">
              <a:solidFill>
                <a:sysClr val="windowText" lastClr="000000"/>
              </a:solidFill>
              <a:latin typeface="+mn-lt"/>
              <a:ea typeface="+mn-ea"/>
              <a:cs typeface="+mn-cs"/>
            </a:rPr>
            <a:t>百万円</a:t>
          </a:r>
          <a:endParaRPr kumimoji="1" lang="ja-JP" altLang="en-US" sz="1200">
            <a:solidFill>
              <a:sysClr val="windowText" lastClr="000000"/>
            </a:solidFill>
          </a:endParaRPr>
        </a:p>
      </xdr:txBody>
    </xdr:sp>
    <xdr:clientData/>
  </xdr:twoCellAnchor>
  <xdr:twoCellAnchor>
    <xdr:from>
      <xdr:col>10</xdr:col>
      <xdr:colOff>183029</xdr:colOff>
      <xdr:row>755</xdr:row>
      <xdr:rowOff>349304</xdr:rowOff>
    </xdr:from>
    <xdr:to>
      <xdr:col>11</xdr:col>
      <xdr:colOff>7162</xdr:colOff>
      <xdr:row>757</xdr:row>
      <xdr:rowOff>341776</xdr:rowOff>
    </xdr:to>
    <xdr:cxnSp macro="">
      <xdr:nvCxnSpPr>
        <xdr:cNvPr id="13" name="直線矢印コネクタ 12"/>
        <xdr:cNvCxnSpPr/>
      </xdr:nvCxnSpPr>
      <xdr:spPr>
        <a:xfrm flipH="1">
          <a:off x="2024529" y="44926304"/>
          <a:ext cx="8283" cy="70367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41771</xdr:colOff>
      <xdr:row>753</xdr:row>
      <xdr:rowOff>6350</xdr:rowOff>
    </xdr:from>
    <xdr:to>
      <xdr:col>11</xdr:col>
      <xdr:colOff>44450</xdr:colOff>
      <xdr:row>753</xdr:row>
      <xdr:rowOff>351233</xdr:rowOff>
    </xdr:to>
    <xdr:cxnSp macro="">
      <xdr:nvCxnSpPr>
        <xdr:cNvPr id="14" name="直線コネクタ 13"/>
        <xdr:cNvCxnSpPr/>
      </xdr:nvCxnSpPr>
      <xdr:spPr>
        <a:xfrm flipV="1">
          <a:off x="2067421" y="43878500"/>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758</xdr:row>
      <xdr:rowOff>179294</xdr:rowOff>
    </xdr:from>
    <xdr:to>
      <xdr:col>15</xdr:col>
      <xdr:colOff>96864</xdr:colOff>
      <xdr:row>760</xdr:row>
      <xdr:rowOff>98398</xdr:rowOff>
    </xdr:to>
    <xdr:sp macro="" textlink="">
      <xdr:nvSpPr>
        <xdr:cNvPr id="15" name="正方形/長方形 14"/>
        <xdr:cNvSpPr/>
      </xdr:nvSpPr>
      <xdr:spPr>
        <a:xfrm>
          <a:off x="1303175" y="48267091"/>
          <a:ext cx="1538181" cy="62944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latin typeface="+mn-ea"/>
              <a:ea typeface="+mn-ea"/>
            </a:rPr>
            <a:t>Ｂ．日本電気㈱他</a:t>
          </a:r>
          <a:endParaRPr kumimoji="1" lang="en-US" altLang="ja-JP" sz="1200">
            <a:solidFill>
              <a:sysClr val="windowText" lastClr="000000"/>
            </a:solidFill>
            <a:latin typeface="+mn-ea"/>
            <a:ea typeface="+mn-ea"/>
          </a:endParaRPr>
        </a:p>
        <a:p>
          <a:pPr algn="ctr">
            <a:lnSpc>
              <a:spcPts val="1500"/>
            </a:lnSpc>
          </a:pPr>
          <a:r>
            <a:rPr kumimoji="1" lang="ja-JP" altLang="en-US" sz="1200">
              <a:solidFill>
                <a:sysClr val="windowText" lastClr="000000"/>
              </a:solidFill>
              <a:latin typeface="+mn-ea"/>
              <a:ea typeface="+mn-ea"/>
            </a:rPr>
            <a:t>    １</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３５２百万円</a:t>
          </a:r>
          <a:endParaRPr kumimoji="1" lang="en-US" altLang="ja-JP" sz="1200">
            <a:solidFill>
              <a:sysClr val="windowText" lastClr="000000"/>
            </a:solidFill>
            <a:latin typeface="+mn-ea"/>
            <a:ea typeface="+mn-ea"/>
          </a:endParaRPr>
        </a:p>
      </xdr:txBody>
    </xdr:sp>
    <xdr:clientData/>
  </xdr:twoCellAnchor>
  <xdr:twoCellAnchor>
    <xdr:from>
      <xdr:col>11</xdr:col>
      <xdr:colOff>95254</xdr:colOff>
      <xdr:row>756</xdr:row>
      <xdr:rowOff>219070</xdr:rowOff>
    </xdr:from>
    <xdr:to>
      <xdr:col>22</xdr:col>
      <xdr:colOff>190499</xdr:colOff>
      <xdr:row>757</xdr:row>
      <xdr:rowOff>273844</xdr:rowOff>
    </xdr:to>
    <xdr:sp macro="" textlink="">
      <xdr:nvSpPr>
        <xdr:cNvPr id="16" name="テキスト ボックス 15"/>
        <xdr:cNvSpPr txBox="1"/>
      </xdr:nvSpPr>
      <xdr:spPr>
        <a:xfrm>
          <a:off x="2321723" y="47296383"/>
          <a:ext cx="2321714" cy="41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一般競争契約（総合評価）</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6</xdr:col>
      <xdr:colOff>110544</xdr:colOff>
      <xdr:row>760</xdr:row>
      <xdr:rowOff>171824</xdr:rowOff>
    </xdr:from>
    <xdr:to>
      <xdr:col>16</xdr:col>
      <xdr:colOff>20897</xdr:colOff>
      <xdr:row>761</xdr:row>
      <xdr:rowOff>166969</xdr:rowOff>
    </xdr:to>
    <xdr:sp macro="" textlink="">
      <xdr:nvSpPr>
        <xdr:cNvPr id="17" name="大かっこ 16"/>
        <xdr:cNvSpPr/>
      </xdr:nvSpPr>
      <xdr:spPr>
        <a:xfrm>
          <a:off x="1215444" y="46526824"/>
          <a:ext cx="1751853" cy="3443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審査支払システムの改修</a:t>
          </a:r>
          <a:endParaRPr lang="ja-JP" altLang="ja-JP">
            <a:solidFill>
              <a:sysClr val="windowText" lastClr="000000"/>
            </a:solidFill>
            <a:effectLst/>
          </a:endParaRPr>
        </a:p>
      </xdr:txBody>
    </xdr:sp>
    <xdr:clientData/>
  </xdr:twoCellAnchor>
  <xdr:twoCellAnchor>
    <xdr:from>
      <xdr:col>40</xdr:col>
      <xdr:colOff>57150</xdr:colOff>
      <xdr:row>754</xdr:row>
      <xdr:rowOff>11205</xdr:rowOff>
    </xdr:from>
    <xdr:to>
      <xdr:col>48</xdr:col>
      <xdr:colOff>50800</xdr:colOff>
      <xdr:row>755</xdr:row>
      <xdr:rowOff>290593</xdr:rowOff>
    </xdr:to>
    <xdr:sp macro="" textlink="">
      <xdr:nvSpPr>
        <xdr:cNvPr id="18" name="正方形/長方形 17"/>
        <xdr:cNvSpPr/>
      </xdr:nvSpPr>
      <xdr:spPr>
        <a:xfrm>
          <a:off x="7375794" y="46689086"/>
          <a:ext cx="1457379" cy="623795"/>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39</xdr:col>
      <xdr:colOff>115661</xdr:colOff>
      <xdr:row>754</xdr:row>
      <xdr:rowOff>20412</xdr:rowOff>
    </xdr:from>
    <xdr:to>
      <xdr:col>48</xdr:col>
      <xdr:colOff>32781</xdr:colOff>
      <xdr:row>755</xdr:row>
      <xdr:rowOff>306161</xdr:rowOff>
    </xdr:to>
    <xdr:sp macro="" textlink="">
      <xdr:nvSpPr>
        <xdr:cNvPr id="19" name="テキスト ボックス 18"/>
        <xdr:cNvSpPr txBox="1"/>
      </xdr:nvSpPr>
      <xdr:spPr>
        <a:xfrm>
          <a:off x="7279822" y="46203055"/>
          <a:ext cx="1570388" cy="632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latin typeface="+mn-ea"/>
              <a:ea typeface="+mn-ea"/>
              <a:cs typeface="+mn-cs"/>
            </a:rPr>
            <a:t>　　Ｃ．１</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５７１市町村</a:t>
          </a:r>
          <a:endParaRPr kumimoji="1" lang="en-US" altLang="ja-JP" sz="1200">
            <a:solidFill>
              <a:sysClr val="windowText" lastClr="000000"/>
            </a:solidFill>
            <a:latin typeface="+mn-ea"/>
            <a:ea typeface="+mn-ea"/>
            <a:cs typeface="+mn-cs"/>
          </a:endParaRPr>
        </a:p>
        <a:p>
          <a:pPr algn="ctr"/>
          <a:r>
            <a:rPr kumimoji="1" lang="ja-JP" altLang="en-US" sz="1200">
              <a:solidFill>
                <a:sysClr val="windowText" lastClr="000000"/>
              </a:solidFill>
              <a:latin typeface="+mn-ea"/>
              <a:ea typeface="+mn-ea"/>
              <a:cs typeface="+mn-cs"/>
            </a:rPr>
            <a:t>　　４</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２１０</a:t>
          </a:r>
          <a:r>
            <a:rPr kumimoji="1" lang="ja-JP" altLang="ja-JP" sz="1200">
              <a:solidFill>
                <a:sysClr val="windowText" lastClr="000000"/>
              </a:solidFill>
              <a:latin typeface="+mn-ea"/>
              <a:ea typeface="+mn-ea"/>
              <a:cs typeface="+mn-cs"/>
            </a:rPr>
            <a:t>百万円</a:t>
          </a:r>
          <a:endParaRPr kumimoji="1" lang="ja-JP" altLang="en-US" sz="1200">
            <a:solidFill>
              <a:sysClr val="windowText" lastClr="000000"/>
            </a:solidFill>
            <a:latin typeface="+mn-ea"/>
            <a:ea typeface="+mn-ea"/>
          </a:endParaRPr>
        </a:p>
      </xdr:txBody>
    </xdr:sp>
    <xdr:clientData/>
  </xdr:twoCellAnchor>
  <xdr:twoCellAnchor>
    <xdr:from>
      <xdr:col>44</xdr:col>
      <xdr:colOff>2620</xdr:colOff>
      <xdr:row>756</xdr:row>
      <xdr:rowOff>8587</xdr:rowOff>
    </xdr:from>
    <xdr:to>
      <xdr:col>44</xdr:col>
      <xdr:colOff>10903</xdr:colOff>
      <xdr:row>758</xdr:row>
      <xdr:rowOff>1059</xdr:rowOff>
    </xdr:to>
    <xdr:cxnSp macro="">
      <xdr:nvCxnSpPr>
        <xdr:cNvPr id="20" name="直線矢印コネクタ 19"/>
        <xdr:cNvCxnSpPr/>
      </xdr:nvCxnSpPr>
      <xdr:spPr>
        <a:xfrm flipH="1">
          <a:off x="8105220" y="44941187"/>
          <a:ext cx="8283" cy="70367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57525</xdr:colOff>
      <xdr:row>758</xdr:row>
      <xdr:rowOff>260350</xdr:rowOff>
    </xdr:from>
    <xdr:to>
      <xdr:col>48</xdr:col>
      <xdr:colOff>57151</xdr:colOff>
      <xdr:row>760</xdr:row>
      <xdr:rowOff>27058</xdr:rowOff>
    </xdr:to>
    <xdr:sp macro="" textlink="">
      <xdr:nvSpPr>
        <xdr:cNvPr id="21" name="正方形/長方形 20"/>
        <xdr:cNvSpPr/>
      </xdr:nvSpPr>
      <xdr:spPr>
        <a:xfrm>
          <a:off x="7423525" y="45904150"/>
          <a:ext cx="1472826" cy="4779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xdr:txBody>
    </xdr:sp>
    <xdr:clientData/>
  </xdr:twoCellAnchor>
  <xdr:twoCellAnchor>
    <xdr:from>
      <xdr:col>38</xdr:col>
      <xdr:colOff>134093</xdr:colOff>
      <xdr:row>760</xdr:row>
      <xdr:rowOff>140072</xdr:rowOff>
    </xdr:from>
    <xdr:to>
      <xdr:col>49</xdr:col>
      <xdr:colOff>407893</xdr:colOff>
      <xdr:row>761</xdr:row>
      <xdr:rowOff>135217</xdr:rowOff>
    </xdr:to>
    <xdr:sp macro="" textlink="">
      <xdr:nvSpPr>
        <xdr:cNvPr id="22" name="大かっこ 21"/>
        <xdr:cNvSpPr/>
      </xdr:nvSpPr>
      <xdr:spPr>
        <a:xfrm>
          <a:off x="7131793" y="46495072"/>
          <a:ext cx="2299450" cy="3443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市町村（保険者）システムの改修</a:t>
          </a:r>
          <a:endParaRPr lang="ja-JP" altLang="ja-JP">
            <a:solidFill>
              <a:sysClr val="windowText" lastClr="000000"/>
            </a:solidFill>
            <a:effectLst/>
          </a:endParaRPr>
        </a:p>
      </xdr:txBody>
    </xdr:sp>
    <xdr:clientData/>
  </xdr:twoCellAnchor>
  <xdr:twoCellAnchor>
    <xdr:from>
      <xdr:col>27</xdr:col>
      <xdr:colOff>177800</xdr:colOff>
      <xdr:row>753</xdr:row>
      <xdr:rowOff>6350</xdr:rowOff>
    </xdr:from>
    <xdr:to>
      <xdr:col>27</xdr:col>
      <xdr:colOff>180479</xdr:colOff>
      <xdr:row>753</xdr:row>
      <xdr:rowOff>351233</xdr:rowOff>
    </xdr:to>
    <xdr:cxnSp macro="">
      <xdr:nvCxnSpPr>
        <xdr:cNvPr id="23" name="直線コネクタ 22"/>
        <xdr:cNvCxnSpPr/>
      </xdr:nvCxnSpPr>
      <xdr:spPr>
        <a:xfrm flipV="1">
          <a:off x="5149850" y="43878500"/>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55336</xdr:colOff>
      <xdr:row>754</xdr:row>
      <xdr:rowOff>2268</xdr:rowOff>
    </xdr:from>
    <xdr:to>
      <xdr:col>32</xdr:col>
      <xdr:colOff>98794</xdr:colOff>
      <xdr:row>755</xdr:row>
      <xdr:rowOff>293438</xdr:rowOff>
    </xdr:to>
    <xdr:sp macro="" textlink="">
      <xdr:nvSpPr>
        <xdr:cNvPr id="24" name="正方形/長方形 23"/>
        <xdr:cNvSpPr/>
      </xdr:nvSpPr>
      <xdr:spPr>
        <a:xfrm>
          <a:off x="4464050" y="46184911"/>
          <a:ext cx="1513030" cy="638152"/>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a:solidFill>
              <a:sysClr val="windowText" lastClr="000000"/>
            </a:solidFill>
          </a:endParaRPr>
        </a:p>
      </xdr:txBody>
    </xdr:sp>
    <xdr:clientData/>
  </xdr:twoCellAnchor>
  <xdr:twoCellAnchor>
    <xdr:from>
      <xdr:col>24</xdr:col>
      <xdr:colOff>45405</xdr:colOff>
      <xdr:row>754</xdr:row>
      <xdr:rowOff>0</xdr:rowOff>
    </xdr:from>
    <xdr:to>
      <xdr:col>32</xdr:col>
      <xdr:colOff>88947</xdr:colOff>
      <xdr:row>755</xdr:row>
      <xdr:rowOff>305928</xdr:rowOff>
    </xdr:to>
    <xdr:sp macro="" textlink="">
      <xdr:nvSpPr>
        <xdr:cNvPr id="25" name="テキスト ボックス 24"/>
        <xdr:cNvSpPr txBox="1"/>
      </xdr:nvSpPr>
      <xdr:spPr>
        <a:xfrm>
          <a:off x="4454119" y="46182643"/>
          <a:ext cx="1513114" cy="65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5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n-cs"/>
            </a:rPr>
            <a:t>　</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D</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n-cs"/>
            </a:rPr>
            <a:t>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n-cs"/>
          </a:endParaRPr>
        </a:p>
        <a:p>
          <a:pPr>
            <a:lnSpc>
              <a:spcPts val="1500"/>
            </a:lnSpc>
          </a:pP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cs typeface="+mn-cs"/>
            </a:rPr>
            <a:t>     　９９百万</a:t>
          </a:r>
          <a:r>
            <a:rPr kumimoji="1" lang="ja-JP" altLang="ja-JP" sz="1200">
              <a:solidFill>
                <a:sysClr val="windowText" lastClr="000000"/>
              </a:solidFill>
              <a:latin typeface="ＭＳ Ｐゴシック" panose="020B0600070205080204" pitchFamily="50" charset="-128"/>
              <a:ea typeface="ＭＳ Ｐゴシック" panose="020B0600070205080204" pitchFamily="50" charset="-128"/>
              <a:cs typeface="+mn-cs"/>
            </a:rPr>
            <a:t>円</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82550</xdr:colOff>
      <xdr:row>758</xdr:row>
      <xdr:rowOff>260350</xdr:rowOff>
    </xdr:from>
    <xdr:to>
      <xdr:col>32</xdr:col>
      <xdr:colOff>136708</xdr:colOff>
      <xdr:row>760</xdr:row>
      <xdr:rowOff>47598</xdr:rowOff>
    </xdr:to>
    <xdr:sp macro="" textlink="">
      <xdr:nvSpPr>
        <xdr:cNvPr id="26" name="正方形/長方形 25"/>
        <xdr:cNvSpPr/>
      </xdr:nvSpPr>
      <xdr:spPr>
        <a:xfrm>
          <a:off x="4502150" y="45904150"/>
          <a:ext cx="1527358" cy="49844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xdr:txBody>
    </xdr:sp>
    <xdr:clientData/>
  </xdr:twoCellAnchor>
  <xdr:twoCellAnchor>
    <xdr:from>
      <xdr:col>28</xdr:col>
      <xdr:colOff>6351</xdr:colOff>
      <xdr:row>756</xdr:row>
      <xdr:rowOff>68036</xdr:rowOff>
    </xdr:from>
    <xdr:to>
      <xdr:col>28</xdr:col>
      <xdr:colOff>6804</xdr:colOff>
      <xdr:row>757</xdr:row>
      <xdr:rowOff>354422</xdr:rowOff>
    </xdr:to>
    <xdr:cxnSp macro="">
      <xdr:nvCxnSpPr>
        <xdr:cNvPr id="27" name="直線矢印コネクタ 26"/>
        <xdr:cNvCxnSpPr/>
      </xdr:nvCxnSpPr>
      <xdr:spPr>
        <a:xfrm flipH="1">
          <a:off x="5149851" y="46958250"/>
          <a:ext cx="453" cy="646976"/>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120650</xdr:colOff>
      <xdr:row>756</xdr:row>
      <xdr:rowOff>203200</xdr:rowOff>
    </xdr:from>
    <xdr:to>
      <xdr:col>37</xdr:col>
      <xdr:colOff>82550</xdr:colOff>
      <xdr:row>757</xdr:row>
      <xdr:rowOff>127000</xdr:rowOff>
    </xdr:to>
    <xdr:sp macro="" textlink="">
      <xdr:nvSpPr>
        <xdr:cNvPr id="28" name="テキスト ボックス 27"/>
        <xdr:cNvSpPr txBox="1"/>
      </xdr:nvSpPr>
      <xdr:spPr>
        <a:xfrm>
          <a:off x="5276850" y="45135800"/>
          <a:ext cx="16192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都道府県毎に委託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24</xdr:col>
      <xdr:colOff>12700</xdr:colOff>
      <xdr:row>760</xdr:row>
      <xdr:rowOff>139700</xdr:rowOff>
    </xdr:from>
    <xdr:to>
      <xdr:col>33</xdr:col>
      <xdr:colOff>107203</xdr:colOff>
      <xdr:row>761</xdr:row>
      <xdr:rowOff>134845</xdr:rowOff>
    </xdr:to>
    <xdr:sp macro="" textlink="">
      <xdr:nvSpPr>
        <xdr:cNvPr id="29" name="大かっこ 28"/>
        <xdr:cNvSpPr/>
      </xdr:nvSpPr>
      <xdr:spPr>
        <a:xfrm>
          <a:off x="4432300" y="46494700"/>
          <a:ext cx="1751853" cy="3443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都道府県システムの改修</a:t>
          </a:r>
          <a:endParaRPr lang="ja-JP" altLang="ja-JP">
            <a:solidFill>
              <a:sysClr val="windowText" lastClr="000000"/>
            </a:solidFill>
            <a:effectLst/>
          </a:endParaRPr>
        </a:p>
      </xdr:txBody>
    </xdr:sp>
    <xdr:clientData/>
  </xdr:twoCellAnchor>
  <xdr:twoCellAnchor>
    <xdr:from>
      <xdr:col>44</xdr:col>
      <xdr:colOff>35718</xdr:colOff>
      <xdr:row>756</xdr:row>
      <xdr:rowOff>261938</xdr:rowOff>
    </xdr:from>
    <xdr:to>
      <xdr:col>52</xdr:col>
      <xdr:colOff>130969</xdr:colOff>
      <xdr:row>757</xdr:row>
      <xdr:rowOff>185738</xdr:rowOff>
    </xdr:to>
    <xdr:sp macro="" textlink="">
      <xdr:nvSpPr>
        <xdr:cNvPr id="30" name="テキスト ボックス 29"/>
        <xdr:cNvSpPr txBox="1"/>
      </xdr:nvSpPr>
      <xdr:spPr>
        <a:xfrm>
          <a:off x="8941593" y="47339251"/>
          <a:ext cx="177403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保険者毎に委託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4" zoomScale="80" zoomScaleNormal="75" zoomScaleSheetLayoutView="80" zoomScalePageLayoutView="85" workbookViewId="0">
      <selection activeCell="BH756" sqref="BH756"/>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663</v>
      </c>
      <c r="AK2" s="191"/>
      <c r="AL2" s="191"/>
      <c r="AM2" s="191"/>
      <c r="AN2" s="83" t="s">
        <v>321</v>
      </c>
      <c r="AO2" s="191">
        <v>20</v>
      </c>
      <c r="AP2" s="191"/>
      <c r="AQ2" s="191"/>
      <c r="AR2" s="84" t="s">
        <v>624</v>
      </c>
      <c r="AS2" s="192">
        <v>913</v>
      </c>
      <c r="AT2" s="192"/>
      <c r="AU2" s="192"/>
      <c r="AV2" s="83" t="str">
        <f>IF(AW2="","","-")</f>
        <v/>
      </c>
      <c r="AW2" s="379"/>
      <c r="AX2" s="379"/>
    </row>
    <row r="3" spans="1:50" ht="21" customHeight="1" thickBot="1" x14ac:dyDescent="0.25">
      <c r="A3" s="511" t="s">
        <v>617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625</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626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629</v>
      </c>
      <c r="H5" s="547"/>
      <c r="I5" s="547"/>
      <c r="J5" s="547"/>
      <c r="K5" s="547"/>
      <c r="L5" s="547"/>
      <c r="M5" s="548" t="s">
        <v>65</v>
      </c>
      <c r="N5" s="549"/>
      <c r="O5" s="549"/>
      <c r="P5" s="549"/>
      <c r="Q5" s="549"/>
      <c r="R5" s="550"/>
      <c r="S5" s="551" t="s">
        <v>630</v>
      </c>
      <c r="T5" s="547"/>
      <c r="U5" s="547"/>
      <c r="V5" s="547"/>
      <c r="W5" s="547"/>
      <c r="X5" s="552"/>
      <c r="Y5" s="705" t="s">
        <v>3</v>
      </c>
      <c r="Z5" s="706"/>
      <c r="AA5" s="706"/>
      <c r="AB5" s="706"/>
      <c r="AC5" s="706"/>
      <c r="AD5" s="707"/>
      <c r="AE5" s="708" t="s">
        <v>631</v>
      </c>
      <c r="AF5" s="708"/>
      <c r="AG5" s="708"/>
      <c r="AH5" s="708"/>
      <c r="AI5" s="708"/>
      <c r="AJ5" s="708"/>
      <c r="AK5" s="708"/>
      <c r="AL5" s="708"/>
      <c r="AM5" s="708"/>
      <c r="AN5" s="708"/>
      <c r="AO5" s="708"/>
      <c r="AP5" s="709"/>
      <c r="AQ5" s="710" t="s">
        <v>628</v>
      </c>
      <c r="AR5" s="711"/>
      <c r="AS5" s="711"/>
      <c r="AT5" s="711"/>
      <c r="AU5" s="711"/>
      <c r="AV5" s="711"/>
      <c r="AW5" s="711"/>
      <c r="AX5" s="712"/>
    </row>
    <row r="6" spans="1:50" ht="39" customHeight="1" x14ac:dyDescent="0.2">
      <c r="A6" s="715" t="s">
        <v>4</v>
      </c>
      <c r="B6" s="716"/>
      <c r="C6" s="716"/>
      <c r="D6" s="716"/>
      <c r="E6" s="716"/>
      <c r="F6" s="71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632</v>
      </c>
      <c r="H7" s="816"/>
      <c r="I7" s="816"/>
      <c r="J7" s="816"/>
      <c r="K7" s="816"/>
      <c r="L7" s="816"/>
      <c r="M7" s="816"/>
      <c r="N7" s="816"/>
      <c r="O7" s="816"/>
      <c r="P7" s="816"/>
      <c r="Q7" s="816"/>
      <c r="R7" s="816"/>
      <c r="S7" s="816"/>
      <c r="T7" s="816"/>
      <c r="U7" s="816"/>
      <c r="V7" s="816"/>
      <c r="W7" s="816"/>
      <c r="X7" s="817"/>
      <c r="Y7" s="377" t="s">
        <v>304</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12" t="s">
        <v>208</v>
      </c>
      <c r="B8" s="813"/>
      <c r="C8" s="813"/>
      <c r="D8" s="813"/>
      <c r="E8" s="813"/>
      <c r="F8" s="814"/>
      <c r="G8" s="203" t="str">
        <f>入力規則等!A27</f>
        <v>高齢社会対策</v>
      </c>
      <c r="H8" s="204"/>
      <c r="I8" s="204"/>
      <c r="J8" s="204"/>
      <c r="K8" s="204"/>
      <c r="L8" s="204"/>
      <c r="M8" s="204"/>
      <c r="N8" s="204"/>
      <c r="O8" s="204"/>
      <c r="P8" s="204"/>
      <c r="Q8" s="204"/>
      <c r="R8" s="204"/>
      <c r="S8" s="204"/>
      <c r="T8" s="204"/>
      <c r="U8" s="204"/>
      <c r="V8" s="204"/>
      <c r="W8" s="204"/>
      <c r="X8" s="205"/>
      <c r="Y8" s="557" t="s">
        <v>209</v>
      </c>
      <c r="Z8" s="558"/>
      <c r="AA8" s="558"/>
      <c r="AB8" s="558"/>
      <c r="AC8" s="558"/>
      <c r="AD8" s="559"/>
      <c r="AE8" s="728" t="str">
        <f>入力規則等!K13</f>
        <v>社会保障</v>
      </c>
      <c r="AF8" s="204"/>
      <c r="AG8" s="204"/>
      <c r="AH8" s="204"/>
      <c r="AI8" s="204"/>
      <c r="AJ8" s="204"/>
      <c r="AK8" s="204"/>
      <c r="AL8" s="204"/>
      <c r="AM8" s="204"/>
      <c r="AN8" s="204"/>
      <c r="AO8" s="204"/>
      <c r="AP8" s="204"/>
      <c r="AQ8" s="204"/>
      <c r="AR8" s="204"/>
      <c r="AS8" s="204"/>
      <c r="AT8" s="204"/>
      <c r="AU8" s="204"/>
      <c r="AV8" s="204"/>
      <c r="AW8" s="204"/>
      <c r="AX8" s="729"/>
    </row>
    <row r="9" spans="1:50" ht="50.15" customHeight="1" x14ac:dyDescent="0.2">
      <c r="A9" s="108" t="s">
        <v>23</v>
      </c>
      <c r="B9" s="109"/>
      <c r="C9" s="109"/>
      <c r="D9" s="109"/>
      <c r="E9" s="109"/>
      <c r="F9" s="109"/>
      <c r="G9" s="560" t="s">
        <v>634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5" customHeight="1" x14ac:dyDescent="0.2">
      <c r="A10" s="730" t="s">
        <v>29</v>
      </c>
      <c r="B10" s="731"/>
      <c r="C10" s="731"/>
      <c r="D10" s="731"/>
      <c r="E10" s="731"/>
      <c r="F10" s="731"/>
      <c r="G10" s="663" t="s">
        <v>716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33.65" customHeight="1" x14ac:dyDescent="0.2">
      <c r="A11" s="730" t="s">
        <v>5</v>
      </c>
      <c r="B11" s="731"/>
      <c r="C11" s="731"/>
      <c r="D11" s="731"/>
      <c r="E11" s="731"/>
      <c r="F11" s="73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02" t="s">
        <v>24</v>
      </c>
      <c r="B12" s="103"/>
      <c r="C12" s="103"/>
      <c r="D12" s="103"/>
      <c r="E12" s="103"/>
      <c r="F12" s="104"/>
      <c r="G12" s="669"/>
      <c r="H12" s="670"/>
      <c r="I12" s="670"/>
      <c r="J12" s="670"/>
      <c r="K12" s="670"/>
      <c r="L12" s="670"/>
      <c r="M12" s="670"/>
      <c r="N12" s="670"/>
      <c r="O12" s="670"/>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2"/>
    </row>
    <row r="13" spans="1:50" ht="21" customHeight="1" x14ac:dyDescent="0.2">
      <c r="A13" s="105"/>
      <c r="B13" s="106"/>
      <c r="C13" s="106"/>
      <c r="D13" s="106"/>
      <c r="E13" s="106"/>
      <c r="F13" s="107"/>
      <c r="G13" s="733" t="s">
        <v>6</v>
      </c>
      <c r="H13" s="734"/>
      <c r="I13" s="626" t="s">
        <v>7</v>
      </c>
      <c r="J13" s="627"/>
      <c r="K13" s="627"/>
      <c r="L13" s="627"/>
      <c r="M13" s="627"/>
      <c r="N13" s="627"/>
      <c r="O13" s="628"/>
      <c r="P13" s="148">
        <v>3058</v>
      </c>
      <c r="Q13" s="149"/>
      <c r="R13" s="149"/>
      <c r="S13" s="149"/>
      <c r="T13" s="149"/>
      <c r="U13" s="149"/>
      <c r="V13" s="150"/>
      <c r="W13" s="148">
        <v>1179</v>
      </c>
      <c r="X13" s="149"/>
      <c r="Y13" s="149"/>
      <c r="Z13" s="149"/>
      <c r="AA13" s="149"/>
      <c r="AB13" s="149"/>
      <c r="AC13" s="150"/>
      <c r="AD13" s="148">
        <v>4605</v>
      </c>
      <c r="AE13" s="149"/>
      <c r="AF13" s="149"/>
      <c r="AG13" s="149"/>
      <c r="AH13" s="149"/>
      <c r="AI13" s="149"/>
      <c r="AJ13" s="150"/>
      <c r="AK13" s="148">
        <v>2907</v>
      </c>
      <c r="AL13" s="149"/>
      <c r="AM13" s="149"/>
      <c r="AN13" s="149"/>
      <c r="AO13" s="149"/>
      <c r="AP13" s="149"/>
      <c r="AQ13" s="150"/>
      <c r="AR13" s="145">
        <v>2331</v>
      </c>
      <c r="AS13" s="146"/>
      <c r="AT13" s="146"/>
      <c r="AU13" s="146"/>
      <c r="AV13" s="146"/>
      <c r="AW13" s="146"/>
      <c r="AX13" s="376"/>
    </row>
    <row r="14" spans="1:50" ht="21" customHeight="1" x14ac:dyDescent="0.2">
      <c r="A14" s="105"/>
      <c r="B14" s="106"/>
      <c r="C14" s="106"/>
      <c r="D14" s="106"/>
      <c r="E14" s="106"/>
      <c r="F14" s="107"/>
      <c r="G14" s="735"/>
      <c r="H14" s="736"/>
      <c r="I14" s="563" t="s">
        <v>8</v>
      </c>
      <c r="J14" s="617"/>
      <c r="K14" s="617"/>
      <c r="L14" s="617"/>
      <c r="M14" s="617"/>
      <c r="N14" s="617"/>
      <c r="O14" s="618"/>
      <c r="P14" s="148">
        <v>4323</v>
      </c>
      <c r="Q14" s="149"/>
      <c r="R14" s="149"/>
      <c r="S14" s="149"/>
      <c r="T14" s="149"/>
      <c r="U14" s="149"/>
      <c r="V14" s="150"/>
      <c r="W14" s="148">
        <v>901</v>
      </c>
      <c r="X14" s="149"/>
      <c r="Y14" s="149"/>
      <c r="Z14" s="149"/>
      <c r="AA14" s="149"/>
      <c r="AB14" s="149"/>
      <c r="AC14" s="150"/>
      <c r="AD14" s="148">
        <v>667</v>
      </c>
      <c r="AE14" s="149"/>
      <c r="AF14" s="149"/>
      <c r="AG14" s="149"/>
      <c r="AH14" s="149"/>
      <c r="AI14" s="149"/>
      <c r="AJ14" s="150"/>
      <c r="AK14" s="148" t="s">
        <v>664</v>
      </c>
      <c r="AL14" s="149"/>
      <c r="AM14" s="149"/>
      <c r="AN14" s="149"/>
      <c r="AO14" s="149"/>
      <c r="AP14" s="149"/>
      <c r="AQ14" s="150"/>
      <c r="AR14" s="653"/>
      <c r="AS14" s="653"/>
      <c r="AT14" s="653"/>
      <c r="AU14" s="653"/>
      <c r="AV14" s="653"/>
      <c r="AW14" s="653"/>
      <c r="AX14" s="654"/>
    </row>
    <row r="15" spans="1:50" ht="21" customHeight="1" x14ac:dyDescent="0.2">
      <c r="A15" s="105"/>
      <c r="B15" s="106"/>
      <c r="C15" s="106"/>
      <c r="D15" s="106"/>
      <c r="E15" s="106"/>
      <c r="F15" s="107"/>
      <c r="G15" s="735"/>
      <c r="H15" s="736"/>
      <c r="I15" s="563" t="s">
        <v>50</v>
      </c>
      <c r="J15" s="564"/>
      <c r="K15" s="564"/>
      <c r="L15" s="564"/>
      <c r="M15" s="564"/>
      <c r="N15" s="564"/>
      <c r="O15" s="565"/>
      <c r="P15" s="148">
        <v>1798</v>
      </c>
      <c r="Q15" s="149"/>
      <c r="R15" s="149"/>
      <c r="S15" s="149"/>
      <c r="T15" s="149"/>
      <c r="U15" s="149"/>
      <c r="V15" s="150"/>
      <c r="W15" s="148">
        <v>5317</v>
      </c>
      <c r="X15" s="149"/>
      <c r="Y15" s="149"/>
      <c r="Z15" s="149"/>
      <c r="AA15" s="149"/>
      <c r="AB15" s="149"/>
      <c r="AC15" s="150"/>
      <c r="AD15" s="148">
        <v>2531</v>
      </c>
      <c r="AE15" s="149"/>
      <c r="AF15" s="149"/>
      <c r="AG15" s="149"/>
      <c r="AH15" s="149"/>
      <c r="AI15" s="149"/>
      <c r="AJ15" s="150"/>
      <c r="AK15" s="148">
        <v>2256</v>
      </c>
      <c r="AL15" s="149"/>
      <c r="AM15" s="149"/>
      <c r="AN15" s="149"/>
      <c r="AO15" s="149"/>
      <c r="AP15" s="149"/>
      <c r="AQ15" s="150"/>
      <c r="AR15" s="148" t="s">
        <v>632</v>
      </c>
      <c r="AS15" s="149"/>
      <c r="AT15" s="149"/>
      <c r="AU15" s="149"/>
      <c r="AV15" s="149"/>
      <c r="AW15" s="149"/>
      <c r="AX15" s="616"/>
    </row>
    <row r="16" spans="1:50" ht="21" customHeight="1" x14ac:dyDescent="0.2">
      <c r="A16" s="105"/>
      <c r="B16" s="106"/>
      <c r="C16" s="106"/>
      <c r="D16" s="106"/>
      <c r="E16" s="106"/>
      <c r="F16" s="107"/>
      <c r="G16" s="735"/>
      <c r="H16" s="736"/>
      <c r="I16" s="563" t="s">
        <v>51</v>
      </c>
      <c r="J16" s="564"/>
      <c r="K16" s="564"/>
      <c r="L16" s="564"/>
      <c r="M16" s="564"/>
      <c r="N16" s="564"/>
      <c r="O16" s="565"/>
      <c r="P16" s="148">
        <v>-5317</v>
      </c>
      <c r="Q16" s="149"/>
      <c r="R16" s="149"/>
      <c r="S16" s="149"/>
      <c r="T16" s="149"/>
      <c r="U16" s="149"/>
      <c r="V16" s="150"/>
      <c r="W16" s="148">
        <v>-2531</v>
      </c>
      <c r="X16" s="149"/>
      <c r="Y16" s="149"/>
      <c r="Z16" s="149"/>
      <c r="AA16" s="149"/>
      <c r="AB16" s="149"/>
      <c r="AC16" s="150"/>
      <c r="AD16" s="148">
        <v>-2256</v>
      </c>
      <c r="AE16" s="149"/>
      <c r="AF16" s="149"/>
      <c r="AG16" s="149"/>
      <c r="AH16" s="149"/>
      <c r="AI16" s="149"/>
      <c r="AJ16" s="150"/>
      <c r="AK16" s="148" t="s">
        <v>664</v>
      </c>
      <c r="AL16" s="149"/>
      <c r="AM16" s="149"/>
      <c r="AN16" s="149"/>
      <c r="AO16" s="149"/>
      <c r="AP16" s="149"/>
      <c r="AQ16" s="150"/>
      <c r="AR16" s="666"/>
      <c r="AS16" s="667"/>
      <c r="AT16" s="667"/>
      <c r="AU16" s="667"/>
      <c r="AV16" s="667"/>
      <c r="AW16" s="667"/>
      <c r="AX16" s="668"/>
    </row>
    <row r="17" spans="1:50" ht="24.75" customHeight="1" x14ac:dyDescent="0.2">
      <c r="A17" s="105"/>
      <c r="B17" s="106"/>
      <c r="C17" s="106"/>
      <c r="D17" s="106"/>
      <c r="E17" s="106"/>
      <c r="F17" s="107"/>
      <c r="G17" s="735"/>
      <c r="H17" s="736"/>
      <c r="I17" s="563" t="s">
        <v>49</v>
      </c>
      <c r="J17" s="617"/>
      <c r="K17" s="617"/>
      <c r="L17" s="617"/>
      <c r="M17" s="617"/>
      <c r="N17" s="617"/>
      <c r="O17" s="618"/>
      <c r="P17" s="148" t="s">
        <v>632</v>
      </c>
      <c r="Q17" s="149"/>
      <c r="R17" s="149"/>
      <c r="S17" s="149"/>
      <c r="T17" s="149"/>
      <c r="U17" s="149"/>
      <c r="V17" s="150"/>
      <c r="W17" s="148" t="s">
        <v>632</v>
      </c>
      <c r="X17" s="149"/>
      <c r="Y17" s="149"/>
      <c r="Z17" s="149"/>
      <c r="AA17" s="149"/>
      <c r="AB17" s="149"/>
      <c r="AC17" s="150"/>
      <c r="AD17" s="148">
        <v>118</v>
      </c>
      <c r="AE17" s="149"/>
      <c r="AF17" s="149"/>
      <c r="AG17" s="149"/>
      <c r="AH17" s="149"/>
      <c r="AI17" s="149"/>
      <c r="AJ17" s="150"/>
      <c r="AK17" s="148" t="s">
        <v>664</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7"/>
      <c r="H18" s="738"/>
      <c r="I18" s="725" t="s">
        <v>20</v>
      </c>
      <c r="J18" s="726"/>
      <c r="K18" s="726"/>
      <c r="L18" s="726"/>
      <c r="M18" s="726"/>
      <c r="N18" s="726"/>
      <c r="O18" s="727"/>
      <c r="P18" s="154">
        <f>SUM(P13:V17)</f>
        <v>3862</v>
      </c>
      <c r="Q18" s="155"/>
      <c r="R18" s="155"/>
      <c r="S18" s="155"/>
      <c r="T18" s="155"/>
      <c r="U18" s="155"/>
      <c r="V18" s="156"/>
      <c r="W18" s="154">
        <f>SUM(W13:AC17)</f>
        <v>4866</v>
      </c>
      <c r="X18" s="155"/>
      <c r="Y18" s="155"/>
      <c r="Z18" s="155"/>
      <c r="AA18" s="155"/>
      <c r="AB18" s="155"/>
      <c r="AC18" s="156"/>
      <c r="AD18" s="154">
        <f>SUM(AD13:AJ17)</f>
        <v>5665</v>
      </c>
      <c r="AE18" s="155"/>
      <c r="AF18" s="155"/>
      <c r="AG18" s="155"/>
      <c r="AH18" s="155"/>
      <c r="AI18" s="155"/>
      <c r="AJ18" s="156"/>
      <c r="AK18" s="154">
        <f>SUM(AK13:AQ17)</f>
        <v>5163</v>
      </c>
      <c r="AL18" s="155"/>
      <c r="AM18" s="155"/>
      <c r="AN18" s="155"/>
      <c r="AO18" s="155"/>
      <c r="AP18" s="155"/>
      <c r="AQ18" s="156"/>
      <c r="AR18" s="154">
        <f>SUM(AR13:AX17)</f>
        <v>2331</v>
      </c>
      <c r="AS18" s="155"/>
      <c r="AT18" s="155"/>
      <c r="AU18" s="155"/>
      <c r="AV18" s="155"/>
      <c r="AW18" s="155"/>
      <c r="AX18" s="525"/>
    </row>
    <row r="19" spans="1:50" ht="24.75" customHeight="1" x14ac:dyDescent="0.2">
      <c r="A19" s="105"/>
      <c r="B19" s="106"/>
      <c r="C19" s="106"/>
      <c r="D19" s="106"/>
      <c r="E19" s="106"/>
      <c r="F19" s="107"/>
      <c r="G19" s="523" t="s">
        <v>9</v>
      </c>
      <c r="H19" s="524"/>
      <c r="I19" s="524"/>
      <c r="J19" s="524"/>
      <c r="K19" s="524"/>
      <c r="L19" s="524"/>
      <c r="M19" s="524"/>
      <c r="N19" s="524"/>
      <c r="O19" s="524"/>
      <c r="P19" s="148">
        <v>3861</v>
      </c>
      <c r="Q19" s="149"/>
      <c r="R19" s="149"/>
      <c r="S19" s="149"/>
      <c r="T19" s="149"/>
      <c r="U19" s="149"/>
      <c r="V19" s="150"/>
      <c r="W19" s="148">
        <v>2829</v>
      </c>
      <c r="X19" s="149"/>
      <c r="Y19" s="149"/>
      <c r="Z19" s="149"/>
      <c r="AA19" s="149"/>
      <c r="AB19" s="149"/>
      <c r="AC19" s="150"/>
      <c r="AD19" s="148">
        <v>5661</v>
      </c>
      <c r="AE19" s="149"/>
      <c r="AF19" s="149"/>
      <c r="AG19" s="149"/>
      <c r="AH19" s="149"/>
      <c r="AI19" s="149"/>
      <c r="AJ19" s="150"/>
      <c r="AK19" s="474"/>
      <c r="AL19" s="474"/>
      <c r="AM19" s="474"/>
      <c r="AN19" s="474"/>
      <c r="AO19" s="474"/>
      <c r="AP19" s="474"/>
      <c r="AQ19" s="474"/>
      <c r="AR19" s="474"/>
      <c r="AS19" s="474"/>
      <c r="AT19" s="474"/>
      <c r="AU19" s="474"/>
      <c r="AV19" s="474"/>
      <c r="AW19" s="474"/>
      <c r="AX19" s="526"/>
    </row>
    <row r="20" spans="1:50" ht="24.75" customHeight="1" x14ac:dyDescent="0.2">
      <c r="A20" s="105"/>
      <c r="B20" s="106"/>
      <c r="C20" s="106"/>
      <c r="D20" s="106"/>
      <c r="E20" s="106"/>
      <c r="F20" s="107"/>
      <c r="G20" s="523" t="s">
        <v>10</v>
      </c>
      <c r="H20" s="524"/>
      <c r="I20" s="524"/>
      <c r="J20" s="524"/>
      <c r="K20" s="524"/>
      <c r="L20" s="524"/>
      <c r="M20" s="524"/>
      <c r="N20" s="524"/>
      <c r="O20" s="524"/>
      <c r="P20" s="527">
        <f>IF(P18=0, "-", SUM(P19)/P18)</f>
        <v>0.99974106680476438</v>
      </c>
      <c r="Q20" s="527"/>
      <c r="R20" s="527"/>
      <c r="S20" s="527"/>
      <c r="T20" s="527"/>
      <c r="U20" s="527"/>
      <c r="V20" s="527"/>
      <c r="W20" s="527">
        <f t="shared" ref="W20" si="0">IF(W18=0, "-", SUM(W19)/W18)</f>
        <v>0.58138101109741058</v>
      </c>
      <c r="X20" s="527"/>
      <c r="Y20" s="527"/>
      <c r="Z20" s="527"/>
      <c r="AA20" s="527"/>
      <c r="AB20" s="527"/>
      <c r="AC20" s="527"/>
      <c r="AD20" s="527">
        <f t="shared" ref="AD20" si="1">IF(AD18=0, "-", SUM(AD19)/AD18)</f>
        <v>0.99929390997352163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08"/>
      <c r="B21" s="109"/>
      <c r="C21" s="109"/>
      <c r="D21" s="109"/>
      <c r="E21" s="109"/>
      <c r="F21" s="110"/>
      <c r="G21" s="910" t="s">
        <v>272</v>
      </c>
      <c r="H21" s="911"/>
      <c r="I21" s="911"/>
      <c r="J21" s="911"/>
      <c r="K21" s="911"/>
      <c r="L21" s="911"/>
      <c r="M21" s="911"/>
      <c r="N21" s="911"/>
      <c r="O21" s="911"/>
      <c r="P21" s="527">
        <f>IF(P19=0, "-", SUM(P19)/SUM(P13,P14))</f>
        <v>0.52309985096870337</v>
      </c>
      <c r="Q21" s="527"/>
      <c r="R21" s="527"/>
      <c r="S21" s="527"/>
      <c r="T21" s="527"/>
      <c r="U21" s="527"/>
      <c r="V21" s="527"/>
      <c r="W21" s="527">
        <f t="shared" ref="W21" si="2">IF(W19=0, "-", SUM(W19)/SUM(W13,W14))</f>
        <v>1.3600961538461538</v>
      </c>
      <c r="X21" s="527"/>
      <c r="Y21" s="527"/>
      <c r="Z21" s="527"/>
      <c r="AA21" s="527"/>
      <c r="AB21" s="527"/>
      <c r="AC21" s="527"/>
      <c r="AD21" s="527">
        <f t="shared" ref="AD21" si="3">IF(AD19=0, "-", SUM(AD19)/SUM(AD13,AD14))</f>
        <v>1.0737860394537178</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635</v>
      </c>
      <c r="H23" s="118"/>
      <c r="I23" s="118"/>
      <c r="J23" s="118"/>
      <c r="K23" s="118"/>
      <c r="L23" s="118"/>
      <c r="M23" s="118"/>
      <c r="N23" s="118"/>
      <c r="O23" s="119"/>
      <c r="P23" s="145">
        <v>2907</v>
      </c>
      <c r="Q23" s="146"/>
      <c r="R23" s="146"/>
      <c r="S23" s="146"/>
      <c r="T23" s="146"/>
      <c r="U23" s="146"/>
      <c r="V23" s="147"/>
      <c r="W23" s="145">
        <v>2331</v>
      </c>
      <c r="X23" s="146"/>
      <c r="Y23" s="146"/>
      <c r="Z23" s="146"/>
      <c r="AA23" s="146"/>
      <c r="AB23" s="146"/>
      <c r="AC23" s="147"/>
      <c r="AD23" s="134" t="s">
        <v>723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253</v>
      </c>
      <c r="H29" s="214"/>
      <c r="I29" s="214"/>
      <c r="J29" s="214"/>
      <c r="K29" s="214"/>
      <c r="L29" s="214"/>
      <c r="M29" s="214"/>
      <c r="N29" s="214"/>
      <c r="O29" s="215"/>
      <c r="P29" s="148">
        <f>AK13</f>
        <v>2907</v>
      </c>
      <c r="Q29" s="149"/>
      <c r="R29" s="149"/>
      <c r="S29" s="149"/>
      <c r="T29" s="149"/>
      <c r="U29" s="149"/>
      <c r="V29" s="150"/>
      <c r="W29" s="196">
        <f>AR13</f>
        <v>2331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7" t="s">
        <v>268</v>
      </c>
      <c r="B30" s="498"/>
      <c r="C30" s="498"/>
      <c r="D30" s="498"/>
      <c r="E30" s="498"/>
      <c r="F30" s="499"/>
      <c r="G30" s="638" t="s">
        <v>145</v>
      </c>
      <c r="H30" s="372"/>
      <c r="I30" s="372"/>
      <c r="J30" s="372"/>
      <c r="K30" s="372"/>
      <c r="L30" s="372"/>
      <c r="M30" s="372"/>
      <c r="N30" s="372"/>
      <c r="O30" s="567"/>
      <c r="P30" s="566" t="s">
        <v>58</v>
      </c>
      <c r="Q30" s="372"/>
      <c r="R30" s="372"/>
      <c r="S30" s="372"/>
      <c r="T30" s="372"/>
      <c r="U30" s="372"/>
      <c r="V30" s="372"/>
      <c r="W30" s="372"/>
      <c r="X30" s="567"/>
      <c r="Y30" s="453"/>
      <c r="Z30" s="454"/>
      <c r="AA30" s="455"/>
      <c r="AB30" s="367" t="s">
        <v>11</v>
      </c>
      <c r="AC30" s="368"/>
      <c r="AD30" s="369"/>
      <c r="AE30" s="367" t="s">
        <v>305</v>
      </c>
      <c r="AF30" s="368"/>
      <c r="AG30" s="368"/>
      <c r="AH30" s="369"/>
      <c r="AI30" s="370" t="s">
        <v>327</v>
      </c>
      <c r="AJ30" s="370"/>
      <c r="AK30" s="370"/>
      <c r="AL30" s="367"/>
      <c r="AM30" s="370" t="s">
        <v>424</v>
      </c>
      <c r="AN30" s="370"/>
      <c r="AO30" s="370"/>
      <c r="AP30" s="367"/>
      <c r="AQ30" s="629" t="s">
        <v>184</v>
      </c>
      <c r="AR30" s="630"/>
      <c r="AS30" s="630"/>
      <c r="AT30" s="631"/>
      <c r="AU30" s="372" t="s">
        <v>133</v>
      </c>
      <c r="AV30" s="372"/>
      <c r="AW30" s="372"/>
      <c r="AX30" s="373"/>
    </row>
    <row r="31" spans="1:50" ht="18.75" customHeight="1" x14ac:dyDescent="0.2">
      <c r="A31" s="500"/>
      <c r="B31" s="501"/>
      <c r="C31" s="501"/>
      <c r="D31" s="501"/>
      <c r="E31" s="501"/>
      <c r="F31" s="502"/>
      <c r="G31" s="555"/>
      <c r="H31" s="360"/>
      <c r="I31" s="360"/>
      <c r="J31" s="360"/>
      <c r="K31" s="360"/>
      <c r="L31" s="360"/>
      <c r="M31" s="360"/>
      <c r="N31" s="360"/>
      <c r="O31" s="556"/>
      <c r="P31" s="568"/>
      <c r="Q31" s="360"/>
      <c r="R31" s="360"/>
      <c r="S31" s="360"/>
      <c r="T31" s="360"/>
      <c r="U31" s="360"/>
      <c r="V31" s="360"/>
      <c r="W31" s="360"/>
      <c r="X31" s="556"/>
      <c r="Y31" s="456"/>
      <c r="Z31" s="457"/>
      <c r="AA31" s="458"/>
      <c r="AB31" s="317"/>
      <c r="AC31" s="318"/>
      <c r="AD31" s="319"/>
      <c r="AE31" s="317"/>
      <c r="AF31" s="318"/>
      <c r="AG31" s="318"/>
      <c r="AH31" s="319"/>
      <c r="AI31" s="371"/>
      <c r="AJ31" s="371"/>
      <c r="AK31" s="371"/>
      <c r="AL31" s="317"/>
      <c r="AM31" s="371"/>
      <c r="AN31" s="371"/>
      <c r="AO31" s="371"/>
      <c r="AP31" s="317"/>
      <c r="AQ31" s="216" t="s">
        <v>632</v>
      </c>
      <c r="AR31" s="163"/>
      <c r="AS31" s="164" t="s">
        <v>185</v>
      </c>
      <c r="AT31" s="187"/>
      <c r="AU31" s="256" t="s">
        <v>632</v>
      </c>
      <c r="AV31" s="256"/>
      <c r="AW31" s="360" t="s">
        <v>175</v>
      </c>
      <c r="AX31" s="361"/>
    </row>
    <row r="32" spans="1:50" ht="23.25" customHeight="1" x14ac:dyDescent="0.2">
      <c r="A32" s="503"/>
      <c r="B32" s="501"/>
      <c r="C32" s="501"/>
      <c r="D32" s="501"/>
      <c r="E32" s="501"/>
      <c r="F32" s="502"/>
      <c r="G32" s="528" t="s">
        <v>632</v>
      </c>
      <c r="H32" s="529"/>
      <c r="I32" s="529"/>
      <c r="J32" s="529"/>
      <c r="K32" s="529"/>
      <c r="L32" s="529"/>
      <c r="M32" s="529"/>
      <c r="N32" s="529"/>
      <c r="O32" s="530"/>
      <c r="P32" s="176" t="s">
        <v>632</v>
      </c>
      <c r="Q32" s="176"/>
      <c r="R32" s="176"/>
      <c r="S32" s="176"/>
      <c r="T32" s="176"/>
      <c r="U32" s="176"/>
      <c r="V32" s="176"/>
      <c r="W32" s="176"/>
      <c r="X32" s="218"/>
      <c r="Y32" s="324" t="s">
        <v>12</v>
      </c>
      <c r="Z32" s="537"/>
      <c r="AA32" s="538"/>
      <c r="AB32" s="539" t="s">
        <v>632</v>
      </c>
      <c r="AC32" s="539"/>
      <c r="AD32" s="539"/>
      <c r="AE32" s="348" t="s">
        <v>632</v>
      </c>
      <c r="AF32" s="349"/>
      <c r="AG32" s="349"/>
      <c r="AH32" s="349"/>
      <c r="AI32" s="348" t="s">
        <v>632</v>
      </c>
      <c r="AJ32" s="349"/>
      <c r="AK32" s="349"/>
      <c r="AL32" s="349"/>
      <c r="AM32" s="348" t="s">
        <v>664</v>
      </c>
      <c r="AN32" s="349"/>
      <c r="AO32" s="349"/>
      <c r="AP32" s="349"/>
      <c r="AQ32" s="151" t="s">
        <v>632</v>
      </c>
      <c r="AR32" s="152"/>
      <c r="AS32" s="152"/>
      <c r="AT32" s="153"/>
      <c r="AU32" s="349" t="s">
        <v>632</v>
      </c>
      <c r="AV32" s="349"/>
      <c r="AW32" s="349"/>
      <c r="AX32" s="350"/>
    </row>
    <row r="33" spans="1:51" ht="23.25" customHeight="1" x14ac:dyDescent="0.2">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88" t="s">
        <v>53</v>
      </c>
      <c r="Z33" s="283"/>
      <c r="AA33" s="284"/>
      <c r="AB33" s="510" t="s">
        <v>632</v>
      </c>
      <c r="AC33" s="510"/>
      <c r="AD33" s="510"/>
      <c r="AE33" s="348" t="s">
        <v>632</v>
      </c>
      <c r="AF33" s="349"/>
      <c r="AG33" s="349"/>
      <c r="AH33" s="349"/>
      <c r="AI33" s="348" t="s">
        <v>632</v>
      </c>
      <c r="AJ33" s="349"/>
      <c r="AK33" s="349"/>
      <c r="AL33" s="349"/>
      <c r="AM33" s="348" t="s">
        <v>664</v>
      </c>
      <c r="AN33" s="349"/>
      <c r="AO33" s="349"/>
      <c r="AP33" s="349"/>
      <c r="AQ33" s="151" t="s">
        <v>632</v>
      </c>
      <c r="AR33" s="152"/>
      <c r="AS33" s="152"/>
      <c r="AT33" s="153"/>
      <c r="AU33" s="349" t="s">
        <v>632</v>
      </c>
      <c r="AV33" s="349"/>
      <c r="AW33" s="349"/>
      <c r="AX33" s="350"/>
    </row>
    <row r="34" spans="1:51" ht="23.25" customHeight="1" x14ac:dyDescent="0.2">
      <c r="A34" s="503"/>
      <c r="B34" s="501"/>
      <c r="C34" s="501"/>
      <c r="D34" s="501"/>
      <c r="E34" s="501"/>
      <c r="F34" s="502"/>
      <c r="G34" s="534"/>
      <c r="H34" s="535"/>
      <c r="I34" s="535"/>
      <c r="J34" s="535"/>
      <c r="K34" s="535"/>
      <c r="L34" s="535"/>
      <c r="M34" s="535"/>
      <c r="N34" s="535"/>
      <c r="O34" s="536"/>
      <c r="P34" s="179"/>
      <c r="Q34" s="179"/>
      <c r="R34" s="179"/>
      <c r="S34" s="179"/>
      <c r="T34" s="179"/>
      <c r="U34" s="179"/>
      <c r="V34" s="179"/>
      <c r="W34" s="179"/>
      <c r="X34" s="223"/>
      <c r="Y34" s="288" t="s">
        <v>13</v>
      </c>
      <c r="Z34" s="283"/>
      <c r="AA34" s="284"/>
      <c r="AB34" s="485" t="s">
        <v>176</v>
      </c>
      <c r="AC34" s="485"/>
      <c r="AD34" s="485"/>
      <c r="AE34" s="348" t="s">
        <v>632</v>
      </c>
      <c r="AF34" s="349"/>
      <c r="AG34" s="349"/>
      <c r="AH34" s="349"/>
      <c r="AI34" s="348" t="s">
        <v>632</v>
      </c>
      <c r="AJ34" s="349"/>
      <c r="AK34" s="349"/>
      <c r="AL34" s="349"/>
      <c r="AM34" s="348" t="s">
        <v>664</v>
      </c>
      <c r="AN34" s="349"/>
      <c r="AO34" s="349"/>
      <c r="AP34" s="349"/>
      <c r="AQ34" s="151" t="s">
        <v>632</v>
      </c>
      <c r="AR34" s="152"/>
      <c r="AS34" s="152"/>
      <c r="AT34" s="153"/>
      <c r="AU34" s="349" t="s">
        <v>632</v>
      </c>
      <c r="AV34" s="349"/>
      <c r="AW34" s="349"/>
      <c r="AX34" s="350"/>
    </row>
    <row r="35" spans="1:51" ht="23.25" customHeight="1" x14ac:dyDescent="0.2">
      <c r="A35" s="883" t="s">
        <v>295</v>
      </c>
      <c r="B35" s="884"/>
      <c r="C35" s="884"/>
      <c r="D35" s="884"/>
      <c r="E35" s="884"/>
      <c r="F35" s="885"/>
      <c r="G35" s="889" t="s">
        <v>632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30"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2">
      <c r="A37" s="632" t="s">
        <v>268</v>
      </c>
      <c r="B37" s="633"/>
      <c r="C37" s="633"/>
      <c r="D37" s="633"/>
      <c r="E37" s="633"/>
      <c r="F37" s="634"/>
      <c r="G37" s="553" t="s">
        <v>145</v>
      </c>
      <c r="H37" s="362"/>
      <c r="I37" s="362"/>
      <c r="J37" s="362"/>
      <c r="K37" s="362"/>
      <c r="L37" s="362"/>
      <c r="M37" s="362"/>
      <c r="N37" s="362"/>
      <c r="O37" s="554"/>
      <c r="P37" s="619" t="s">
        <v>58</v>
      </c>
      <c r="Q37" s="362"/>
      <c r="R37" s="362"/>
      <c r="S37" s="362"/>
      <c r="T37" s="362"/>
      <c r="U37" s="362"/>
      <c r="V37" s="362"/>
      <c r="W37" s="362"/>
      <c r="X37" s="554"/>
      <c r="Y37" s="620"/>
      <c r="Z37" s="621"/>
      <c r="AA37" s="622"/>
      <c r="AB37" s="623" t="s">
        <v>11</v>
      </c>
      <c r="AC37" s="624"/>
      <c r="AD37" s="625"/>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2">
      <c r="A38" s="500"/>
      <c r="B38" s="501"/>
      <c r="C38" s="501"/>
      <c r="D38" s="501"/>
      <c r="E38" s="501"/>
      <c r="F38" s="502"/>
      <c r="G38" s="555"/>
      <c r="H38" s="360"/>
      <c r="I38" s="360"/>
      <c r="J38" s="360"/>
      <c r="K38" s="360"/>
      <c r="L38" s="360"/>
      <c r="M38" s="360"/>
      <c r="N38" s="360"/>
      <c r="O38" s="556"/>
      <c r="P38" s="568"/>
      <c r="Q38" s="360"/>
      <c r="R38" s="360"/>
      <c r="S38" s="360"/>
      <c r="T38" s="360"/>
      <c r="U38" s="360"/>
      <c r="V38" s="360"/>
      <c r="W38" s="360"/>
      <c r="X38" s="556"/>
      <c r="Y38" s="456"/>
      <c r="Z38" s="457"/>
      <c r="AA38" s="458"/>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503"/>
      <c r="B39" s="501"/>
      <c r="C39" s="501"/>
      <c r="D39" s="501"/>
      <c r="E39" s="501"/>
      <c r="F39" s="502"/>
      <c r="G39" s="528"/>
      <c r="H39" s="529"/>
      <c r="I39" s="529"/>
      <c r="J39" s="529"/>
      <c r="K39" s="529"/>
      <c r="L39" s="529"/>
      <c r="M39" s="529"/>
      <c r="N39" s="529"/>
      <c r="O39" s="530"/>
      <c r="P39" s="176"/>
      <c r="Q39" s="176"/>
      <c r="R39" s="176"/>
      <c r="S39" s="176"/>
      <c r="T39" s="176"/>
      <c r="U39" s="176"/>
      <c r="V39" s="176"/>
      <c r="W39" s="176"/>
      <c r="X39" s="218"/>
      <c r="Y39" s="324" t="s">
        <v>12</v>
      </c>
      <c r="Z39" s="537"/>
      <c r="AA39" s="538"/>
      <c r="AB39" s="539"/>
      <c r="AC39" s="539"/>
      <c r="AD39" s="539"/>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88" t="s">
        <v>53</v>
      </c>
      <c r="Z40" s="283"/>
      <c r="AA40" s="284"/>
      <c r="AB40" s="510"/>
      <c r="AC40" s="510"/>
      <c r="AD40" s="510"/>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35"/>
      <c r="B41" s="636"/>
      <c r="C41" s="636"/>
      <c r="D41" s="636"/>
      <c r="E41" s="636"/>
      <c r="F41" s="637"/>
      <c r="G41" s="534"/>
      <c r="H41" s="535"/>
      <c r="I41" s="535"/>
      <c r="J41" s="535"/>
      <c r="K41" s="535"/>
      <c r="L41" s="535"/>
      <c r="M41" s="535"/>
      <c r="N41" s="535"/>
      <c r="O41" s="536"/>
      <c r="P41" s="179"/>
      <c r="Q41" s="179"/>
      <c r="R41" s="179"/>
      <c r="S41" s="179"/>
      <c r="T41" s="179"/>
      <c r="U41" s="179"/>
      <c r="V41" s="179"/>
      <c r="W41" s="179"/>
      <c r="X41" s="223"/>
      <c r="Y41" s="288" t="s">
        <v>13</v>
      </c>
      <c r="Z41" s="283"/>
      <c r="AA41" s="284"/>
      <c r="AB41" s="485" t="s">
        <v>176</v>
      </c>
      <c r="AC41" s="485"/>
      <c r="AD41" s="485"/>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3" t="s">
        <v>295</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2">
      <c r="A44" s="632" t="s">
        <v>268</v>
      </c>
      <c r="B44" s="633"/>
      <c r="C44" s="633"/>
      <c r="D44" s="633"/>
      <c r="E44" s="633"/>
      <c r="F44" s="634"/>
      <c r="G44" s="553" t="s">
        <v>145</v>
      </c>
      <c r="H44" s="362"/>
      <c r="I44" s="362"/>
      <c r="J44" s="362"/>
      <c r="K44" s="362"/>
      <c r="L44" s="362"/>
      <c r="M44" s="362"/>
      <c r="N44" s="362"/>
      <c r="O44" s="554"/>
      <c r="P44" s="619" t="s">
        <v>58</v>
      </c>
      <c r="Q44" s="362"/>
      <c r="R44" s="362"/>
      <c r="S44" s="362"/>
      <c r="T44" s="362"/>
      <c r="U44" s="362"/>
      <c r="V44" s="362"/>
      <c r="W44" s="362"/>
      <c r="X44" s="554"/>
      <c r="Y44" s="620"/>
      <c r="Z44" s="621"/>
      <c r="AA44" s="622"/>
      <c r="AB44" s="623" t="s">
        <v>11</v>
      </c>
      <c r="AC44" s="624"/>
      <c r="AD44" s="625"/>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2">
      <c r="A45" s="500"/>
      <c r="B45" s="501"/>
      <c r="C45" s="501"/>
      <c r="D45" s="501"/>
      <c r="E45" s="501"/>
      <c r="F45" s="502"/>
      <c r="G45" s="555"/>
      <c r="H45" s="360"/>
      <c r="I45" s="360"/>
      <c r="J45" s="360"/>
      <c r="K45" s="360"/>
      <c r="L45" s="360"/>
      <c r="M45" s="360"/>
      <c r="N45" s="360"/>
      <c r="O45" s="556"/>
      <c r="P45" s="568"/>
      <c r="Q45" s="360"/>
      <c r="R45" s="360"/>
      <c r="S45" s="360"/>
      <c r="T45" s="360"/>
      <c r="U45" s="360"/>
      <c r="V45" s="360"/>
      <c r="W45" s="360"/>
      <c r="X45" s="556"/>
      <c r="Y45" s="456"/>
      <c r="Z45" s="457"/>
      <c r="AA45" s="458"/>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503"/>
      <c r="B46" s="501"/>
      <c r="C46" s="501"/>
      <c r="D46" s="501"/>
      <c r="E46" s="501"/>
      <c r="F46" s="502"/>
      <c r="G46" s="528"/>
      <c r="H46" s="529"/>
      <c r="I46" s="529"/>
      <c r="J46" s="529"/>
      <c r="K46" s="529"/>
      <c r="L46" s="529"/>
      <c r="M46" s="529"/>
      <c r="N46" s="529"/>
      <c r="O46" s="530"/>
      <c r="P46" s="176"/>
      <c r="Q46" s="176"/>
      <c r="R46" s="176"/>
      <c r="S46" s="176"/>
      <c r="T46" s="176"/>
      <c r="U46" s="176"/>
      <c r="V46" s="176"/>
      <c r="W46" s="176"/>
      <c r="X46" s="218"/>
      <c r="Y46" s="324" t="s">
        <v>12</v>
      </c>
      <c r="Z46" s="537"/>
      <c r="AA46" s="538"/>
      <c r="AB46" s="539"/>
      <c r="AC46" s="539"/>
      <c r="AD46" s="539"/>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88" t="s">
        <v>53</v>
      </c>
      <c r="Z47" s="283"/>
      <c r="AA47" s="284"/>
      <c r="AB47" s="510"/>
      <c r="AC47" s="510"/>
      <c r="AD47" s="510"/>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35"/>
      <c r="B48" s="636"/>
      <c r="C48" s="636"/>
      <c r="D48" s="636"/>
      <c r="E48" s="636"/>
      <c r="F48" s="637"/>
      <c r="G48" s="534"/>
      <c r="H48" s="535"/>
      <c r="I48" s="535"/>
      <c r="J48" s="535"/>
      <c r="K48" s="535"/>
      <c r="L48" s="535"/>
      <c r="M48" s="535"/>
      <c r="N48" s="535"/>
      <c r="O48" s="536"/>
      <c r="P48" s="179"/>
      <c r="Q48" s="179"/>
      <c r="R48" s="179"/>
      <c r="S48" s="179"/>
      <c r="T48" s="179"/>
      <c r="U48" s="179"/>
      <c r="V48" s="179"/>
      <c r="W48" s="179"/>
      <c r="X48" s="223"/>
      <c r="Y48" s="288" t="s">
        <v>13</v>
      </c>
      <c r="Z48" s="283"/>
      <c r="AA48" s="284"/>
      <c r="AB48" s="485" t="s">
        <v>176</v>
      </c>
      <c r="AC48" s="485"/>
      <c r="AD48" s="485"/>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3" t="s">
        <v>295</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2">
      <c r="A51" s="500" t="s">
        <v>268</v>
      </c>
      <c r="B51" s="501"/>
      <c r="C51" s="501"/>
      <c r="D51" s="501"/>
      <c r="E51" s="501"/>
      <c r="F51" s="502"/>
      <c r="G51" s="553" t="s">
        <v>145</v>
      </c>
      <c r="H51" s="362"/>
      <c r="I51" s="362"/>
      <c r="J51" s="362"/>
      <c r="K51" s="362"/>
      <c r="L51" s="362"/>
      <c r="M51" s="362"/>
      <c r="N51" s="362"/>
      <c r="O51" s="554"/>
      <c r="P51" s="619" t="s">
        <v>58</v>
      </c>
      <c r="Q51" s="362"/>
      <c r="R51" s="362"/>
      <c r="S51" s="362"/>
      <c r="T51" s="362"/>
      <c r="U51" s="362"/>
      <c r="V51" s="362"/>
      <c r="W51" s="362"/>
      <c r="X51" s="554"/>
      <c r="Y51" s="620"/>
      <c r="Z51" s="621"/>
      <c r="AA51" s="622"/>
      <c r="AB51" s="623" t="s">
        <v>11</v>
      </c>
      <c r="AC51" s="624"/>
      <c r="AD51" s="625"/>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2">
      <c r="A52" s="500"/>
      <c r="B52" s="501"/>
      <c r="C52" s="501"/>
      <c r="D52" s="501"/>
      <c r="E52" s="501"/>
      <c r="F52" s="502"/>
      <c r="G52" s="555"/>
      <c r="H52" s="360"/>
      <c r="I52" s="360"/>
      <c r="J52" s="360"/>
      <c r="K52" s="360"/>
      <c r="L52" s="360"/>
      <c r="M52" s="360"/>
      <c r="N52" s="360"/>
      <c r="O52" s="556"/>
      <c r="P52" s="568"/>
      <c r="Q52" s="360"/>
      <c r="R52" s="360"/>
      <c r="S52" s="360"/>
      <c r="T52" s="360"/>
      <c r="U52" s="360"/>
      <c r="V52" s="360"/>
      <c r="W52" s="360"/>
      <c r="X52" s="556"/>
      <c r="Y52" s="456"/>
      <c r="Z52" s="457"/>
      <c r="AA52" s="458"/>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503"/>
      <c r="B53" s="501"/>
      <c r="C53" s="501"/>
      <c r="D53" s="501"/>
      <c r="E53" s="501"/>
      <c r="F53" s="502"/>
      <c r="G53" s="528"/>
      <c r="H53" s="529"/>
      <c r="I53" s="529"/>
      <c r="J53" s="529"/>
      <c r="K53" s="529"/>
      <c r="L53" s="529"/>
      <c r="M53" s="529"/>
      <c r="N53" s="529"/>
      <c r="O53" s="530"/>
      <c r="P53" s="176"/>
      <c r="Q53" s="176"/>
      <c r="R53" s="176"/>
      <c r="S53" s="176"/>
      <c r="T53" s="176"/>
      <c r="U53" s="176"/>
      <c r="V53" s="176"/>
      <c r="W53" s="176"/>
      <c r="X53" s="218"/>
      <c r="Y53" s="324" t="s">
        <v>12</v>
      </c>
      <c r="Z53" s="537"/>
      <c r="AA53" s="538"/>
      <c r="AB53" s="539"/>
      <c r="AC53" s="539"/>
      <c r="AD53" s="539"/>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88" t="s">
        <v>53</v>
      </c>
      <c r="Z54" s="283"/>
      <c r="AA54" s="284"/>
      <c r="AB54" s="510"/>
      <c r="AC54" s="510"/>
      <c r="AD54" s="510"/>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5"/>
      <c r="B55" s="636"/>
      <c r="C55" s="636"/>
      <c r="D55" s="636"/>
      <c r="E55" s="636"/>
      <c r="F55" s="637"/>
      <c r="G55" s="534"/>
      <c r="H55" s="535"/>
      <c r="I55" s="535"/>
      <c r="J55" s="535"/>
      <c r="K55" s="535"/>
      <c r="L55" s="535"/>
      <c r="M55" s="535"/>
      <c r="N55" s="535"/>
      <c r="O55" s="536"/>
      <c r="P55" s="179"/>
      <c r="Q55" s="179"/>
      <c r="R55" s="179"/>
      <c r="S55" s="179"/>
      <c r="T55" s="179"/>
      <c r="U55" s="179"/>
      <c r="V55" s="179"/>
      <c r="W55" s="179"/>
      <c r="X55" s="223"/>
      <c r="Y55" s="288" t="s">
        <v>13</v>
      </c>
      <c r="Z55" s="283"/>
      <c r="AA55" s="284"/>
      <c r="AB55" s="449" t="s">
        <v>14</v>
      </c>
      <c r="AC55" s="449"/>
      <c r="AD55" s="449"/>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3" t="s">
        <v>295</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2">
      <c r="A58" s="500" t="s">
        <v>268</v>
      </c>
      <c r="B58" s="501"/>
      <c r="C58" s="501"/>
      <c r="D58" s="501"/>
      <c r="E58" s="501"/>
      <c r="F58" s="502"/>
      <c r="G58" s="553" t="s">
        <v>145</v>
      </c>
      <c r="H58" s="362"/>
      <c r="I58" s="362"/>
      <c r="J58" s="362"/>
      <c r="K58" s="362"/>
      <c r="L58" s="362"/>
      <c r="M58" s="362"/>
      <c r="N58" s="362"/>
      <c r="O58" s="554"/>
      <c r="P58" s="619" t="s">
        <v>58</v>
      </c>
      <c r="Q58" s="362"/>
      <c r="R58" s="362"/>
      <c r="S58" s="362"/>
      <c r="T58" s="362"/>
      <c r="U58" s="362"/>
      <c r="V58" s="362"/>
      <c r="W58" s="362"/>
      <c r="X58" s="554"/>
      <c r="Y58" s="620"/>
      <c r="Z58" s="621"/>
      <c r="AA58" s="622"/>
      <c r="AB58" s="623" t="s">
        <v>11</v>
      </c>
      <c r="AC58" s="624"/>
      <c r="AD58" s="625"/>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2">
      <c r="A59" s="500"/>
      <c r="B59" s="501"/>
      <c r="C59" s="501"/>
      <c r="D59" s="501"/>
      <c r="E59" s="501"/>
      <c r="F59" s="502"/>
      <c r="G59" s="555"/>
      <c r="H59" s="360"/>
      <c r="I59" s="360"/>
      <c r="J59" s="360"/>
      <c r="K59" s="360"/>
      <c r="L59" s="360"/>
      <c r="M59" s="360"/>
      <c r="N59" s="360"/>
      <c r="O59" s="556"/>
      <c r="P59" s="568"/>
      <c r="Q59" s="360"/>
      <c r="R59" s="360"/>
      <c r="S59" s="360"/>
      <c r="T59" s="360"/>
      <c r="U59" s="360"/>
      <c r="V59" s="360"/>
      <c r="W59" s="360"/>
      <c r="X59" s="556"/>
      <c r="Y59" s="456"/>
      <c r="Z59" s="457"/>
      <c r="AA59" s="458"/>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503"/>
      <c r="B60" s="501"/>
      <c r="C60" s="501"/>
      <c r="D60" s="501"/>
      <c r="E60" s="501"/>
      <c r="F60" s="502"/>
      <c r="G60" s="528"/>
      <c r="H60" s="529"/>
      <c r="I60" s="529"/>
      <c r="J60" s="529"/>
      <c r="K60" s="529"/>
      <c r="L60" s="529"/>
      <c r="M60" s="529"/>
      <c r="N60" s="529"/>
      <c r="O60" s="530"/>
      <c r="P60" s="176"/>
      <c r="Q60" s="176"/>
      <c r="R60" s="176"/>
      <c r="S60" s="176"/>
      <c r="T60" s="176"/>
      <c r="U60" s="176"/>
      <c r="V60" s="176"/>
      <c r="W60" s="176"/>
      <c r="X60" s="218"/>
      <c r="Y60" s="324" t="s">
        <v>12</v>
      </c>
      <c r="Z60" s="537"/>
      <c r="AA60" s="538"/>
      <c r="AB60" s="539"/>
      <c r="AC60" s="539"/>
      <c r="AD60" s="539"/>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88" t="s">
        <v>53</v>
      </c>
      <c r="Z61" s="283"/>
      <c r="AA61" s="284"/>
      <c r="AB61" s="510"/>
      <c r="AC61" s="510"/>
      <c r="AD61" s="510"/>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504"/>
      <c r="B62" s="505"/>
      <c r="C62" s="505"/>
      <c r="D62" s="505"/>
      <c r="E62" s="505"/>
      <c r="F62" s="506"/>
      <c r="G62" s="534"/>
      <c r="H62" s="535"/>
      <c r="I62" s="535"/>
      <c r="J62" s="535"/>
      <c r="K62" s="535"/>
      <c r="L62" s="535"/>
      <c r="M62" s="535"/>
      <c r="N62" s="535"/>
      <c r="O62" s="536"/>
      <c r="P62" s="179"/>
      <c r="Q62" s="179"/>
      <c r="R62" s="179"/>
      <c r="S62" s="179"/>
      <c r="T62" s="179"/>
      <c r="U62" s="179"/>
      <c r="V62" s="179"/>
      <c r="W62" s="179"/>
      <c r="X62" s="223"/>
      <c r="Y62" s="288" t="s">
        <v>13</v>
      </c>
      <c r="Z62" s="283"/>
      <c r="AA62" s="284"/>
      <c r="AB62" s="485" t="s">
        <v>14</v>
      </c>
      <c r="AC62" s="485"/>
      <c r="AD62" s="485"/>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3" t="s">
        <v>295</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2">
      <c r="A65" s="844" t="s">
        <v>269</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264</v>
      </c>
      <c r="X65" s="856"/>
      <c r="Y65" s="859"/>
      <c r="Z65" s="859"/>
      <c r="AA65" s="860"/>
      <c r="AB65" s="853" t="s">
        <v>11</v>
      </c>
      <c r="AC65" s="849"/>
      <c r="AD65" s="850"/>
      <c r="AE65" s="320" t="s">
        <v>305</v>
      </c>
      <c r="AF65" s="320"/>
      <c r="AG65" s="320"/>
      <c r="AH65" s="320"/>
      <c r="AI65" s="320" t="s">
        <v>327</v>
      </c>
      <c r="AJ65" s="320"/>
      <c r="AK65" s="320"/>
      <c r="AL65" s="320"/>
      <c r="AM65" s="320" t="s">
        <v>424</v>
      </c>
      <c r="AN65" s="320"/>
      <c r="AO65" s="320"/>
      <c r="AP65" s="320"/>
      <c r="AQ65" s="200" t="s">
        <v>184</v>
      </c>
      <c r="AR65" s="184"/>
      <c r="AS65" s="184"/>
      <c r="AT65" s="185"/>
      <c r="AU65" s="962" t="s">
        <v>133</v>
      </c>
      <c r="AV65" s="962"/>
      <c r="AW65" s="962"/>
      <c r="AX65" s="963"/>
      <c r="AY65">
        <f>COUNTA($H$67)</f>
        <v>0</v>
      </c>
    </row>
    <row r="66" spans="1:51"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267</v>
      </c>
      <c r="AX66" s="964"/>
      <c r="AY66">
        <f>$AY$65</f>
        <v>0</v>
      </c>
    </row>
    <row r="67" spans="1:51" ht="23.25" hidden="1" customHeight="1" x14ac:dyDescent="0.2">
      <c r="A67" s="837"/>
      <c r="B67" s="838"/>
      <c r="C67" s="838"/>
      <c r="D67" s="838"/>
      <c r="E67" s="838"/>
      <c r="F67" s="839"/>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285</v>
      </c>
      <c r="AC67" s="937"/>
      <c r="AD67" s="937"/>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285</v>
      </c>
      <c r="AC68" s="960"/>
      <c r="AD68" s="960"/>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286</v>
      </c>
      <c r="AC69" s="961"/>
      <c r="AD69" s="961"/>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2">
      <c r="A70" s="837" t="s">
        <v>273</v>
      </c>
      <c r="B70" s="838"/>
      <c r="C70" s="838"/>
      <c r="D70" s="838"/>
      <c r="E70" s="838"/>
      <c r="F70" s="839"/>
      <c r="G70" s="925" t="s">
        <v>187</v>
      </c>
      <c r="H70" s="926"/>
      <c r="I70" s="926"/>
      <c r="J70" s="926"/>
      <c r="K70" s="926"/>
      <c r="L70" s="926"/>
      <c r="M70" s="926"/>
      <c r="N70" s="926"/>
      <c r="O70" s="926"/>
      <c r="P70" s="926"/>
      <c r="Q70" s="926"/>
      <c r="R70" s="926"/>
      <c r="S70" s="926"/>
      <c r="T70" s="926"/>
      <c r="U70" s="926"/>
      <c r="V70" s="926"/>
      <c r="W70" s="929" t="s">
        <v>284</v>
      </c>
      <c r="X70" s="930"/>
      <c r="Y70" s="935" t="s">
        <v>12</v>
      </c>
      <c r="Z70" s="935"/>
      <c r="AA70" s="936"/>
      <c r="AB70" s="937" t="s">
        <v>285</v>
      </c>
      <c r="AC70" s="937"/>
      <c r="AD70" s="937"/>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285</v>
      </c>
      <c r="AC71" s="960"/>
      <c r="AD71" s="960"/>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286</v>
      </c>
      <c r="AC72" s="961"/>
      <c r="AD72" s="961"/>
      <c r="AE72" s="356"/>
      <c r="AF72" s="357"/>
      <c r="AG72" s="357"/>
      <c r="AH72" s="357"/>
      <c r="AI72" s="356"/>
      <c r="AJ72" s="357"/>
      <c r="AK72" s="357"/>
      <c r="AL72" s="357"/>
      <c r="AM72" s="356"/>
      <c r="AN72" s="357"/>
      <c r="AO72" s="357"/>
      <c r="AP72" s="924"/>
      <c r="AQ72" s="348"/>
      <c r="AR72" s="349"/>
      <c r="AS72" s="349"/>
      <c r="AT72" s="802"/>
      <c r="AU72" s="349"/>
      <c r="AV72" s="349"/>
      <c r="AW72" s="349"/>
      <c r="AX72" s="350"/>
      <c r="AY72">
        <f t="shared" si="8"/>
        <v>0</v>
      </c>
    </row>
    <row r="73" spans="1:51" ht="18.75" hidden="1" customHeight="1" x14ac:dyDescent="0.2">
      <c r="A73" s="823" t="s">
        <v>269</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2">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8" t="s">
        <v>298</v>
      </c>
      <c r="B78" s="899"/>
      <c r="C78" s="899"/>
      <c r="D78" s="899"/>
      <c r="E78" s="896" t="s">
        <v>247</v>
      </c>
      <c r="F78" s="897"/>
      <c r="G78" s="45" t="s">
        <v>187</v>
      </c>
      <c r="H78" s="780"/>
      <c r="I78" s="230"/>
      <c r="J78" s="230"/>
      <c r="K78" s="230"/>
      <c r="L78" s="230"/>
      <c r="M78" s="230"/>
      <c r="N78" s="230"/>
      <c r="O78" s="781"/>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2">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263</v>
      </c>
      <c r="AP79" s="112"/>
      <c r="AQ79" s="112"/>
      <c r="AR79" s="62" t="s">
        <v>261</v>
      </c>
      <c r="AS79" s="111"/>
      <c r="AT79" s="112"/>
      <c r="AU79" s="112"/>
      <c r="AV79" s="112"/>
      <c r="AW79" s="112"/>
      <c r="AX79" s="113"/>
      <c r="AY79">
        <f>COUNTIF($AR$79,"☑")</f>
        <v>0</v>
      </c>
    </row>
    <row r="80" spans="1:51" ht="18.75" customHeight="1" x14ac:dyDescent="0.2">
      <c r="A80" s="507" t="s">
        <v>146</v>
      </c>
      <c r="B80" s="832" t="s">
        <v>260</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615</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1</v>
      </c>
    </row>
    <row r="81" spans="1:60" ht="22.5" customHeight="1" x14ac:dyDescent="0.2">
      <c r="A81" s="508"/>
      <c r="B81" s="835"/>
      <c r="C81" s="540"/>
      <c r="D81" s="540"/>
      <c r="E81" s="540"/>
      <c r="F81" s="541"/>
      <c r="G81" s="360"/>
      <c r="H81" s="360"/>
      <c r="I81" s="360"/>
      <c r="J81" s="360"/>
      <c r="K81" s="360"/>
      <c r="L81" s="360"/>
      <c r="M81" s="360"/>
      <c r="N81" s="360"/>
      <c r="O81" s="360"/>
      <c r="P81" s="360"/>
      <c r="Q81" s="360"/>
      <c r="R81" s="360"/>
      <c r="S81" s="360"/>
      <c r="T81" s="360"/>
      <c r="U81" s="360"/>
      <c r="V81" s="360"/>
      <c r="W81" s="360"/>
      <c r="X81" s="360"/>
      <c r="Y81" s="360"/>
      <c r="Z81" s="360"/>
      <c r="AA81" s="556"/>
      <c r="AB81" s="568"/>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2">
      <c r="A82" s="508"/>
      <c r="B82" s="835"/>
      <c r="C82" s="540"/>
      <c r="D82" s="540"/>
      <c r="E82" s="540"/>
      <c r="F82" s="541"/>
      <c r="G82" s="489" t="s">
        <v>636</v>
      </c>
      <c r="H82" s="489"/>
      <c r="I82" s="489"/>
      <c r="J82" s="489"/>
      <c r="K82" s="489"/>
      <c r="L82" s="489"/>
      <c r="M82" s="489"/>
      <c r="N82" s="489"/>
      <c r="O82" s="489"/>
      <c r="P82" s="489"/>
      <c r="Q82" s="489"/>
      <c r="R82" s="489"/>
      <c r="S82" s="489"/>
      <c r="T82" s="489"/>
      <c r="U82" s="489"/>
      <c r="V82" s="489"/>
      <c r="W82" s="489"/>
      <c r="X82" s="489"/>
      <c r="Y82" s="489"/>
      <c r="Z82" s="489"/>
      <c r="AA82" s="740"/>
      <c r="AB82" s="488" t="s">
        <v>724</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1</v>
      </c>
    </row>
    <row r="83" spans="1:60" ht="22.5" customHeight="1" x14ac:dyDescent="0.2">
      <c r="A83" s="508"/>
      <c r="B83" s="835"/>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1</v>
      </c>
    </row>
    <row r="84" spans="1:60" ht="25.5" customHeight="1" x14ac:dyDescent="0.2">
      <c r="A84" s="508"/>
      <c r="B84" s="836"/>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1</v>
      </c>
    </row>
    <row r="85" spans="1:60" ht="18.75" customHeight="1" x14ac:dyDescent="0.2">
      <c r="A85" s="508"/>
      <c r="B85" s="540" t="s">
        <v>144</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6" t="s">
        <v>11</v>
      </c>
      <c r="AC85" s="447"/>
      <c r="AD85" s="448"/>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2">
      <c r="A86" s="508"/>
      <c r="B86" s="540"/>
      <c r="C86" s="540"/>
      <c r="D86" s="540"/>
      <c r="E86" s="540"/>
      <c r="F86" s="541"/>
      <c r="G86" s="555"/>
      <c r="H86" s="360"/>
      <c r="I86" s="360"/>
      <c r="J86" s="360"/>
      <c r="K86" s="360"/>
      <c r="L86" s="360"/>
      <c r="M86" s="360"/>
      <c r="N86" s="360"/>
      <c r="O86" s="556"/>
      <c r="P86" s="568"/>
      <c r="Q86" s="360"/>
      <c r="R86" s="360"/>
      <c r="S86" s="360"/>
      <c r="T86" s="360"/>
      <c r="U86" s="360"/>
      <c r="V86" s="360"/>
      <c r="W86" s="360"/>
      <c r="X86" s="556"/>
      <c r="Y86" s="188"/>
      <c r="Z86" s="189"/>
      <c r="AA86" s="190"/>
      <c r="AB86" s="317"/>
      <c r="AC86" s="318"/>
      <c r="AD86" s="319"/>
      <c r="AE86" s="320"/>
      <c r="AF86" s="320"/>
      <c r="AG86" s="320"/>
      <c r="AH86" s="320"/>
      <c r="AI86" s="320"/>
      <c r="AJ86" s="320"/>
      <c r="AK86" s="320"/>
      <c r="AL86" s="320"/>
      <c r="AM86" s="320"/>
      <c r="AN86" s="320"/>
      <c r="AO86" s="320"/>
      <c r="AP86" s="320"/>
      <c r="AQ86" s="255" t="s">
        <v>632</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50.15" customHeight="1" x14ac:dyDescent="0.2">
      <c r="A87" s="508"/>
      <c r="B87" s="540"/>
      <c r="C87" s="540"/>
      <c r="D87" s="540"/>
      <c r="E87" s="540"/>
      <c r="F87" s="541"/>
      <c r="G87" s="217" t="s">
        <v>637</v>
      </c>
      <c r="H87" s="176"/>
      <c r="I87" s="176"/>
      <c r="J87" s="176"/>
      <c r="K87" s="176"/>
      <c r="L87" s="176"/>
      <c r="M87" s="176"/>
      <c r="N87" s="176"/>
      <c r="O87" s="218"/>
      <c r="P87" s="176" t="s">
        <v>638</v>
      </c>
      <c r="Q87" s="787"/>
      <c r="R87" s="787"/>
      <c r="S87" s="787"/>
      <c r="T87" s="787"/>
      <c r="U87" s="787"/>
      <c r="V87" s="787"/>
      <c r="W87" s="787"/>
      <c r="X87" s="788"/>
      <c r="Y87" s="743" t="s">
        <v>61</v>
      </c>
      <c r="Z87" s="744"/>
      <c r="AA87" s="745"/>
      <c r="AB87" s="539" t="s">
        <v>639</v>
      </c>
      <c r="AC87" s="539"/>
      <c r="AD87" s="539"/>
      <c r="AE87" s="348">
        <v>3806</v>
      </c>
      <c r="AF87" s="349"/>
      <c r="AG87" s="349"/>
      <c r="AH87" s="349"/>
      <c r="AI87" s="348">
        <v>2829</v>
      </c>
      <c r="AJ87" s="349"/>
      <c r="AK87" s="349"/>
      <c r="AL87" s="349"/>
      <c r="AM87" s="348">
        <v>5661</v>
      </c>
      <c r="AN87" s="349"/>
      <c r="AO87" s="349"/>
      <c r="AP87" s="349"/>
      <c r="AQ87" s="151" t="s">
        <v>632</v>
      </c>
      <c r="AR87" s="152"/>
      <c r="AS87" s="152"/>
      <c r="AT87" s="153"/>
      <c r="AU87" s="349" t="s">
        <v>632</v>
      </c>
      <c r="AV87" s="349"/>
      <c r="AW87" s="349"/>
      <c r="AX87" s="350"/>
      <c r="AY87">
        <f t="shared" si="10"/>
        <v>1</v>
      </c>
    </row>
    <row r="88" spans="1:60" ht="50.15" customHeight="1" x14ac:dyDescent="0.2">
      <c r="A88" s="508"/>
      <c r="B88" s="540"/>
      <c r="C88" s="540"/>
      <c r="D88" s="540"/>
      <c r="E88" s="540"/>
      <c r="F88" s="541"/>
      <c r="G88" s="219"/>
      <c r="H88" s="220"/>
      <c r="I88" s="220"/>
      <c r="J88" s="220"/>
      <c r="K88" s="220"/>
      <c r="L88" s="220"/>
      <c r="M88" s="220"/>
      <c r="N88" s="220"/>
      <c r="O88" s="221"/>
      <c r="P88" s="789"/>
      <c r="Q88" s="789"/>
      <c r="R88" s="789"/>
      <c r="S88" s="789"/>
      <c r="T88" s="789"/>
      <c r="U88" s="789"/>
      <c r="V88" s="789"/>
      <c r="W88" s="789"/>
      <c r="X88" s="790"/>
      <c r="Y88" s="720" t="s">
        <v>53</v>
      </c>
      <c r="Z88" s="721"/>
      <c r="AA88" s="722"/>
      <c r="AB88" s="510" t="s">
        <v>639</v>
      </c>
      <c r="AC88" s="510"/>
      <c r="AD88" s="510"/>
      <c r="AE88" s="348">
        <v>3806</v>
      </c>
      <c r="AF88" s="349"/>
      <c r="AG88" s="349"/>
      <c r="AH88" s="349"/>
      <c r="AI88" s="348">
        <v>4866</v>
      </c>
      <c r="AJ88" s="349"/>
      <c r="AK88" s="349"/>
      <c r="AL88" s="349"/>
      <c r="AM88" s="348">
        <v>5665</v>
      </c>
      <c r="AN88" s="349"/>
      <c r="AO88" s="349"/>
      <c r="AP88" s="349"/>
      <c r="AQ88" s="151" t="s">
        <v>632</v>
      </c>
      <c r="AR88" s="152"/>
      <c r="AS88" s="152"/>
      <c r="AT88" s="153"/>
      <c r="AU88" s="349">
        <v>5163</v>
      </c>
      <c r="AV88" s="349"/>
      <c r="AW88" s="349"/>
      <c r="AX88" s="350"/>
      <c r="AY88">
        <f t="shared" si="10"/>
        <v>1</v>
      </c>
      <c r="AZ88" s="10"/>
      <c r="BA88" s="10"/>
      <c r="BB88" s="10"/>
      <c r="BC88" s="10"/>
    </row>
    <row r="89" spans="1:60" ht="50.15" customHeight="1" thickBot="1" x14ac:dyDescent="0.25">
      <c r="A89" s="508"/>
      <c r="B89" s="542"/>
      <c r="C89" s="542"/>
      <c r="D89" s="542"/>
      <c r="E89" s="542"/>
      <c r="F89" s="543"/>
      <c r="G89" s="222"/>
      <c r="H89" s="179"/>
      <c r="I89" s="179"/>
      <c r="J89" s="179"/>
      <c r="K89" s="179"/>
      <c r="L89" s="179"/>
      <c r="M89" s="179"/>
      <c r="N89" s="179"/>
      <c r="O89" s="223"/>
      <c r="P89" s="289"/>
      <c r="Q89" s="289"/>
      <c r="R89" s="289"/>
      <c r="S89" s="289"/>
      <c r="T89" s="289"/>
      <c r="U89" s="289"/>
      <c r="V89" s="289"/>
      <c r="W89" s="289"/>
      <c r="X89" s="791"/>
      <c r="Y89" s="720" t="s">
        <v>13</v>
      </c>
      <c r="Z89" s="721"/>
      <c r="AA89" s="722"/>
      <c r="AB89" s="449" t="s">
        <v>14</v>
      </c>
      <c r="AC89" s="449"/>
      <c r="AD89" s="449"/>
      <c r="AE89" s="356">
        <v>100</v>
      </c>
      <c r="AF89" s="357"/>
      <c r="AG89" s="357"/>
      <c r="AH89" s="357"/>
      <c r="AI89" s="356">
        <v>58.1</v>
      </c>
      <c r="AJ89" s="357"/>
      <c r="AK89" s="357"/>
      <c r="AL89" s="357"/>
      <c r="AM89" s="356">
        <v>99.9</v>
      </c>
      <c r="AN89" s="357"/>
      <c r="AO89" s="357"/>
      <c r="AP89" s="357"/>
      <c r="AQ89" s="151" t="s">
        <v>632</v>
      </c>
      <c r="AR89" s="152"/>
      <c r="AS89" s="152"/>
      <c r="AT89" s="153"/>
      <c r="AU89" s="349" t="s">
        <v>632</v>
      </c>
      <c r="AV89" s="349"/>
      <c r="AW89" s="349"/>
      <c r="AX89" s="350"/>
      <c r="AY89">
        <f t="shared" si="10"/>
        <v>1</v>
      </c>
      <c r="AZ89" s="10"/>
      <c r="BA89" s="10"/>
      <c r="BB89" s="10"/>
      <c r="BC89" s="10"/>
      <c r="BD89" s="10"/>
      <c r="BE89" s="10"/>
      <c r="BF89" s="10"/>
      <c r="BG89" s="10"/>
      <c r="BH89" s="10"/>
    </row>
    <row r="90" spans="1:60" ht="18.75" hidden="1" customHeight="1" x14ac:dyDescent="0.2">
      <c r="A90" s="508"/>
      <c r="B90" s="540" t="s">
        <v>144</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6" t="s">
        <v>11</v>
      </c>
      <c r="AC90" s="447"/>
      <c r="AD90" s="448"/>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2">
      <c r="A91" s="508"/>
      <c r="B91" s="540"/>
      <c r="C91" s="540"/>
      <c r="D91" s="540"/>
      <c r="E91" s="540"/>
      <c r="F91" s="541"/>
      <c r="G91" s="555"/>
      <c r="H91" s="360"/>
      <c r="I91" s="360"/>
      <c r="J91" s="360"/>
      <c r="K91" s="360"/>
      <c r="L91" s="360"/>
      <c r="M91" s="360"/>
      <c r="N91" s="360"/>
      <c r="O91" s="556"/>
      <c r="P91" s="568"/>
      <c r="Q91" s="360"/>
      <c r="R91" s="360"/>
      <c r="S91" s="360"/>
      <c r="T91" s="360"/>
      <c r="U91" s="360"/>
      <c r="V91" s="360"/>
      <c r="W91" s="360"/>
      <c r="X91" s="556"/>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8"/>
      <c r="B92" s="540"/>
      <c r="C92" s="540"/>
      <c r="D92" s="540"/>
      <c r="E92" s="540"/>
      <c r="F92" s="541"/>
      <c r="G92" s="217"/>
      <c r="H92" s="176"/>
      <c r="I92" s="176"/>
      <c r="J92" s="176"/>
      <c r="K92" s="176"/>
      <c r="L92" s="176"/>
      <c r="M92" s="176"/>
      <c r="N92" s="176"/>
      <c r="O92" s="218"/>
      <c r="P92" s="176"/>
      <c r="Q92" s="787"/>
      <c r="R92" s="787"/>
      <c r="S92" s="787"/>
      <c r="T92" s="787"/>
      <c r="U92" s="787"/>
      <c r="V92" s="787"/>
      <c r="W92" s="787"/>
      <c r="X92" s="788"/>
      <c r="Y92" s="743" t="s">
        <v>61</v>
      </c>
      <c r="Z92" s="744"/>
      <c r="AA92" s="745"/>
      <c r="AB92" s="539"/>
      <c r="AC92" s="539"/>
      <c r="AD92" s="539"/>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8"/>
      <c r="B93" s="540"/>
      <c r="C93" s="540"/>
      <c r="D93" s="540"/>
      <c r="E93" s="540"/>
      <c r="F93" s="541"/>
      <c r="G93" s="219"/>
      <c r="H93" s="220"/>
      <c r="I93" s="220"/>
      <c r="J93" s="220"/>
      <c r="K93" s="220"/>
      <c r="L93" s="220"/>
      <c r="M93" s="220"/>
      <c r="N93" s="220"/>
      <c r="O93" s="221"/>
      <c r="P93" s="789"/>
      <c r="Q93" s="789"/>
      <c r="R93" s="789"/>
      <c r="S93" s="789"/>
      <c r="T93" s="789"/>
      <c r="U93" s="789"/>
      <c r="V93" s="789"/>
      <c r="W93" s="789"/>
      <c r="X93" s="790"/>
      <c r="Y93" s="720" t="s">
        <v>53</v>
      </c>
      <c r="Z93" s="721"/>
      <c r="AA93" s="722"/>
      <c r="AB93" s="510"/>
      <c r="AC93" s="510"/>
      <c r="AD93" s="510"/>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8"/>
      <c r="B94" s="542"/>
      <c r="C94" s="542"/>
      <c r="D94" s="542"/>
      <c r="E94" s="542"/>
      <c r="F94" s="543"/>
      <c r="G94" s="222"/>
      <c r="H94" s="179"/>
      <c r="I94" s="179"/>
      <c r="J94" s="179"/>
      <c r="K94" s="179"/>
      <c r="L94" s="179"/>
      <c r="M94" s="179"/>
      <c r="N94" s="179"/>
      <c r="O94" s="223"/>
      <c r="P94" s="289"/>
      <c r="Q94" s="289"/>
      <c r="R94" s="289"/>
      <c r="S94" s="289"/>
      <c r="T94" s="289"/>
      <c r="U94" s="289"/>
      <c r="V94" s="289"/>
      <c r="W94" s="289"/>
      <c r="X94" s="791"/>
      <c r="Y94" s="720" t="s">
        <v>13</v>
      </c>
      <c r="Z94" s="721"/>
      <c r="AA94" s="722"/>
      <c r="AB94" s="449" t="s">
        <v>14</v>
      </c>
      <c r="AC94" s="449"/>
      <c r="AD94" s="449"/>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8"/>
      <c r="B95" s="540" t="s">
        <v>144</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6" t="s">
        <v>11</v>
      </c>
      <c r="AC95" s="447"/>
      <c r="AD95" s="448"/>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8"/>
      <c r="B96" s="540"/>
      <c r="C96" s="540"/>
      <c r="D96" s="540"/>
      <c r="E96" s="540"/>
      <c r="F96" s="541"/>
      <c r="G96" s="555"/>
      <c r="H96" s="360"/>
      <c r="I96" s="360"/>
      <c r="J96" s="360"/>
      <c r="K96" s="360"/>
      <c r="L96" s="360"/>
      <c r="M96" s="360"/>
      <c r="N96" s="360"/>
      <c r="O96" s="556"/>
      <c r="P96" s="568"/>
      <c r="Q96" s="360"/>
      <c r="R96" s="360"/>
      <c r="S96" s="360"/>
      <c r="T96" s="360"/>
      <c r="U96" s="360"/>
      <c r="V96" s="360"/>
      <c r="W96" s="360"/>
      <c r="X96" s="556"/>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8"/>
      <c r="B97" s="540"/>
      <c r="C97" s="540"/>
      <c r="D97" s="540"/>
      <c r="E97" s="540"/>
      <c r="F97" s="541"/>
      <c r="G97" s="217"/>
      <c r="H97" s="176"/>
      <c r="I97" s="176"/>
      <c r="J97" s="176"/>
      <c r="K97" s="176"/>
      <c r="L97" s="176"/>
      <c r="M97" s="176"/>
      <c r="N97" s="176"/>
      <c r="O97" s="218"/>
      <c r="P97" s="176"/>
      <c r="Q97" s="787"/>
      <c r="R97" s="787"/>
      <c r="S97" s="787"/>
      <c r="T97" s="787"/>
      <c r="U97" s="787"/>
      <c r="V97" s="787"/>
      <c r="W97" s="787"/>
      <c r="X97" s="788"/>
      <c r="Y97" s="743" t="s">
        <v>61</v>
      </c>
      <c r="Z97" s="744"/>
      <c r="AA97" s="745"/>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8"/>
      <c r="B98" s="540"/>
      <c r="C98" s="540"/>
      <c r="D98" s="540"/>
      <c r="E98" s="540"/>
      <c r="F98" s="541"/>
      <c r="G98" s="219"/>
      <c r="H98" s="220"/>
      <c r="I98" s="220"/>
      <c r="J98" s="220"/>
      <c r="K98" s="220"/>
      <c r="L98" s="220"/>
      <c r="M98" s="220"/>
      <c r="N98" s="220"/>
      <c r="O98" s="221"/>
      <c r="P98" s="789"/>
      <c r="Q98" s="789"/>
      <c r="R98" s="789"/>
      <c r="S98" s="789"/>
      <c r="T98" s="789"/>
      <c r="U98" s="789"/>
      <c r="V98" s="789"/>
      <c r="W98" s="789"/>
      <c r="X98" s="790"/>
      <c r="Y98" s="720" t="s">
        <v>53</v>
      </c>
      <c r="Z98" s="721"/>
      <c r="AA98" s="722"/>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9"/>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8" t="s">
        <v>13</v>
      </c>
      <c r="Z99" s="469"/>
      <c r="AA99" s="470"/>
      <c r="AB99" s="450" t="s">
        <v>14</v>
      </c>
      <c r="AC99" s="451"/>
      <c r="AD99" s="452"/>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2">
      <c r="A100" s="818" t="s">
        <v>270</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3"/>
      <c r="Z100" s="454"/>
      <c r="AA100" s="455"/>
      <c r="AB100" s="843" t="s">
        <v>11</v>
      </c>
      <c r="AC100" s="843"/>
      <c r="AD100" s="843"/>
      <c r="AE100" s="809" t="s">
        <v>305</v>
      </c>
      <c r="AF100" s="810"/>
      <c r="AG100" s="810"/>
      <c r="AH100" s="811"/>
      <c r="AI100" s="809" t="s">
        <v>327</v>
      </c>
      <c r="AJ100" s="810"/>
      <c r="AK100" s="810"/>
      <c r="AL100" s="811"/>
      <c r="AM100" s="809" t="s">
        <v>424</v>
      </c>
      <c r="AN100" s="810"/>
      <c r="AO100" s="810"/>
      <c r="AP100" s="811"/>
      <c r="AQ100" s="912" t="s">
        <v>332</v>
      </c>
      <c r="AR100" s="913"/>
      <c r="AS100" s="913"/>
      <c r="AT100" s="914"/>
      <c r="AU100" s="912" t="s">
        <v>456</v>
      </c>
      <c r="AV100" s="913"/>
      <c r="AW100" s="913"/>
      <c r="AX100" s="915"/>
    </row>
    <row r="101" spans="1:60" ht="23.25" customHeight="1" x14ac:dyDescent="0.2">
      <c r="A101" s="479"/>
      <c r="B101" s="480"/>
      <c r="C101" s="480"/>
      <c r="D101" s="480"/>
      <c r="E101" s="480"/>
      <c r="F101" s="481"/>
      <c r="G101" s="176" t="s">
        <v>640</v>
      </c>
      <c r="H101" s="176"/>
      <c r="I101" s="176"/>
      <c r="J101" s="176"/>
      <c r="K101" s="176"/>
      <c r="L101" s="176"/>
      <c r="M101" s="176"/>
      <c r="N101" s="176"/>
      <c r="O101" s="176"/>
      <c r="P101" s="176"/>
      <c r="Q101" s="176"/>
      <c r="R101" s="176"/>
      <c r="S101" s="176"/>
      <c r="T101" s="176"/>
      <c r="U101" s="176"/>
      <c r="V101" s="176"/>
      <c r="W101" s="176"/>
      <c r="X101" s="218"/>
      <c r="Y101" s="801" t="s">
        <v>54</v>
      </c>
      <c r="Z101" s="706"/>
      <c r="AA101" s="707"/>
      <c r="AB101" s="539" t="s">
        <v>641</v>
      </c>
      <c r="AC101" s="539"/>
      <c r="AD101" s="539"/>
      <c r="AE101" s="343">
        <v>1571</v>
      </c>
      <c r="AF101" s="343"/>
      <c r="AG101" s="343"/>
      <c r="AH101" s="343"/>
      <c r="AI101" s="343">
        <v>1571</v>
      </c>
      <c r="AJ101" s="343"/>
      <c r="AK101" s="343"/>
      <c r="AL101" s="343"/>
      <c r="AM101" s="343">
        <v>1571</v>
      </c>
      <c r="AN101" s="343"/>
      <c r="AO101" s="343"/>
      <c r="AP101" s="343"/>
      <c r="AQ101" s="343" t="s">
        <v>664</v>
      </c>
      <c r="AR101" s="343"/>
      <c r="AS101" s="343"/>
      <c r="AT101" s="343"/>
      <c r="AU101" s="348" t="s">
        <v>664</v>
      </c>
      <c r="AV101" s="349"/>
      <c r="AW101" s="349"/>
      <c r="AX101" s="350"/>
    </row>
    <row r="102" spans="1:60" ht="23.25" customHeight="1" x14ac:dyDescent="0.2">
      <c r="A102" s="482"/>
      <c r="B102" s="483"/>
      <c r="C102" s="483"/>
      <c r="D102" s="483"/>
      <c r="E102" s="483"/>
      <c r="F102" s="484"/>
      <c r="G102" s="179"/>
      <c r="H102" s="179"/>
      <c r="I102" s="179"/>
      <c r="J102" s="179"/>
      <c r="K102" s="179"/>
      <c r="L102" s="179"/>
      <c r="M102" s="179"/>
      <c r="N102" s="179"/>
      <c r="O102" s="179"/>
      <c r="P102" s="179"/>
      <c r="Q102" s="179"/>
      <c r="R102" s="179"/>
      <c r="S102" s="179"/>
      <c r="T102" s="179"/>
      <c r="U102" s="179"/>
      <c r="V102" s="179"/>
      <c r="W102" s="179"/>
      <c r="X102" s="223"/>
      <c r="Y102" s="462" t="s">
        <v>55</v>
      </c>
      <c r="Z102" s="325"/>
      <c r="AA102" s="326"/>
      <c r="AB102" s="539" t="s">
        <v>641</v>
      </c>
      <c r="AC102" s="539"/>
      <c r="AD102" s="539"/>
      <c r="AE102" s="343">
        <v>1571</v>
      </c>
      <c r="AF102" s="343"/>
      <c r="AG102" s="343"/>
      <c r="AH102" s="343"/>
      <c r="AI102" s="343">
        <v>1571</v>
      </c>
      <c r="AJ102" s="343"/>
      <c r="AK102" s="343"/>
      <c r="AL102" s="343"/>
      <c r="AM102" s="343">
        <v>1571</v>
      </c>
      <c r="AN102" s="343"/>
      <c r="AO102" s="343"/>
      <c r="AP102" s="343"/>
      <c r="AQ102" s="343">
        <v>1571</v>
      </c>
      <c r="AR102" s="343"/>
      <c r="AS102" s="343"/>
      <c r="AT102" s="343"/>
      <c r="AU102" s="356" t="s">
        <v>664</v>
      </c>
      <c r="AV102" s="357"/>
      <c r="AW102" s="357"/>
      <c r="AX102" s="916"/>
    </row>
    <row r="103" spans="1:60" ht="31.5" customHeight="1" x14ac:dyDescent="0.2">
      <c r="A103" s="476" t="s">
        <v>270</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1</v>
      </c>
    </row>
    <row r="104" spans="1:60" ht="23.25" customHeight="1" x14ac:dyDescent="0.2">
      <c r="A104" s="479"/>
      <c r="B104" s="480"/>
      <c r="C104" s="480"/>
      <c r="D104" s="480"/>
      <c r="E104" s="480"/>
      <c r="F104" s="481"/>
      <c r="G104" s="176" t="s">
        <v>642</v>
      </c>
      <c r="H104" s="176"/>
      <c r="I104" s="176"/>
      <c r="J104" s="176"/>
      <c r="K104" s="176"/>
      <c r="L104" s="176"/>
      <c r="M104" s="176"/>
      <c r="N104" s="176"/>
      <c r="O104" s="176"/>
      <c r="P104" s="176"/>
      <c r="Q104" s="176"/>
      <c r="R104" s="176"/>
      <c r="S104" s="176"/>
      <c r="T104" s="176"/>
      <c r="U104" s="176"/>
      <c r="V104" s="176"/>
      <c r="W104" s="176"/>
      <c r="X104" s="218"/>
      <c r="Y104" s="465" t="s">
        <v>54</v>
      </c>
      <c r="Z104" s="466"/>
      <c r="AA104" s="467"/>
      <c r="AB104" s="459" t="s">
        <v>641</v>
      </c>
      <c r="AC104" s="460"/>
      <c r="AD104" s="461"/>
      <c r="AE104" s="343" t="s">
        <v>632</v>
      </c>
      <c r="AF104" s="343"/>
      <c r="AG104" s="343"/>
      <c r="AH104" s="343"/>
      <c r="AI104" s="343">
        <v>47</v>
      </c>
      <c r="AJ104" s="343"/>
      <c r="AK104" s="343"/>
      <c r="AL104" s="343"/>
      <c r="AM104" s="343">
        <v>47</v>
      </c>
      <c r="AN104" s="343"/>
      <c r="AO104" s="343"/>
      <c r="AP104" s="343"/>
      <c r="AQ104" s="343" t="s">
        <v>664</v>
      </c>
      <c r="AR104" s="343"/>
      <c r="AS104" s="343"/>
      <c r="AT104" s="343"/>
      <c r="AU104" s="343" t="s">
        <v>664</v>
      </c>
      <c r="AV104" s="343"/>
      <c r="AW104" s="343"/>
      <c r="AX104" s="344"/>
      <c r="AY104">
        <f>$AY$103</f>
        <v>1</v>
      </c>
    </row>
    <row r="105" spans="1:60" ht="23.25" customHeight="1" x14ac:dyDescent="0.2">
      <c r="A105" s="482"/>
      <c r="B105" s="483"/>
      <c r="C105" s="483"/>
      <c r="D105" s="483"/>
      <c r="E105" s="483"/>
      <c r="F105" s="484"/>
      <c r="G105" s="179"/>
      <c r="H105" s="179"/>
      <c r="I105" s="179"/>
      <c r="J105" s="179"/>
      <c r="K105" s="179"/>
      <c r="L105" s="179"/>
      <c r="M105" s="179"/>
      <c r="N105" s="179"/>
      <c r="O105" s="179"/>
      <c r="P105" s="179"/>
      <c r="Q105" s="179"/>
      <c r="R105" s="179"/>
      <c r="S105" s="179"/>
      <c r="T105" s="179"/>
      <c r="U105" s="179"/>
      <c r="V105" s="179"/>
      <c r="W105" s="179"/>
      <c r="X105" s="223"/>
      <c r="Y105" s="462" t="s">
        <v>55</v>
      </c>
      <c r="Z105" s="463"/>
      <c r="AA105" s="464"/>
      <c r="AB105" s="388" t="s">
        <v>641</v>
      </c>
      <c r="AC105" s="389"/>
      <c r="AD105" s="390"/>
      <c r="AE105" s="343" t="s">
        <v>632</v>
      </c>
      <c r="AF105" s="343"/>
      <c r="AG105" s="343"/>
      <c r="AH105" s="343"/>
      <c r="AI105" s="343">
        <v>47</v>
      </c>
      <c r="AJ105" s="343"/>
      <c r="AK105" s="343"/>
      <c r="AL105" s="343"/>
      <c r="AM105" s="343">
        <v>47</v>
      </c>
      <c r="AN105" s="343"/>
      <c r="AO105" s="343"/>
      <c r="AP105" s="343"/>
      <c r="AQ105" s="343">
        <v>47</v>
      </c>
      <c r="AR105" s="343"/>
      <c r="AS105" s="343"/>
      <c r="AT105" s="343"/>
      <c r="AU105" s="343" t="s">
        <v>664</v>
      </c>
      <c r="AV105" s="343"/>
      <c r="AW105" s="343"/>
      <c r="AX105" s="344"/>
      <c r="AY105">
        <f>$AY$103</f>
        <v>1</v>
      </c>
    </row>
    <row r="106" spans="1:60" ht="31.5" customHeight="1" x14ac:dyDescent="0.2">
      <c r="A106" s="476" t="s">
        <v>270</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1</v>
      </c>
    </row>
    <row r="107" spans="1:60" ht="23.25" customHeight="1" x14ac:dyDescent="0.2">
      <c r="A107" s="479"/>
      <c r="B107" s="480"/>
      <c r="C107" s="480"/>
      <c r="D107" s="480"/>
      <c r="E107" s="480"/>
      <c r="F107" s="481"/>
      <c r="G107" s="176" t="s">
        <v>643</v>
      </c>
      <c r="H107" s="176"/>
      <c r="I107" s="176"/>
      <c r="J107" s="176"/>
      <c r="K107" s="176"/>
      <c r="L107" s="176"/>
      <c r="M107" s="176"/>
      <c r="N107" s="176"/>
      <c r="O107" s="176"/>
      <c r="P107" s="176"/>
      <c r="Q107" s="176"/>
      <c r="R107" s="176"/>
      <c r="S107" s="176"/>
      <c r="T107" s="176"/>
      <c r="U107" s="176"/>
      <c r="V107" s="176"/>
      <c r="W107" s="176"/>
      <c r="X107" s="218"/>
      <c r="Y107" s="465" t="s">
        <v>54</v>
      </c>
      <c r="Z107" s="466"/>
      <c r="AA107" s="467"/>
      <c r="AB107" s="459" t="s">
        <v>641</v>
      </c>
      <c r="AC107" s="460"/>
      <c r="AD107" s="461"/>
      <c r="AE107" s="343">
        <v>1618</v>
      </c>
      <c r="AF107" s="343"/>
      <c r="AG107" s="343"/>
      <c r="AH107" s="343"/>
      <c r="AI107" s="343">
        <v>1618</v>
      </c>
      <c r="AJ107" s="343"/>
      <c r="AK107" s="343"/>
      <c r="AL107" s="343"/>
      <c r="AM107" s="343">
        <v>1618</v>
      </c>
      <c r="AN107" s="343"/>
      <c r="AO107" s="343"/>
      <c r="AP107" s="343"/>
      <c r="AQ107" s="343" t="s">
        <v>664</v>
      </c>
      <c r="AR107" s="343"/>
      <c r="AS107" s="343"/>
      <c r="AT107" s="343"/>
      <c r="AU107" s="343" t="s">
        <v>664</v>
      </c>
      <c r="AV107" s="343"/>
      <c r="AW107" s="343"/>
      <c r="AX107" s="344"/>
      <c r="AY107">
        <f>$AY$106</f>
        <v>1</v>
      </c>
    </row>
    <row r="108" spans="1:60" ht="23.25" customHeight="1" x14ac:dyDescent="0.2">
      <c r="A108" s="482"/>
      <c r="B108" s="483"/>
      <c r="C108" s="483"/>
      <c r="D108" s="483"/>
      <c r="E108" s="483"/>
      <c r="F108" s="484"/>
      <c r="G108" s="179"/>
      <c r="H108" s="179"/>
      <c r="I108" s="179"/>
      <c r="J108" s="179"/>
      <c r="K108" s="179"/>
      <c r="L108" s="179"/>
      <c r="M108" s="179"/>
      <c r="N108" s="179"/>
      <c r="O108" s="179"/>
      <c r="P108" s="179"/>
      <c r="Q108" s="179"/>
      <c r="R108" s="179"/>
      <c r="S108" s="179"/>
      <c r="T108" s="179"/>
      <c r="U108" s="179"/>
      <c r="V108" s="179"/>
      <c r="W108" s="179"/>
      <c r="X108" s="223"/>
      <c r="Y108" s="462" t="s">
        <v>55</v>
      </c>
      <c r="Z108" s="463"/>
      <c r="AA108" s="464"/>
      <c r="AB108" s="388" t="s">
        <v>641</v>
      </c>
      <c r="AC108" s="389"/>
      <c r="AD108" s="390"/>
      <c r="AE108" s="343">
        <v>1618</v>
      </c>
      <c r="AF108" s="343"/>
      <c r="AG108" s="343"/>
      <c r="AH108" s="343"/>
      <c r="AI108" s="343">
        <v>1618</v>
      </c>
      <c r="AJ108" s="343"/>
      <c r="AK108" s="343"/>
      <c r="AL108" s="343"/>
      <c r="AM108" s="343">
        <v>1618</v>
      </c>
      <c r="AN108" s="343"/>
      <c r="AO108" s="343"/>
      <c r="AP108" s="343"/>
      <c r="AQ108" s="343">
        <v>1618</v>
      </c>
      <c r="AR108" s="343"/>
      <c r="AS108" s="343"/>
      <c r="AT108" s="343"/>
      <c r="AU108" s="343" t="s">
        <v>664</v>
      </c>
      <c r="AV108" s="343"/>
      <c r="AW108" s="343"/>
      <c r="AX108" s="344"/>
      <c r="AY108">
        <f>$AY$106</f>
        <v>1</v>
      </c>
    </row>
    <row r="109" spans="1:60" ht="31.5" hidden="1" customHeight="1" x14ac:dyDescent="0.2">
      <c r="A109" s="476" t="s">
        <v>270</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2">
      <c r="A110" s="479"/>
      <c r="B110" s="480"/>
      <c r="C110" s="480"/>
      <c r="D110" s="480"/>
      <c r="E110" s="480"/>
      <c r="F110" s="481"/>
      <c r="G110" s="176"/>
      <c r="H110" s="176"/>
      <c r="I110" s="176"/>
      <c r="J110" s="176"/>
      <c r="K110" s="176"/>
      <c r="L110" s="176"/>
      <c r="M110" s="176"/>
      <c r="N110" s="176"/>
      <c r="O110" s="176"/>
      <c r="P110" s="176"/>
      <c r="Q110" s="176"/>
      <c r="R110" s="176"/>
      <c r="S110" s="176"/>
      <c r="T110" s="176"/>
      <c r="U110" s="176"/>
      <c r="V110" s="176"/>
      <c r="W110" s="176"/>
      <c r="X110" s="218"/>
      <c r="Y110" s="465" t="s">
        <v>54</v>
      </c>
      <c r="Z110" s="466"/>
      <c r="AA110" s="467"/>
      <c r="AB110" s="459"/>
      <c r="AC110" s="460"/>
      <c r="AD110" s="461"/>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82"/>
      <c r="B111" s="483"/>
      <c r="C111" s="483"/>
      <c r="D111" s="483"/>
      <c r="E111" s="483"/>
      <c r="F111" s="484"/>
      <c r="G111" s="179"/>
      <c r="H111" s="179"/>
      <c r="I111" s="179"/>
      <c r="J111" s="179"/>
      <c r="K111" s="179"/>
      <c r="L111" s="179"/>
      <c r="M111" s="179"/>
      <c r="N111" s="179"/>
      <c r="O111" s="179"/>
      <c r="P111" s="179"/>
      <c r="Q111" s="179"/>
      <c r="R111" s="179"/>
      <c r="S111" s="179"/>
      <c r="T111" s="179"/>
      <c r="U111" s="179"/>
      <c r="V111" s="179"/>
      <c r="W111" s="179"/>
      <c r="X111" s="223"/>
      <c r="Y111" s="462" t="s">
        <v>55</v>
      </c>
      <c r="Z111" s="463"/>
      <c r="AA111" s="464"/>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6" t="s">
        <v>270</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2">
      <c r="A113" s="479"/>
      <c r="B113" s="480"/>
      <c r="C113" s="480"/>
      <c r="D113" s="480"/>
      <c r="E113" s="480"/>
      <c r="F113" s="481"/>
      <c r="G113" s="176"/>
      <c r="H113" s="176"/>
      <c r="I113" s="176"/>
      <c r="J113" s="176"/>
      <c r="K113" s="176"/>
      <c r="L113" s="176"/>
      <c r="M113" s="176"/>
      <c r="N113" s="176"/>
      <c r="O113" s="176"/>
      <c r="P113" s="176"/>
      <c r="Q113" s="176"/>
      <c r="R113" s="176"/>
      <c r="S113" s="176"/>
      <c r="T113" s="176"/>
      <c r="U113" s="176"/>
      <c r="V113" s="176"/>
      <c r="W113" s="176"/>
      <c r="X113" s="218"/>
      <c r="Y113" s="465" t="s">
        <v>54</v>
      </c>
      <c r="Z113" s="466"/>
      <c r="AA113" s="467"/>
      <c r="AB113" s="459"/>
      <c r="AC113" s="460"/>
      <c r="AD113" s="461"/>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2">
      <c r="A114" s="482"/>
      <c r="B114" s="483"/>
      <c r="C114" s="483"/>
      <c r="D114" s="483"/>
      <c r="E114" s="483"/>
      <c r="F114" s="484"/>
      <c r="G114" s="179"/>
      <c r="H114" s="179"/>
      <c r="I114" s="179"/>
      <c r="J114" s="179"/>
      <c r="K114" s="179"/>
      <c r="L114" s="179"/>
      <c r="M114" s="179"/>
      <c r="N114" s="179"/>
      <c r="O114" s="179"/>
      <c r="P114" s="179"/>
      <c r="Q114" s="179"/>
      <c r="R114" s="179"/>
      <c r="S114" s="179"/>
      <c r="T114" s="179"/>
      <c r="U114" s="179"/>
      <c r="V114" s="179"/>
      <c r="W114" s="179"/>
      <c r="X114" s="223"/>
      <c r="Y114" s="462" t="s">
        <v>55</v>
      </c>
      <c r="Z114" s="463"/>
      <c r="AA114" s="464"/>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2">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639</v>
      </c>
      <c r="AC116" s="286"/>
      <c r="AD116" s="287"/>
      <c r="AE116" s="343">
        <v>1.9</v>
      </c>
      <c r="AF116" s="343"/>
      <c r="AG116" s="343"/>
      <c r="AH116" s="343"/>
      <c r="AI116" s="343">
        <v>1.6</v>
      </c>
      <c r="AJ116" s="343"/>
      <c r="AK116" s="343"/>
      <c r="AL116" s="343"/>
      <c r="AM116" s="343">
        <v>2.7</v>
      </c>
      <c r="AN116" s="343"/>
      <c r="AO116" s="343"/>
      <c r="AP116" s="343"/>
      <c r="AQ116" s="348">
        <v>1.3</v>
      </c>
      <c r="AR116" s="349"/>
      <c r="AS116" s="349"/>
      <c r="AT116" s="349"/>
      <c r="AU116" s="349"/>
      <c r="AV116" s="349"/>
      <c r="AW116" s="349"/>
      <c r="AX116" s="350"/>
    </row>
    <row r="117" spans="1:51" ht="46.5" customHeigh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645</v>
      </c>
      <c r="AC117" s="328"/>
      <c r="AD117" s="329"/>
      <c r="AE117" s="291" t="s">
        <v>646</v>
      </c>
      <c r="AF117" s="291"/>
      <c r="AG117" s="291"/>
      <c r="AH117" s="291"/>
      <c r="AI117" s="291" t="s">
        <v>647</v>
      </c>
      <c r="AJ117" s="291"/>
      <c r="AK117" s="291"/>
      <c r="AL117" s="291"/>
      <c r="AM117" s="291" t="s">
        <v>725</v>
      </c>
      <c r="AN117" s="291"/>
      <c r="AO117" s="291"/>
      <c r="AP117" s="291"/>
      <c r="AQ117" s="291" t="s">
        <v>717</v>
      </c>
      <c r="AR117" s="291"/>
      <c r="AS117" s="291"/>
      <c r="AT117" s="291"/>
      <c r="AU117" s="291"/>
      <c r="AV117" s="291"/>
      <c r="AW117" s="291"/>
      <c r="AX117" s="292"/>
    </row>
    <row r="118" spans="1:51" ht="23.25"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1</v>
      </c>
    </row>
    <row r="119" spans="1:51" ht="23.25" customHeight="1" x14ac:dyDescent="0.2">
      <c r="A119" s="277"/>
      <c r="B119" s="278"/>
      <c r="C119" s="278"/>
      <c r="D119" s="278"/>
      <c r="E119" s="278"/>
      <c r="F119" s="279"/>
      <c r="G119" s="336" t="s">
        <v>648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639</v>
      </c>
      <c r="AC119" s="286"/>
      <c r="AD119" s="287"/>
      <c r="AE119" s="343" t="s">
        <v>632</v>
      </c>
      <c r="AF119" s="343"/>
      <c r="AG119" s="343"/>
      <c r="AH119" s="343"/>
      <c r="AI119" s="343">
        <v>0.2</v>
      </c>
      <c r="AJ119" s="343"/>
      <c r="AK119" s="343"/>
      <c r="AL119" s="343"/>
      <c r="AM119" s="343">
        <v>2.1</v>
      </c>
      <c r="AN119" s="343"/>
      <c r="AO119" s="343"/>
      <c r="AP119" s="343"/>
      <c r="AQ119" s="343">
        <v>3</v>
      </c>
      <c r="AR119" s="343"/>
      <c r="AS119" s="343"/>
      <c r="AT119" s="343"/>
      <c r="AU119" s="343"/>
      <c r="AV119" s="343"/>
      <c r="AW119" s="343"/>
      <c r="AX119" s="344"/>
      <c r="AY119">
        <f>$AY$118</f>
        <v>1</v>
      </c>
    </row>
    <row r="120" spans="1:51" ht="46.5"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645</v>
      </c>
      <c r="AC120" s="328"/>
      <c r="AD120" s="329"/>
      <c r="AE120" s="291" t="s">
        <v>632</v>
      </c>
      <c r="AF120" s="291"/>
      <c r="AG120" s="291"/>
      <c r="AH120" s="291"/>
      <c r="AI120" s="291" t="s">
        <v>649</v>
      </c>
      <c r="AJ120" s="291"/>
      <c r="AK120" s="291"/>
      <c r="AL120" s="291"/>
      <c r="AM120" s="291" t="s">
        <v>665</v>
      </c>
      <c r="AN120" s="291"/>
      <c r="AO120" s="291"/>
      <c r="AP120" s="291"/>
      <c r="AQ120" s="291" t="s">
        <v>666</v>
      </c>
      <c r="AR120" s="291"/>
      <c r="AS120" s="291"/>
      <c r="AT120" s="291"/>
      <c r="AU120" s="291"/>
      <c r="AV120" s="291"/>
      <c r="AW120" s="291"/>
      <c r="AX120" s="292"/>
      <c r="AY120">
        <f>$AY$118</f>
        <v>1</v>
      </c>
    </row>
    <row r="121" spans="1:51" ht="23.25"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1</v>
      </c>
    </row>
    <row r="122" spans="1:51" ht="23.25" customHeight="1" x14ac:dyDescent="0.2">
      <c r="A122" s="277"/>
      <c r="B122" s="278"/>
      <c r="C122" s="278"/>
      <c r="D122" s="278"/>
      <c r="E122" s="278"/>
      <c r="F122" s="279"/>
      <c r="G122" s="336" t="s">
        <v>650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639</v>
      </c>
      <c r="AC122" s="286"/>
      <c r="AD122" s="287"/>
      <c r="AE122" s="343">
        <v>0.5</v>
      </c>
      <c r="AF122" s="343"/>
      <c r="AG122" s="343"/>
      <c r="AH122" s="343"/>
      <c r="AI122" s="343">
        <v>0.2</v>
      </c>
      <c r="AJ122" s="343"/>
      <c r="AK122" s="343"/>
      <c r="AL122" s="343"/>
      <c r="AM122" s="343">
        <v>0.8</v>
      </c>
      <c r="AN122" s="343"/>
      <c r="AO122" s="343"/>
      <c r="AP122" s="343"/>
      <c r="AQ122" s="343">
        <v>0.4</v>
      </c>
      <c r="AR122" s="343"/>
      <c r="AS122" s="343"/>
      <c r="AT122" s="343"/>
      <c r="AU122" s="343"/>
      <c r="AV122" s="343"/>
      <c r="AW122" s="343"/>
      <c r="AX122" s="344"/>
      <c r="AY122">
        <f>$AY$121</f>
        <v>1</v>
      </c>
    </row>
    <row r="123" spans="1:51" ht="46.5" customHeight="1" thickBot="1" x14ac:dyDescent="0.2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645</v>
      </c>
      <c r="AC123" s="328"/>
      <c r="AD123" s="329"/>
      <c r="AE123" s="291" t="s">
        <v>651</v>
      </c>
      <c r="AF123" s="291"/>
      <c r="AG123" s="291"/>
      <c r="AH123" s="291"/>
      <c r="AI123" s="291" t="s">
        <v>652</v>
      </c>
      <c r="AJ123" s="291"/>
      <c r="AK123" s="291"/>
      <c r="AL123" s="291"/>
      <c r="AM123" s="291" t="s">
        <v>718</v>
      </c>
      <c r="AN123" s="291"/>
      <c r="AO123" s="291"/>
      <c r="AP123" s="291"/>
      <c r="AQ123" s="291" t="s">
        <v>719</v>
      </c>
      <c r="AR123" s="291"/>
      <c r="AS123" s="291"/>
      <c r="AT123" s="291"/>
      <c r="AU123" s="291"/>
      <c r="AV123" s="291"/>
      <c r="AW123" s="291"/>
      <c r="AX123" s="292"/>
      <c r="AY123">
        <f>$AY$121</f>
        <v>1</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277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4"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277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9" t="s">
        <v>320</v>
      </c>
      <c r="B130" s="977"/>
      <c r="C130" s="976" t="s">
        <v>188</v>
      </c>
      <c r="D130" s="977"/>
      <c r="E130" s="293" t="s">
        <v>217</v>
      </c>
      <c r="F130" s="294"/>
      <c r="G130" s="295" t="s">
        <v>653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80"/>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2">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0</v>
      </c>
    </row>
    <row r="133" spans="1:51" ht="18.75" hidden="1" customHeight="1" x14ac:dyDescent="0.2">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2">
      <c r="A134" s="980"/>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2">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2">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8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80"/>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0</v>
      </c>
    </row>
    <row r="153" spans="1:51" ht="22.5" hidden="1" customHeight="1" x14ac:dyDescent="0.2">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80"/>
      <c r="B155" s="238"/>
      <c r="C155" s="237"/>
      <c r="D155" s="238"/>
      <c r="E155" s="237"/>
      <c r="F155" s="299"/>
      <c r="G155" s="219"/>
      <c r="H155" s="220"/>
      <c r="I155" s="220"/>
      <c r="J155" s="220"/>
      <c r="K155" s="220"/>
      <c r="L155" s="220"/>
      <c r="M155" s="220"/>
      <c r="N155" s="220"/>
      <c r="O155" s="220"/>
      <c r="P155" s="221"/>
      <c r="Q155" s="416"/>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80"/>
      <c r="B156" s="238"/>
      <c r="C156" s="237"/>
      <c r="D156" s="238"/>
      <c r="E156" s="237"/>
      <c r="F156" s="299"/>
      <c r="G156" s="219"/>
      <c r="H156" s="220"/>
      <c r="I156" s="220"/>
      <c r="J156" s="220"/>
      <c r="K156" s="220"/>
      <c r="L156" s="220"/>
      <c r="M156" s="220"/>
      <c r="N156" s="220"/>
      <c r="O156" s="220"/>
      <c r="P156" s="221"/>
      <c r="Q156" s="416"/>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80"/>
      <c r="B157" s="238"/>
      <c r="C157" s="237"/>
      <c r="D157" s="238"/>
      <c r="E157" s="237"/>
      <c r="F157" s="299"/>
      <c r="G157" s="219"/>
      <c r="H157" s="220"/>
      <c r="I157" s="220"/>
      <c r="J157" s="220"/>
      <c r="K157" s="220"/>
      <c r="L157" s="220"/>
      <c r="M157" s="220"/>
      <c r="N157" s="220"/>
      <c r="O157" s="220"/>
      <c r="P157" s="221"/>
      <c r="Q157" s="416"/>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80"/>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0"/>
      <c r="B162" s="238"/>
      <c r="C162" s="237"/>
      <c r="D162" s="238"/>
      <c r="E162" s="237"/>
      <c r="F162" s="299"/>
      <c r="G162" s="219"/>
      <c r="H162" s="220"/>
      <c r="I162" s="220"/>
      <c r="J162" s="220"/>
      <c r="K162" s="220"/>
      <c r="L162" s="220"/>
      <c r="M162" s="220"/>
      <c r="N162" s="220"/>
      <c r="O162" s="220"/>
      <c r="P162" s="221"/>
      <c r="Q162" s="416"/>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0"/>
      <c r="B163" s="238"/>
      <c r="C163" s="237"/>
      <c r="D163" s="238"/>
      <c r="E163" s="237"/>
      <c r="F163" s="299"/>
      <c r="G163" s="219"/>
      <c r="H163" s="220"/>
      <c r="I163" s="220"/>
      <c r="J163" s="220"/>
      <c r="K163" s="220"/>
      <c r="L163" s="220"/>
      <c r="M163" s="220"/>
      <c r="N163" s="220"/>
      <c r="O163" s="220"/>
      <c r="P163" s="221"/>
      <c r="Q163" s="416"/>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0"/>
      <c r="B164" s="238"/>
      <c r="C164" s="237"/>
      <c r="D164" s="238"/>
      <c r="E164" s="237"/>
      <c r="F164" s="299"/>
      <c r="G164" s="219"/>
      <c r="H164" s="220"/>
      <c r="I164" s="220"/>
      <c r="J164" s="220"/>
      <c r="K164" s="220"/>
      <c r="L164" s="220"/>
      <c r="M164" s="220"/>
      <c r="N164" s="220"/>
      <c r="O164" s="220"/>
      <c r="P164" s="221"/>
      <c r="Q164" s="416"/>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80"/>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0"/>
      <c r="B169" s="238"/>
      <c r="C169" s="237"/>
      <c r="D169" s="238"/>
      <c r="E169" s="237"/>
      <c r="F169" s="299"/>
      <c r="G169" s="219"/>
      <c r="H169" s="220"/>
      <c r="I169" s="220"/>
      <c r="J169" s="220"/>
      <c r="K169" s="220"/>
      <c r="L169" s="220"/>
      <c r="M169" s="220"/>
      <c r="N169" s="220"/>
      <c r="O169" s="220"/>
      <c r="P169" s="221"/>
      <c r="Q169" s="416"/>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0"/>
      <c r="B170" s="238"/>
      <c r="C170" s="237"/>
      <c r="D170" s="238"/>
      <c r="E170" s="237"/>
      <c r="F170" s="299"/>
      <c r="G170" s="219"/>
      <c r="H170" s="220"/>
      <c r="I170" s="220"/>
      <c r="J170" s="220"/>
      <c r="K170" s="220"/>
      <c r="L170" s="220"/>
      <c r="M170" s="220"/>
      <c r="N170" s="220"/>
      <c r="O170" s="220"/>
      <c r="P170" s="221"/>
      <c r="Q170" s="416"/>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0"/>
      <c r="B171" s="238"/>
      <c r="C171" s="237"/>
      <c r="D171" s="238"/>
      <c r="E171" s="237"/>
      <c r="F171" s="299"/>
      <c r="G171" s="219"/>
      <c r="H171" s="220"/>
      <c r="I171" s="220"/>
      <c r="J171" s="220"/>
      <c r="K171" s="220"/>
      <c r="L171" s="220"/>
      <c r="M171" s="220"/>
      <c r="N171" s="220"/>
      <c r="O171" s="220"/>
      <c r="P171" s="221"/>
      <c r="Q171" s="416"/>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80"/>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0"/>
      <c r="B176" s="238"/>
      <c r="C176" s="237"/>
      <c r="D176" s="238"/>
      <c r="E176" s="237"/>
      <c r="F176" s="299"/>
      <c r="G176" s="219"/>
      <c r="H176" s="220"/>
      <c r="I176" s="220"/>
      <c r="J176" s="220"/>
      <c r="K176" s="220"/>
      <c r="L176" s="220"/>
      <c r="M176" s="220"/>
      <c r="N176" s="220"/>
      <c r="O176" s="220"/>
      <c r="P176" s="221"/>
      <c r="Q176" s="416"/>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0"/>
      <c r="B177" s="238"/>
      <c r="C177" s="237"/>
      <c r="D177" s="238"/>
      <c r="E177" s="237"/>
      <c r="F177" s="299"/>
      <c r="G177" s="219"/>
      <c r="H177" s="220"/>
      <c r="I177" s="220"/>
      <c r="J177" s="220"/>
      <c r="K177" s="220"/>
      <c r="L177" s="220"/>
      <c r="M177" s="220"/>
      <c r="N177" s="220"/>
      <c r="O177" s="220"/>
      <c r="P177" s="221"/>
      <c r="Q177" s="416"/>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0"/>
      <c r="B178" s="238"/>
      <c r="C178" s="237"/>
      <c r="D178" s="238"/>
      <c r="E178" s="237"/>
      <c r="F178" s="299"/>
      <c r="G178" s="219"/>
      <c r="H178" s="220"/>
      <c r="I178" s="220"/>
      <c r="J178" s="220"/>
      <c r="K178" s="220"/>
      <c r="L178" s="220"/>
      <c r="M178" s="220"/>
      <c r="N178" s="220"/>
      <c r="O178" s="220"/>
      <c r="P178" s="221"/>
      <c r="Q178" s="416"/>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80"/>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0"/>
      <c r="B183" s="238"/>
      <c r="C183" s="237"/>
      <c r="D183" s="238"/>
      <c r="E183" s="237"/>
      <c r="F183" s="299"/>
      <c r="G183" s="219"/>
      <c r="H183" s="220"/>
      <c r="I183" s="220"/>
      <c r="J183" s="220"/>
      <c r="K183" s="220"/>
      <c r="L183" s="220"/>
      <c r="M183" s="220"/>
      <c r="N183" s="220"/>
      <c r="O183" s="220"/>
      <c r="P183" s="221"/>
      <c r="Q183" s="416"/>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0"/>
      <c r="B184" s="238"/>
      <c r="C184" s="237"/>
      <c r="D184" s="238"/>
      <c r="E184" s="237"/>
      <c r="F184" s="299"/>
      <c r="G184" s="219"/>
      <c r="H184" s="220"/>
      <c r="I184" s="220"/>
      <c r="J184" s="220"/>
      <c r="K184" s="220"/>
      <c r="L184" s="220"/>
      <c r="M184" s="220"/>
      <c r="N184" s="220"/>
      <c r="O184" s="220"/>
      <c r="P184" s="221"/>
      <c r="Q184" s="416"/>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0"/>
      <c r="B185" s="238"/>
      <c r="C185" s="237"/>
      <c r="D185" s="238"/>
      <c r="E185" s="237"/>
      <c r="F185" s="299"/>
      <c r="G185" s="219"/>
      <c r="H185" s="220"/>
      <c r="I185" s="220"/>
      <c r="J185" s="220"/>
      <c r="K185" s="220"/>
      <c r="L185" s="220"/>
      <c r="M185" s="220"/>
      <c r="N185" s="220"/>
      <c r="O185" s="220"/>
      <c r="P185" s="221"/>
      <c r="Q185" s="416"/>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2">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2">
      <c r="A188" s="980"/>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5">
      <c r="A189" s="980"/>
      <c r="B189" s="238"/>
      <c r="C189" s="237"/>
      <c r="D189" s="238"/>
      <c r="E189" s="41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7"/>
      <c r="AY189">
        <f>$AY$187</f>
        <v>0</v>
      </c>
    </row>
    <row r="190" spans="1:51" ht="45" hidden="1" customHeight="1" x14ac:dyDescent="0.2">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customHeight="1" x14ac:dyDescent="0.2">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1</v>
      </c>
    </row>
    <row r="193" spans="1:51" ht="18.75" customHeight="1" x14ac:dyDescent="0.2">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632</v>
      </c>
      <c r="AR193" s="256"/>
      <c r="AS193" s="164" t="s">
        <v>185</v>
      </c>
      <c r="AT193" s="187"/>
      <c r="AU193" s="163" t="s">
        <v>632</v>
      </c>
      <c r="AV193" s="163"/>
      <c r="AW193" s="164" t="s">
        <v>175</v>
      </c>
      <c r="AX193" s="165"/>
      <c r="AY193">
        <f>$AY$192</f>
        <v>1</v>
      </c>
    </row>
    <row r="194" spans="1:51" ht="39.75" customHeight="1" x14ac:dyDescent="0.2">
      <c r="A194" s="980"/>
      <c r="B194" s="238"/>
      <c r="C194" s="237"/>
      <c r="D194" s="238"/>
      <c r="E194" s="237"/>
      <c r="F194" s="299"/>
      <c r="G194" s="217" t="s">
        <v>632</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632</v>
      </c>
      <c r="AC194" s="209"/>
      <c r="AD194" s="209"/>
      <c r="AE194" s="251" t="s">
        <v>632</v>
      </c>
      <c r="AF194" s="152"/>
      <c r="AG194" s="152"/>
      <c r="AH194" s="152"/>
      <c r="AI194" s="251" t="s">
        <v>632</v>
      </c>
      <c r="AJ194" s="152"/>
      <c r="AK194" s="152"/>
      <c r="AL194" s="152"/>
      <c r="AM194" s="251" t="s">
        <v>664</v>
      </c>
      <c r="AN194" s="152"/>
      <c r="AO194" s="152"/>
      <c r="AP194" s="152"/>
      <c r="AQ194" s="251" t="s">
        <v>632</v>
      </c>
      <c r="AR194" s="152"/>
      <c r="AS194" s="152"/>
      <c r="AT194" s="152"/>
      <c r="AU194" s="251" t="s">
        <v>632</v>
      </c>
      <c r="AV194" s="152"/>
      <c r="AW194" s="152"/>
      <c r="AX194" s="193"/>
      <c r="AY194">
        <f t="shared" ref="AY194:AY195" si="23">$AY$192</f>
        <v>1</v>
      </c>
    </row>
    <row r="195" spans="1:51" ht="39.75" customHeight="1" x14ac:dyDescent="0.2">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632</v>
      </c>
      <c r="AC195" s="160"/>
      <c r="AD195" s="160"/>
      <c r="AE195" s="251" t="s">
        <v>632</v>
      </c>
      <c r="AF195" s="152"/>
      <c r="AG195" s="152"/>
      <c r="AH195" s="152"/>
      <c r="AI195" s="251" t="s">
        <v>632</v>
      </c>
      <c r="AJ195" s="152"/>
      <c r="AK195" s="152"/>
      <c r="AL195" s="152"/>
      <c r="AM195" s="251" t="s">
        <v>664</v>
      </c>
      <c r="AN195" s="152"/>
      <c r="AO195" s="152"/>
      <c r="AP195" s="152"/>
      <c r="AQ195" s="251" t="s">
        <v>632</v>
      </c>
      <c r="AR195" s="152"/>
      <c r="AS195" s="152"/>
      <c r="AT195" s="152"/>
      <c r="AU195" s="251" t="s">
        <v>632</v>
      </c>
      <c r="AV195" s="152"/>
      <c r="AW195" s="152"/>
      <c r="AX195" s="193"/>
      <c r="AY195">
        <f t="shared" si="23"/>
        <v>1</v>
      </c>
    </row>
    <row r="196" spans="1:51" ht="18.75" hidden="1" customHeight="1" x14ac:dyDescent="0.2">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80"/>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2">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80"/>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80"/>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80"/>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80"/>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2">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2">
      <c r="A248" s="980"/>
      <c r="B248" s="238"/>
      <c r="C248" s="237"/>
      <c r="D248" s="238"/>
      <c r="E248" s="175" t="s">
        <v>667</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x14ac:dyDescent="0.2">
      <c r="A249" s="980"/>
      <c r="B249" s="238"/>
      <c r="C249" s="237"/>
      <c r="D249" s="238"/>
      <c r="E249" s="41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7"/>
      <c r="AY249">
        <f>$AY$247</f>
        <v>1</v>
      </c>
    </row>
    <row r="250" spans="1:51" ht="45" hidden="1" customHeight="1" x14ac:dyDescent="0.2">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80"/>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2">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80"/>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80"/>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80"/>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80"/>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80"/>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2">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80"/>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80"/>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80"/>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80"/>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80"/>
      <c r="B369" s="238"/>
      <c r="C369" s="237"/>
      <c r="D369" s="238"/>
      <c r="E369" s="41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7"/>
      <c r="AY369">
        <f>$AY$367</f>
        <v>0</v>
      </c>
    </row>
    <row r="370" spans="1:51" ht="45" hidden="1" customHeight="1" x14ac:dyDescent="0.2">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80"/>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2">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80"/>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80"/>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80"/>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80"/>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80"/>
      <c r="B430" s="238"/>
      <c r="C430" s="235" t="s">
        <v>586</v>
      </c>
      <c r="D430" s="236"/>
      <c r="E430" s="224" t="s">
        <v>314</v>
      </c>
      <c r="F430" s="436"/>
      <c r="G430" s="226" t="s">
        <v>204</v>
      </c>
      <c r="H430" s="173"/>
      <c r="I430" s="173"/>
      <c r="J430" s="227" t="s">
        <v>632</v>
      </c>
      <c r="K430" s="228"/>
      <c r="L430" s="228"/>
      <c r="M430" s="228"/>
      <c r="N430" s="228"/>
      <c r="O430" s="228"/>
      <c r="P430" s="228"/>
      <c r="Q430" s="228"/>
      <c r="R430" s="228"/>
      <c r="S430" s="228"/>
      <c r="T430" s="229"/>
      <c r="U430" s="230" t="s">
        <v>664</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2">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2">
      <c r="A433" s="980"/>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664</v>
      </c>
      <c r="AN433" s="152"/>
      <c r="AO433" s="152"/>
      <c r="AP433" s="153"/>
      <c r="AQ433" s="151" t="s">
        <v>632</v>
      </c>
      <c r="AR433" s="152"/>
      <c r="AS433" s="152"/>
      <c r="AT433" s="153"/>
      <c r="AU433" s="152" t="s">
        <v>632</v>
      </c>
      <c r="AV433" s="152"/>
      <c r="AW433" s="152"/>
      <c r="AX433" s="193"/>
      <c r="AY433">
        <f t="shared" ref="AY433:AY435" si="63">$AY$431</f>
        <v>1</v>
      </c>
    </row>
    <row r="434" spans="1:51" ht="23.25" customHeight="1" x14ac:dyDescent="0.2">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632</v>
      </c>
      <c r="AC434" s="209"/>
      <c r="AD434" s="209"/>
      <c r="AE434" s="151" t="s">
        <v>632</v>
      </c>
      <c r="AF434" s="152"/>
      <c r="AG434" s="152"/>
      <c r="AH434" s="153"/>
      <c r="AI434" s="151" t="s">
        <v>632</v>
      </c>
      <c r="AJ434" s="152"/>
      <c r="AK434" s="152"/>
      <c r="AL434" s="152"/>
      <c r="AM434" s="151" t="s">
        <v>664</v>
      </c>
      <c r="AN434" s="152"/>
      <c r="AO434" s="152"/>
      <c r="AP434" s="153"/>
      <c r="AQ434" s="151" t="s">
        <v>632</v>
      </c>
      <c r="AR434" s="152"/>
      <c r="AS434" s="152"/>
      <c r="AT434" s="153"/>
      <c r="AU434" s="152" t="s">
        <v>632</v>
      </c>
      <c r="AV434" s="152"/>
      <c r="AW434" s="152"/>
      <c r="AX434" s="193"/>
      <c r="AY434">
        <f t="shared" si="63"/>
        <v>1</v>
      </c>
    </row>
    <row r="435" spans="1:51" ht="23.25" customHeight="1" thickBot="1" x14ac:dyDescent="0.2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632</v>
      </c>
      <c r="AF435" s="152"/>
      <c r="AG435" s="152"/>
      <c r="AH435" s="153"/>
      <c r="AI435" s="151" t="s">
        <v>632</v>
      </c>
      <c r="AJ435" s="152"/>
      <c r="AK435" s="152"/>
      <c r="AL435" s="152"/>
      <c r="AM435" s="151" t="s">
        <v>664</v>
      </c>
      <c r="AN435" s="152"/>
      <c r="AO435" s="152"/>
      <c r="AP435" s="153"/>
      <c r="AQ435" s="151" t="s">
        <v>632</v>
      </c>
      <c r="AR435" s="152"/>
      <c r="AS435" s="152"/>
      <c r="AT435" s="153"/>
      <c r="AU435" s="152" t="s">
        <v>632</v>
      </c>
      <c r="AV435" s="152"/>
      <c r="AW435" s="152"/>
      <c r="AX435" s="193"/>
      <c r="AY435">
        <f t="shared" si="63"/>
        <v>1</v>
      </c>
    </row>
    <row r="436" spans="1:51" ht="18.75" hidden="1" customHeight="1" x14ac:dyDescent="0.2">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8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80"/>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9" hidden="1" customHeight="1" x14ac:dyDescent="0.2">
      <c r="A481" s="980"/>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80"/>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80"/>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9" hidden="1" customHeight="1" x14ac:dyDescent="0.2">
      <c r="A535" s="980"/>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80"/>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9" hidden="1" customHeight="1" x14ac:dyDescent="0.2">
      <c r="A589" s="980"/>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80"/>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9" hidden="1" customHeight="1" x14ac:dyDescent="0.2">
      <c r="A643" s="980"/>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80"/>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9" hidden="1" customHeight="1" x14ac:dyDescent="0.2">
      <c r="A697" s="980"/>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2">
      <c r="A701" s="5"/>
      <c r="B701" s="6"/>
      <c r="C701" s="869"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0"/>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34.5"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1" t="s">
        <v>662</v>
      </c>
      <c r="AE702" s="882"/>
      <c r="AF702" s="882"/>
      <c r="AG702" s="871" t="s">
        <v>671</v>
      </c>
      <c r="AH702" s="872"/>
      <c r="AI702" s="872"/>
      <c r="AJ702" s="872"/>
      <c r="AK702" s="872"/>
      <c r="AL702" s="872"/>
      <c r="AM702" s="872"/>
      <c r="AN702" s="872"/>
      <c r="AO702" s="872"/>
      <c r="AP702" s="872"/>
      <c r="AQ702" s="872"/>
      <c r="AR702" s="872"/>
      <c r="AS702" s="872"/>
      <c r="AT702" s="872"/>
      <c r="AU702" s="872"/>
      <c r="AV702" s="872"/>
      <c r="AW702" s="872"/>
      <c r="AX702" s="873"/>
    </row>
    <row r="703" spans="1:51" ht="34.5"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662</v>
      </c>
      <c r="AE703" s="170"/>
      <c r="AF703" s="170"/>
      <c r="AG703" s="655" t="s">
        <v>672</v>
      </c>
      <c r="AH703" s="656"/>
      <c r="AI703" s="656"/>
      <c r="AJ703" s="656"/>
      <c r="AK703" s="656"/>
      <c r="AL703" s="656"/>
      <c r="AM703" s="656"/>
      <c r="AN703" s="656"/>
      <c r="AO703" s="656"/>
      <c r="AP703" s="656"/>
      <c r="AQ703" s="656"/>
      <c r="AR703" s="656"/>
      <c r="AS703" s="656"/>
      <c r="AT703" s="656"/>
      <c r="AU703" s="656"/>
      <c r="AV703" s="656"/>
      <c r="AW703" s="656"/>
      <c r="AX703" s="657"/>
    </row>
    <row r="704" spans="1:51" ht="34.5"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662</v>
      </c>
      <c r="AE704" s="574"/>
      <c r="AF704" s="574"/>
      <c r="AG704" s="416" t="s">
        <v>673</v>
      </c>
      <c r="AH704" s="220"/>
      <c r="AI704" s="220"/>
      <c r="AJ704" s="220"/>
      <c r="AK704" s="220"/>
      <c r="AL704" s="220"/>
      <c r="AM704" s="220"/>
      <c r="AN704" s="220"/>
      <c r="AO704" s="220"/>
      <c r="AP704" s="220"/>
      <c r="AQ704" s="220"/>
      <c r="AR704" s="220"/>
      <c r="AS704" s="220"/>
      <c r="AT704" s="220"/>
      <c r="AU704" s="220"/>
      <c r="AV704" s="220"/>
      <c r="AW704" s="220"/>
      <c r="AX704" s="417"/>
    </row>
    <row r="705" spans="1:50" ht="27" customHeight="1" x14ac:dyDescent="0.2">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662</v>
      </c>
      <c r="AE705" s="724"/>
      <c r="AF705" s="724"/>
      <c r="AG705" s="175" t="s">
        <v>720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6"/>
      <c r="B706" s="758"/>
      <c r="C706" s="602"/>
      <c r="D706" s="603"/>
      <c r="E706" s="674" t="s">
        <v>296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668</v>
      </c>
      <c r="AE706" s="170"/>
      <c r="AF706" s="171"/>
      <c r="AG706" s="416"/>
      <c r="AH706" s="220"/>
      <c r="AI706" s="220"/>
      <c r="AJ706" s="220"/>
      <c r="AK706" s="220"/>
      <c r="AL706" s="220"/>
      <c r="AM706" s="220"/>
      <c r="AN706" s="220"/>
      <c r="AO706" s="220"/>
      <c r="AP706" s="220"/>
      <c r="AQ706" s="220"/>
      <c r="AR706" s="220"/>
      <c r="AS706" s="220"/>
      <c r="AT706" s="220"/>
      <c r="AU706" s="220"/>
      <c r="AV706" s="220"/>
      <c r="AW706" s="220"/>
      <c r="AX706" s="417"/>
    </row>
    <row r="707" spans="1:50" ht="66" customHeight="1" x14ac:dyDescent="0.2">
      <c r="A707" s="646"/>
      <c r="B707" s="758"/>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669</v>
      </c>
      <c r="AE707" s="572"/>
      <c r="AF707" s="572"/>
      <c r="AG707" s="416"/>
      <c r="AH707" s="220"/>
      <c r="AI707" s="220"/>
      <c r="AJ707" s="220"/>
      <c r="AK707" s="220"/>
      <c r="AL707" s="220"/>
      <c r="AM707" s="220"/>
      <c r="AN707" s="220"/>
      <c r="AO707" s="220"/>
      <c r="AP707" s="220"/>
      <c r="AQ707" s="220"/>
      <c r="AR707" s="220"/>
      <c r="AS707" s="220"/>
      <c r="AT707" s="220"/>
      <c r="AU707" s="220"/>
      <c r="AV707" s="220"/>
      <c r="AW707" s="220"/>
      <c r="AX707" s="417"/>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670</v>
      </c>
      <c r="AE708" s="659"/>
      <c r="AF708" s="659"/>
      <c r="AG708" s="514" t="s">
        <v>664</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t="s">
        <v>662</v>
      </c>
      <c r="AE709" s="170"/>
      <c r="AF709" s="170"/>
      <c r="AG709" s="655" t="s">
        <v>674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662</v>
      </c>
      <c r="AE710" s="170"/>
      <c r="AF710" s="170"/>
      <c r="AG710" s="655" t="s">
        <v>675</v>
      </c>
      <c r="AH710" s="656"/>
      <c r="AI710" s="656"/>
      <c r="AJ710" s="656"/>
      <c r="AK710" s="656"/>
      <c r="AL710" s="656"/>
      <c r="AM710" s="656"/>
      <c r="AN710" s="656"/>
      <c r="AO710" s="656"/>
      <c r="AP710" s="656"/>
      <c r="AQ710" s="656"/>
      <c r="AR710" s="656"/>
      <c r="AS710" s="656"/>
      <c r="AT710" s="656"/>
      <c r="AU710" s="656"/>
      <c r="AV710" s="656"/>
      <c r="AW710" s="656"/>
      <c r="AX710" s="657"/>
    </row>
    <row r="711" spans="1:50" ht="34.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662</v>
      </c>
      <c r="AE711" s="170"/>
      <c r="AF711" s="170"/>
      <c r="AG711" s="655" t="s">
        <v>676</v>
      </c>
      <c r="AH711" s="656"/>
      <c r="AI711" s="656"/>
      <c r="AJ711" s="656"/>
      <c r="AK711" s="656"/>
      <c r="AL711" s="656"/>
      <c r="AM711" s="656"/>
      <c r="AN711" s="656"/>
      <c r="AO711" s="656"/>
      <c r="AP711" s="656"/>
      <c r="AQ711" s="656"/>
      <c r="AR711" s="656"/>
      <c r="AS711" s="656"/>
      <c r="AT711" s="656"/>
      <c r="AU711" s="656"/>
      <c r="AV711" s="656"/>
      <c r="AW711" s="656"/>
      <c r="AX711" s="657"/>
    </row>
    <row r="712" spans="1:50" ht="34.5" customHeight="1" x14ac:dyDescent="0.2">
      <c r="A712" s="646"/>
      <c r="B712" s="647"/>
      <c r="C712" s="576" t="s">
        <v>265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670</v>
      </c>
      <c r="AE712" s="574"/>
      <c r="AF712" s="574"/>
      <c r="AG712" s="582" t="s">
        <v>715</v>
      </c>
      <c r="AH712" s="583"/>
      <c r="AI712" s="583"/>
      <c r="AJ712" s="583"/>
      <c r="AK712" s="583"/>
      <c r="AL712" s="583"/>
      <c r="AM712" s="583"/>
      <c r="AN712" s="583"/>
      <c r="AO712" s="583"/>
      <c r="AP712" s="583"/>
      <c r="AQ712" s="583"/>
      <c r="AR712" s="583"/>
      <c r="AS712" s="583"/>
      <c r="AT712" s="583"/>
      <c r="AU712" s="583"/>
      <c r="AV712" s="583"/>
      <c r="AW712" s="583"/>
      <c r="AX712" s="584"/>
    </row>
    <row r="713" spans="1:50" ht="41.5" customHeight="1" x14ac:dyDescent="0.2">
      <c r="A713" s="646"/>
      <c r="B713" s="647"/>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582" t="s">
        <v>321</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2">
      <c r="A714" s="648"/>
      <c r="B714" s="649"/>
      <c r="C714" s="759" t="s">
        <v>244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670</v>
      </c>
      <c r="AE714" s="580"/>
      <c r="AF714" s="581"/>
      <c r="AG714" s="680" t="s">
        <v>664</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09" t="s">
        <v>39</v>
      </c>
      <c r="B715" s="645"/>
      <c r="C715" s="650" t="s">
        <v>245</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670</v>
      </c>
      <c r="AE715" s="659"/>
      <c r="AF715" s="765"/>
      <c r="AG715" s="514" t="s">
        <v>664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6"/>
      <c r="B716" s="647"/>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670</v>
      </c>
      <c r="AE716" s="747"/>
      <c r="AF716" s="747"/>
      <c r="AG716" s="655" t="s">
        <v>664</v>
      </c>
      <c r="AH716" s="656"/>
      <c r="AI716" s="656"/>
      <c r="AJ716" s="656"/>
      <c r="AK716" s="656"/>
      <c r="AL716" s="656"/>
      <c r="AM716" s="656"/>
      <c r="AN716" s="656"/>
      <c r="AO716" s="656"/>
      <c r="AP716" s="656"/>
      <c r="AQ716" s="656"/>
      <c r="AR716" s="656"/>
      <c r="AS716" s="656"/>
      <c r="AT716" s="656"/>
      <c r="AU716" s="656"/>
      <c r="AV716" s="656"/>
      <c r="AW716" s="656"/>
      <c r="AX716" s="657"/>
    </row>
    <row r="717" spans="1:50" ht="34.5" customHeight="1" x14ac:dyDescent="0.2">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t="s">
        <v>662</v>
      </c>
      <c r="AE717" s="170"/>
      <c r="AF717" s="170"/>
      <c r="AG717" s="655" t="s">
        <v>677</v>
      </c>
      <c r="AH717" s="656"/>
      <c r="AI717" s="656"/>
      <c r="AJ717" s="656"/>
      <c r="AK717" s="656"/>
      <c r="AL717" s="656"/>
      <c r="AM717" s="656"/>
      <c r="AN717" s="656"/>
      <c r="AO717" s="656"/>
      <c r="AP717" s="656"/>
      <c r="AQ717" s="656"/>
      <c r="AR717" s="656"/>
      <c r="AS717" s="656"/>
      <c r="AT717" s="656"/>
      <c r="AU717" s="656"/>
      <c r="AV717" s="656"/>
      <c r="AW717" s="656"/>
      <c r="AX717" s="657"/>
    </row>
    <row r="718" spans="1:50" ht="34.5"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662</v>
      </c>
      <c r="AE718" s="170"/>
      <c r="AF718" s="170"/>
      <c r="AG718" s="178" t="s">
        <v>678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9" t="s">
        <v>57</v>
      </c>
      <c r="B719" s="640"/>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8" t="s">
        <v>670</v>
      </c>
      <c r="AE719" s="659"/>
      <c r="AF719" s="659"/>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41"/>
      <c r="B720" s="642"/>
      <c r="C720" s="920" t="s">
        <v>258</v>
      </c>
      <c r="D720" s="918"/>
      <c r="E720" s="918"/>
      <c r="F720" s="921"/>
      <c r="G720" s="917" t="s">
        <v>259</v>
      </c>
      <c r="H720" s="918"/>
      <c r="I720" s="918"/>
      <c r="J720" s="918"/>
      <c r="K720" s="918"/>
      <c r="L720" s="918"/>
      <c r="M720" s="918"/>
      <c r="N720" s="917" t="s">
        <v>262</v>
      </c>
      <c r="O720" s="918"/>
      <c r="P720" s="918"/>
      <c r="Q720" s="918"/>
      <c r="R720" s="918"/>
      <c r="S720" s="918"/>
      <c r="T720" s="918"/>
      <c r="U720" s="918"/>
      <c r="V720" s="918"/>
      <c r="W720" s="918"/>
      <c r="X720" s="918"/>
      <c r="Y720" s="918"/>
      <c r="Z720" s="918"/>
      <c r="AA720" s="918"/>
      <c r="AB720" s="918"/>
      <c r="AC720" s="918"/>
      <c r="AD720" s="918"/>
      <c r="AE720" s="918"/>
      <c r="AF720" s="919"/>
      <c r="AG720" s="416"/>
      <c r="AH720" s="220"/>
      <c r="AI720" s="220"/>
      <c r="AJ720" s="220"/>
      <c r="AK720" s="220"/>
      <c r="AL720" s="220"/>
      <c r="AM720" s="220"/>
      <c r="AN720" s="220"/>
      <c r="AO720" s="220"/>
      <c r="AP720" s="220"/>
      <c r="AQ720" s="220"/>
      <c r="AR720" s="220"/>
      <c r="AS720" s="220"/>
      <c r="AT720" s="220"/>
      <c r="AU720" s="220"/>
      <c r="AV720" s="220"/>
      <c r="AW720" s="220"/>
      <c r="AX720" s="417"/>
    </row>
    <row r="721" spans="1:52" ht="24.75" customHeight="1" x14ac:dyDescent="0.2">
      <c r="A721" s="641"/>
      <c r="B721" s="642"/>
      <c r="C721" s="904"/>
      <c r="D721" s="905"/>
      <c r="E721" s="905"/>
      <c r="F721" s="906"/>
      <c r="G721" s="922"/>
      <c r="H721" s="923"/>
      <c r="I721" s="63" t="str">
        <f>IF(OR(G721="　", G721=""), "", "-")</f>
        <v/>
      </c>
      <c r="J721" s="903"/>
      <c r="K721" s="903"/>
      <c r="L721" s="63" t="str">
        <f>IF(M721="","","-")</f>
        <v/>
      </c>
      <c r="M721" s="64"/>
      <c r="N721" s="900" t="s">
        <v>632</v>
      </c>
      <c r="O721" s="901"/>
      <c r="P721" s="901"/>
      <c r="Q721" s="901"/>
      <c r="R721" s="901"/>
      <c r="S721" s="901"/>
      <c r="T721" s="901"/>
      <c r="U721" s="901"/>
      <c r="V721" s="901"/>
      <c r="W721" s="901"/>
      <c r="X721" s="901"/>
      <c r="Y721" s="901"/>
      <c r="Z721" s="901"/>
      <c r="AA721" s="901"/>
      <c r="AB721" s="901"/>
      <c r="AC721" s="901"/>
      <c r="AD721" s="901"/>
      <c r="AE721" s="901"/>
      <c r="AF721" s="902"/>
      <c r="AG721" s="416"/>
      <c r="AH721" s="220"/>
      <c r="AI721" s="220"/>
      <c r="AJ721" s="220"/>
      <c r="AK721" s="220"/>
      <c r="AL721" s="220"/>
      <c r="AM721" s="220"/>
      <c r="AN721" s="220"/>
      <c r="AO721" s="220"/>
      <c r="AP721" s="220"/>
      <c r="AQ721" s="220"/>
      <c r="AR721" s="220"/>
      <c r="AS721" s="220"/>
      <c r="AT721" s="220"/>
      <c r="AU721" s="220"/>
      <c r="AV721" s="220"/>
      <c r="AW721" s="220"/>
      <c r="AX721" s="417"/>
    </row>
    <row r="722" spans="1:52" ht="24.75" hidden="1" customHeight="1" x14ac:dyDescent="0.2">
      <c r="A722" s="641"/>
      <c r="B722" s="642"/>
      <c r="C722" s="904"/>
      <c r="D722" s="905"/>
      <c r="E722" s="905"/>
      <c r="F722" s="906"/>
      <c r="G722" s="922"/>
      <c r="H722" s="923"/>
      <c r="I722" s="63" t="str">
        <f t="shared" ref="I722:I725" si="113">IF(OR(G722="　", G722=""), "", "-")</f>
        <v/>
      </c>
      <c r="J722" s="903"/>
      <c r="K722" s="903"/>
      <c r="L722" s="63" t="str">
        <f t="shared" ref="L722:L725" si="114">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16"/>
      <c r="AH722" s="220"/>
      <c r="AI722" s="220"/>
      <c r="AJ722" s="220"/>
      <c r="AK722" s="220"/>
      <c r="AL722" s="220"/>
      <c r="AM722" s="220"/>
      <c r="AN722" s="220"/>
      <c r="AO722" s="220"/>
      <c r="AP722" s="220"/>
      <c r="AQ722" s="220"/>
      <c r="AR722" s="220"/>
      <c r="AS722" s="220"/>
      <c r="AT722" s="220"/>
      <c r="AU722" s="220"/>
      <c r="AV722" s="220"/>
      <c r="AW722" s="220"/>
      <c r="AX722" s="417"/>
    </row>
    <row r="723" spans="1:52" ht="24.75" hidden="1" customHeight="1" x14ac:dyDescent="0.2">
      <c r="A723" s="641"/>
      <c r="B723" s="642"/>
      <c r="C723" s="904"/>
      <c r="D723" s="905"/>
      <c r="E723" s="905"/>
      <c r="F723" s="906"/>
      <c r="G723" s="922"/>
      <c r="H723" s="923"/>
      <c r="I723" s="63" t="str">
        <f t="shared" si="113"/>
        <v/>
      </c>
      <c r="J723" s="903"/>
      <c r="K723" s="903"/>
      <c r="L723" s="63" t="str">
        <f t="shared" si="114"/>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16"/>
      <c r="AH723" s="220"/>
      <c r="AI723" s="220"/>
      <c r="AJ723" s="220"/>
      <c r="AK723" s="220"/>
      <c r="AL723" s="220"/>
      <c r="AM723" s="220"/>
      <c r="AN723" s="220"/>
      <c r="AO723" s="220"/>
      <c r="AP723" s="220"/>
      <c r="AQ723" s="220"/>
      <c r="AR723" s="220"/>
      <c r="AS723" s="220"/>
      <c r="AT723" s="220"/>
      <c r="AU723" s="220"/>
      <c r="AV723" s="220"/>
      <c r="AW723" s="220"/>
      <c r="AX723" s="417"/>
    </row>
    <row r="724" spans="1:52" ht="24.75" hidden="1" customHeight="1" x14ac:dyDescent="0.2">
      <c r="A724" s="641"/>
      <c r="B724" s="642"/>
      <c r="C724" s="904"/>
      <c r="D724" s="905"/>
      <c r="E724" s="905"/>
      <c r="F724" s="906"/>
      <c r="G724" s="922"/>
      <c r="H724" s="923"/>
      <c r="I724" s="63" t="str">
        <f t="shared" si="113"/>
        <v/>
      </c>
      <c r="J724" s="903"/>
      <c r="K724" s="903"/>
      <c r="L724" s="63" t="str">
        <f t="shared" si="114"/>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16"/>
      <c r="AH724" s="220"/>
      <c r="AI724" s="220"/>
      <c r="AJ724" s="220"/>
      <c r="AK724" s="220"/>
      <c r="AL724" s="220"/>
      <c r="AM724" s="220"/>
      <c r="AN724" s="220"/>
      <c r="AO724" s="220"/>
      <c r="AP724" s="220"/>
      <c r="AQ724" s="220"/>
      <c r="AR724" s="220"/>
      <c r="AS724" s="220"/>
      <c r="AT724" s="220"/>
      <c r="AU724" s="220"/>
      <c r="AV724" s="220"/>
      <c r="AW724" s="220"/>
      <c r="AX724" s="417"/>
    </row>
    <row r="725" spans="1:52" ht="24.75" hidden="1" customHeight="1" x14ac:dyDescent="0.2">
      <c r="A725" s="643"/>
      <c r="B725" s="644"/>
      <c r="C725" s="904"/>
      <c r="D725" s="905"/>
      <c r="E725" s="905"/>
      <c r="F725" s="906"/>
      <c r="G725" s="945"/>
      <c r="H725" s="946"/>
      <c r="I725" s="65" t="str">
        <f t="shared" si="113"/>
        <v/>
      </c>
      <c r="J725" s="947"/>
      <c r="K725" s="947"/>
      <c r="L725" s="65" t="str">
        <f t="shared" si="114"/>
        <v/>
      </c>
      <c r="M725" s="66"/>
      <c r="N725" s="938"/>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9" t="s">
        <v>47</v>
      </c>
      <c r="B726" s="610"/>
      <c r="C726" s="431" t="s">
        <v>52</v>
      </c>
      <c r="D726" s="569"/>
      <c r="E726" s="569"/>
      <c r="F726" s="570"/>
      <c r="G726" s="785" t="s">
        <v>680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5">
      <c r="A727" s="611"/>
      <c r="B727" s="612"/>
      <c r="C727" s="686" t="s">
        <v>56</v>
      </c>
      <c r="D727" s="687"/>
      <c r="E727" s="687"/>
      <c r="F727" s="688"/>
      <c r="G727" s="783" t="s">
        <v>679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25" customHeight="1" thickBot="1" x14ac:dyDescent="0.25">
      <c r="A729" s="753" t="s">
        <v>681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38.15" customHeight="1" thickBot="1" x14ac:dyDescent="0.25">
      <c r="A731" s="606" t="s">
        <v>137</v>
      </c>
      <c r="B731" s="607"/>
      <c r="C731" s="607"/>
      <c r="D731" s="607"/>
      <c r="E731" s="608"/>
      <c r="F731" s="671" t="s">
        <v>722</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38.15" customHeight="1" thickBot="1" x14ac:dyDescent="0.25">
      <c r="A733" s="606" t="s">
        <v>137</v>
      </c>
      <c r="B733" s="607"/>
      <c r="C733" s="607"/>
      <c r="D733" s="607"/>
      <c r="E733" s="608"/>
      <c r="F733" s="754" t="s">
        <v>726</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17.5" customHeight="1" thickBot="1" x14ac:dyDescent="0.2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2">
      <c r="A736" s="762" t="s">
        <v>271</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2">
      <c r="A737" s="142" t="s">
        <v>587</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312</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311</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310</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309</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308</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307</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306</v>
      </c>
      <c r="B744" s="94"/>
      <c r="C744" s="94"/>
      <c r="D744" s="94"/>
      <c r="E744" s="90" t="s">
        <v>660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305</v>
      </c>
      <c r="B745" s="94"/>
      <c r="C745" s="94"/>
      <c r="D745" s="94"/>
      <c r="E745" s="99" t="s">
        <v>661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460</v>
      </c>
      <c r="B746" s="94"/>
      <c r="C746" s="94"/>
      <c r="D746" s="94"/>
      <c r="E746" s="97" t="s">
        <v>625</v>
      </c>
      <c r="F746" s="98"/>
      <c r="G746" s="98"/>
      <c r="H746" s="85" t="str">
        <f>IF(E746="","","-")</f>
        <v>-</v>
      </c>
      <c r="I746" s="98"/>
      <c r="J746" s="98"/>
      <c r="K746" s="85" t="str">
        <f>IF(I746="","","-")</f>
        <v/>
      </c>
      <c r="L746" s="89">
        <v>817</v>
      </c>
      <c r="M746" s="89"/>
      <c r="N746" s="85" t="str">
        <f>IF(O746="","","-")</f>
        <v/>
      </c>
      <c r="O746" s="95"/>
      <c r="P746" s="96"/>
      <c r="Q746" s="97"/>
      <c r="R746" s="98"/>
      <c r="S746" s="98"/>
      <c r="T746" s="85" t="str">
        <f>IF(Q746="","","-")</f>
        <v/>
      </c>
      <c r="U746" s="98" t="s">
        <v>261</v>
      </c>
      <c r="V746" s="98"/>
      <c r="W746" s="85" t="str">
        <f>IF(U746="","","-")</f>
        <v>-</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424</v>
      </c>
      <c r="B747" s="94"/>
      <c r="C747" s="94"/>
      <c r="D747" s="94"/>
      <c r="E747" s="97" t="s">
        <v>625</v>
      </c>
      <c r="F747" s="98"/>
      <c r="G747" s="98"/>
      <c r="H747" s="85" t="str">
        <f>IF(E747="","","-")</f>
        <v>-</v>
      </c>
      <c r="I747" s="98"/>
      <c r="J747" s="98"/>
      <c r="K747" s="85" t="str">
        <f>IF(I747="","","-")</f>
        <v/>
      </c>
      <c r="L747" s="89">
        <v>837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hidden="1"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hidden="1"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4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8" t="s">
        <v>301</v>
      </c>
      <c r="B787" s="749"/>
      <c r="C787" s="749"/>
      <c r="D787" s="749"/>
      <c r="E787" s="749"/>
      <c r="F787" s="750"/>
      <c r="G787" s="427" t="s">
        <v>682</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687</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2">
      <c r="A788" s="544"/>
      <c r="B788" s="751"/>
      <c r="C788" s="751"/>
      <c r="D788" s="751"/>
      <c r="E788" s="751"/>
      <c r="F788" s="752"/>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24.75" customHeight="1" x14ac:dyDescent="0.2">
      <c r="A789" s="544"/>
      <c r="B789" s="751"/>
      <c r="C789" s="751"/>
      <c r="D789" s="751"/>
      <c r="E789" s="751"/>
      <c r="F789" s="752"/>
      <c r="G789" s="437" t="s">
        <v>683</v>
      </c>
      <c r="H789" s="438"/>
      <c r="I789" s="438"/>
      <c r="J789" s="438"/>
      <c r="K789" s="439"/>
      <c r="L789" s="440" t="s">
        <v>686</v>
      </c>
      <c r="M789" s="441"/>
      <c r="N789" s="441"/>
      <c r="O789" s="441"/>
      <c r="P789" s="441"/>
      <c r="Q789" s="441"/>
      <c r="R789" s="441"/>
      <c r="S789" s="441"/>
      <c r="T789" s="441"/>
      <c r="U789" s="441"/>
      <c r="V789" s="441"/>
      <c r="W789" s="441"/>
      <c r="X789" s="442"/>
      <c r="Y789" s="443">
        <v>1352</v>
      </c>
      <c r="Z789" s="444"/>
      <c r="AA789" s="444"/>
      <c r="AB789" s="545"/>
      <c r="AC789" s="437" t="s">
        <v>684</v>
      </c>
      <c r="AD789" s="438"/>
      <c r="AE789" s="438"/>
      <c r="AF789" s="438"/>
      <c r="AG789" s="439"/>
      <c r="AH789" s="440" t="s">
        <v>686</v>
      </c>
      <c r="AI789" s="441"/>
      <c r="AJ789" s="441"/>
      <c r="AK789" s="441"/>
      <c r="AL789" s="441"/>
      <c r="AM789" s="441"/>
      <c r="AN789" s="441"/>
      <c r="AO789" s="441"/>
      <c r="AP789" s="441"/>
      <c r="AQ789" s="441"/>
      <c r="AR789" s="441"/>
      <c r="AS789" s="441"/>
      <c r="AT789" s="442"/>
      <c r="AU789" s="443">
        <v>1282</v>
      </c>
      <c r="AV789" s="444"/>
      <c r="AW789" s="444"/>
      <c r="AX789" s="445"/>
    </row>
    <row r="790" spans="1:51" ht="24.75" hidden="1" customHeight="1" x14ac:dyDescent="0.2">
      <c r="A790" s="544"/>
      <c r="B790" s="751"/>
      <c r="C790" s="751"/>
      <c r="D790" s="751"/>
      <c r="E790" s="751"/>
      <c r="F790" s="752"/>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44"/>
      <c r="B791" s="751"/>
      <c r="C791" s="751"/>
      <c r="D791" s="751"/>
      <c r="E791" s="751"/>
      <c r="F791" s="752"/>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44"/>
      <c r="B792" s="751"/>
      <c r="C792" s="751"/>
      <c r="D792" s="751"/>
      <c r="E792" s="751"/>
      <c r="F792" s="75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44"/>
      <c r="B793" s="751"/>
      <c r="C793" s="751"/>
      <c r="D793" s="751"/>
      <c r="E793" s="751"/>
      <c r="F793" s="75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44"/>
      <c r="B794" s="751"/>
      <c r="C794" s="751"/>
      <c r="D794" s="751"/>
      <c r="E794" s="751"/>
      <c r="F794" s="75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44"/>
      <c r="B795" s="751"/>
      <c r="C795" s="751"/>
      <c r="D795" s="751"/>
      <c r="E795" s="751"/>
      <c r="F795" s="75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44"/>
      <c r="B796" s="751"/>
      <c r="C796" s="751"/>
      <c r="D796" s="751"/>
      <c r="E796" s="751"/>
      <c r="F796" s="75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44"/>
      <c r="B797" s="751"/>
      <c r="C797" s="751"/>
      <c r="D797" s="751"/>
      <c r="E797" s="751"/>
      <c r="F797" s="75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44"/>
      <c r="B798" s="751"/>
      <c r="C798" s="751"/>
      <c r="D798" s="751"/>
      <c r="E798" s="751"/>
      <c r="F798" s="75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44"/>
      <c r="B799" s="751"/>
      <c r="C799" s="751"/>
      <c r="D799" s="751"/>
      <c r="E799" s="751"/>
      <c r="F799" s="752"/>
      <c r="G799" s="391" t="s">
        <v>20</v>
      </c>
      <c r="H799" s="392"/>
      <c r="I799" s="392"/>
      <c r="J799" s="392"/>
      <c r="K799" s="392"/>
      <c r="L799" s="393"/>
      <c r="M799" s="394"/>
      <c r="N799" s="394"/>
      <c r="O799" s="394"/>
      <c r="P799" s="394"/>
      <c r="Q799" s="394"/>
      <c r="R799" s="394"/>
      <c r="S799" s="394"/>
      <c r="T799" s="394"/>
      <c r="U799" s="394"/>
      <c r="V799" s="394"/>
      <c r="W799" s="394"/>
      <c r="X799" s="395"/>
      <c r="Y799" s="396">
        <f>SUM(Y789:AB798)</f>
        <v>1352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1282</v>
      </c>
      <c r="AV799" s="397"/>
      <c r="AW799" s="397"/>
      <c r="AX799" s="399"/>
    </row>
    <row r="800" spans="1:51" ht="24.75" customHeight="1" x14ac:dyDescent="0.2">
      <c r="A800" s="544"/>
      <c r="B800" s="751"/>
      <c r="C800" s="751"/>
      <c r="D800" s="751"/>
      <c r="E800" s="751"/>
      <c r="F800" s="752"/>
      <c r="G800" s="427" t="s">
        <v>685</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714</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2</v>
      </c>
    </row>
    <row r="801" spans="1:51" ht="24.75" customHeight="1" x14ac:dyDescent="0.2">
      <c r="A801" s="544"/>
      <c r="B801" s="751"/>
      <c r="C801" s="751"/>
      <c r="D801" s="751"/>
      <c r="E801" s="751"/>
      <c r="F801" s="752"/>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2</v>
      </c>
    </row>
    <row r="802" spans="1:51" ht="24.75" customHeight="1" x14ac:dyDescent="0.2">
      <c r="A802" s="544"/>
      <c r="B802" s="751"/>
      <c r="C802" s="751"/>
      <c r="D802" s="751"/>
      <c r="E802" s="751"/>
      <c r="F802" s="752"/>
      <c r="G802" s="437" t="s">
        <v>683</v>
      </c>
      <c r="H802" s="438"/>
      <c r="I802" s="438"/>
      <c r="J802" s="438"/>
      <c r="K802" s="439"/>
      <c r="L802" s="440" t="s">
        <v>686</v>
      </c>
      <c r="M802" s="441"/>
      <c r="N802" s="441"/>
      <c r="O802" s="441"/>
      <c r="P802" s="441"/>
      <c r="Q802" s="441"/>
      <c r="R802" s="441"/>
      <c r="S802" s="441"/>
      <c r="T802" s="441"/>
      <c r="U802" s="441"/>
      <c r="V802" s="441"/>
      <c r="W802" s="441"/>
      <c r="X802" s="442"/>
      <c r="Y802" s="443">
        <v>38</v>
      </c>
      <c r="Z802" s="444"/>
      <c r="AA802" s="444"/>
      <c r="AB802" s="545"/>
      <c r="AC802" s="437" t="s">
        <v>683</v>
      </c>
      <c r="AD802" s="438"/>
      <c r="AE802" s="438"/>
      <c r="AF802" s="438"/>
      <c r="AG802" s="439"/>
      <c r="AH802" s="440" t="s">
        <v>686</v>
      </c>
      <c r="AI802" s="441"/>
      <c r="AJ802" s="441"/>
      <c r="AK802" s="441"/>
      <c r="AL802" s="441"/>
      <c r="AM802" s="441"/>
      <c r="AN802" s="441"/>
      <c r="AO802" s="441"/>
      <c r="AP802" s="441"/>
      <c r="AQ802" s="441"/>
      <c r="AR802" s="441"/>
      <c r="AS802" s="441"/>
      <c r="AT802" s="442"/>
      <c r="AU802" s="443">
        <v>2</v>
      </c>
      <c r="AV802" s="444"/>
      <c r="AW802" s="444"/>
      <c r="AX802" s="445"/>
      <c r="AY802">
        <f t="shared" ref="AY802:AY812" si="115">$AY$800</f>
        <v>2</v>
      </c>
    </row>
    <row r="803" spans="1:51" ht="24.75" hidden="1" customHeight="1" x14ac:dyDescent="0.2">
      <c r="A803" s="544"/>
      <c r="B803" s="751"/>
      <c r="C803" s="751"/>
      <c r="D803" s="751"/>
      <c r="E803" s="751"/>
      <c r="F803" s="75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hidden="1" customHeight="1" x14ac:dyDescent="0.2">
      <c r="A804" s="544"/>
      <c r="B804" s="751"/>
      <c r="C804" s="751"/>
      <c r="D804" s="751"/>
      <c r="E804" s="751"/>
      <c r="F804" s="75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2">
      <c r="A805" s="544"/>
      <c r="B805" s="751"/>
      <c r="C805" s="751"/>
      <c r="D805" s="751"/>
      <c r="E805" s="751"/>
      <c r="F805" s="75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2">
      <c r="A806" s="544"/>
      <c r="B806" s="751"/>
      <c r="C806" s="751"/>
      <c r="D806" s="751"/>
      <c r="E806" s="751"/>
      <c r="F806" s="75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2">
      <c r="A807" s="544"/>
      <c r="B807" s="751"/>
      <c r="C807" s="751"/>
      <c r="D807" s="751"/>
      <c r="E807" s="751"/>
      <c r="F807" s="75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2">
      <c r="A808" s="544"/>
      <c r="B808" s="751"/>
      <c r="C808" s="751"/>
      <c r="D808" s="751"/>
      <c r="E808" s="751"/>
      <c r="F808" s="75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2">
      <c r="A809" s="544"/>
      <c r="B809" s="751"/>
      <c r="C809" s="751"/>
      <c r="D809" s="751"/>
      <c r="E809" s="751"/>
      <c r="F809" s="75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2">
      <c r="A810" s="544"/>
      <c r="B810" s="751"/>
      <c r="C810" s="751"/>
      <c r="D810" s="751"/>
      <c r="E810" s="751"/>
      <c r="F810" s="75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2">
      <c r="A811" s="544"/>
      <c r="B811" s="751"/>
      <c r="C811" s="751"/>
      <c r="D811" s="751"/>
      <c r="E811" s="751"/>
      <c r="F811" s="75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x14ac:dyDescent="0.2">
      <c r="A812" s="544"/>
      <c r="B812" s="751"/>
      <c r="C812" s="751"/>
      <c r="D812" s="751"/>
      <c r="E812" s="751"/>
      <c r="F812" s="752"/>
      <c r="G812" s="391" t="s">
        <v>20</v>
      </c>
      <c r="H812" s="392"/>
      <c r="I812" s="392"/>
      <c r="J812" s="392"/>
      <c r="K812" s="392"/>
      <c r="L812" s="393"/>
      <c r="M812" s="394"/>
      <c r="N812" s="394"/>
      <c r="O812" s="394"/>
      <c r="P812" s="394"/>
      <c r="Q812" s="394"/>
      <c r="R812" s="394"/>
      <c r="S812" s="394"/>
      <c r="T812" s="394"/>
      <c r="U812" s="394"/>
      <c r="V812" s="394"/>
      <c r="W812" s="394"/>
      <c r="X812" s="395"/>
      <c r="Y812" s="396">
        <f>SUM(Y802:AB811)</f>
        <v>38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2</v>
      </c>
      <c r="AV812" s="397"/>
      <c r="AW812" s="397"/>
      <c r="AX812" s="399"/>
      <c r="AY812">
        <f t="shared" si="115"/>
        <v>2</v>
      </c>
    </row>
    <row r="813" spans="1:51" ht="24.75" hidden="1" customHeight="1" x14ac:dyDescent="0.2">
      <c r="A813" s="544"/>
      <c r="B813" s="751"/>
      <c r="C813" s="751"/>
      <c r="D813" s="751"/>
      <c r="E813" s="751"/>
      <c r="F813" s="752"/>
      <c r="G813" s="427" t="s">
        <v>241</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242</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0</v>
      </c>
    </row>
    <row r="814" spans="1:51" ht="24.75" hidden="1" customHeight="1" x14ac:dyDescent="0.2">
      <c r="A814" s="544"/>
      <c r="B814" s="751"/>
      <c r="C814" s="751"/>
      <c r="D814" s="751"/>
      <c r="E814" s="751"/>
      <c r="F814" s="752"/>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0</v>
      </c>
    </row>
    <row r="815" spans="1:51" ht="24.75" hidden="1" customHeight="1" x14ac:dyDescent="0.2">
      <c r="A815" s="544"/>
      <c r="B815" s="751"/>
      <c r="C815" s="751"/>
      <c r="D815" s="751"/>
      <c r="E815" s="751"/>
      <c r="F815" s="752"/>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5"/>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4.75" hidden="1" customHeight="1" x14ac:dyDescent="0.2">
      <c r="A816" s="544"/>
      <c r="B816" s="751"/>
      <c r="C816" s="751"/>
      <c r="D816" s="751"/>
      <c r="E816" s="751"/>
      <c r="F816" s="75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44"/>
      <c r="B817" s="751"/>
      <c r="C817" s="751"/>
      <c r="D817" s="751"/>
      <c r="E817" s="751"/>
      <c r="F817" s="75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44"/>
      <c r="B818" s="751"/>
      <c r="C818" s="751"/>
      <c r="D818" s="751"/>
      <c r="E818" s="751"/>
      <c r="F818" s="75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44"/>
      <c r="B819" s="751"/>
      <c r="C819" s="751"/>
      <c r="D819" s="751"/>
      <c r="E819" s="751"/>
      <c r="F819" s="75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44"/>
      <c r="B820" s="751"/>
      <c r="C820" s="751"/>
      <c r="D820" s="751"/>
      <c r="E820" s="751"/>
      <c r="F820" s="75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44"/>
      <c r="B821" s="751"/>
      <c r="C821" s="751"/>
      <c r="D821" s="751"/>
      <c r="E821" s="751"/>
      <c r="F821" s="75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44"/>
      <c r="B822" s="751"/>
      <c r="C822" s="751"/>
      <c r="D822" s="751"/>
      <c r="E822" s="751"/>
      <c r="F822" s="75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44"/>
      <c r="B823" s="751"/>
      <c r="C823" s="751"/>
      <c r="D823" s="751"/>
      <c r="E823" s="751"/>
      <c r="F823" s="75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44"/>
      <c r="B824" s="751"/>
      <c r="C824" s="751"/>
      <c r="D824" s="751"/>
      <c r="E824" s="751"/>
      <c r="F824" s="75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44"/>
      <c r="B825" s="751"/>
      <c r="C825" s="751"/>
      <c r="D825" s="751"/>
      <c r="E825" s="751"/>
      <c r="F825" s="75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44"/>
      <c r="B826" s="751"/>
      <c r="C826" s="751"/>
      <c r="D826" s="751"/>
      <c r="E826" s="751"/>
      <c r="F826" s="752"/>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2">
      <c r="A827" s="544"/>
      <c r="B827" s="751"/>
      <c r="C827" s="751"/>
      <c r="D827" s="751"/>
      <c r="E827" s="751"/>
      <c r="F827" s="752"/>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2">
      <c r="A828" s="544"/>
      <c r="B828" s="751"/>
      <c r="C828" s="751"/>
      <c r="D828" s="751"/>
      <c r="E828" s="751"/>
      <c r="F828" s="752"/>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5"/>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2">
      <c r="A829" s="544"/>
      <c r="B829" s="751"/>
      <c r="C829" s="751"/>
      <c r="D829" s="751"/>
      <c r="E829" s="751"/>
      <c r="F829" s="75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44"/>
      <c r="B830" s="751"/>
      <c r="C830" s="751"/>
      <c r="D830" s="751"/>
      <c r="E830" s="751"/>
      <c r="F830" s="75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44"/>
      <c r="B831" s="751"/>
      <c r="C831" s="751"/>
      <c r="D831" s="751"/>
      <c r="E831" s="751"/>
      <c r="F831" s="75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44"/>
      <c r="B832" s="751"/>
      <c r="C832" s="751"/>
      <c r="D832" s="751"/>
      <c r="E832" s="751"/>
      <c r="F832" s="75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44"/>
      <c r="B833" s="751"/>
      <c r="C833" s="751"/>
      <c r="D833" s="751"/>
      <c r="E833" s="751"/>
      <c r="F833" s="75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44"/>
      <c r="B834" s="751"/>
      <c r="C834" s="751"/>
      <c r="D834" s="751"/>
      <c r="E834" s="751"/>
      <c r="F834" s="75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44"/>
      <c r="B835" s="751"/>
      <c r="C835" s="751"/>
      <c r="D835" s="751"/>
      <c r="E835" s="751"/>
      <c r="F835" s="75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44"/>
      <c r="B836" s="751"/>
      <c r="C836" s="751"/>
      <c r="D836" s="751"/>
      <c r="E836" s="751"/>
      <c r="F836" s="75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44"/>
      <c r="B837" s="751"/>
      <c r="C837" s="751"/>
      <c r="D837" s="751"/>
      <c r="E837" s="751"/>
      <c r="F837" s="75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44"/>
      <c r="B838" s="751"/>
      <c r="C838" s="751"/>
      <c r="D838" s="751"/>
      <c r="E838" s="751"/>
      <c r="F838" s="75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41" t="s">
        <v>263</v>
      </c>
      <c r="AM839" s="942"/>
      <c r="AN839" s="942"/>
      <c r="AO839" s="87" t="s">
        <v>261</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283</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688</v>
      </c>
      <c r="D845" s="400"/>
      <c r="E845" s="400"/>
      <c r="F845" s="400"/>
      <c r="G845" s="400"/>
      <c r="H845" s="400"/>
      <c r="I845" s="400"/>
      <c r="J845" s="401">
        <v>2010005018852</v>
      </c>
      <c r="K845" s="402"/>
      <c r="L845" s="402"/>
      <c r="M845" s="402"/>
      <c r="N845" s="402"/>
      <c r="O845" s="402"/>
      <c r="P845" s="302" t="s">
        <v>689</v>
      </c>
      <c r="Q845" s="302"/>
      <c r="R845" s="302"/>
      <c r="S845" s="302"/>
      <c r="T845" s="302"/>
      <c r="U845" s="302"/>
      <c r="V845" s="302"/>
      <c r="W845" s="302"/>
      <c r="X845" s="302"/>
      <c r="Y845" s="303">
        <v>1352</v>
      </c>
      <c r="Z845" s="304"/>
      <c r="AA845" s="304"/>
      <c r="AB845" s="305"/>
      <c r="AC845" s="307" t="s">
        <v>690</v>
      </c>
      <c r="AD845" s="308"/>
      <c r="AE845" s="308"/>
      <c r="AF845" s="308"/>
      <c r="AG845" s="308"/>
      <c r="AH845" s="403" t="s">
        <v>664</v>
      </c>
      <c r="AI845" s="404"/>
      <c r="AJ845" s="404"/>
      <c r="AK845" s="404"/>
      <c r="AL845" s="311" t="s">
        <v>664</v>
      </c>
      <c r="AM845" s="312"/>
      <c r="AN845" s="312"/>
      <c r="AO845" s="313"/>
      <c r="AP845" s="306" t="s">
        <v>664</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69"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283</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98.65" customHeight="1" x14ac:dyDescent="0.2">
      <c r="A878" s="386">
        <v>1</v>
      </c>
      <c r="B878" s="386">
        <v>1</v>
      </c>
      <c r="C878" s="400" t="s">
        <v>691</v>
      </c>
      <c r="D878" s="400"/>
      <c r="E878" s="400"/>
      <c r="F878" s="400"/>
      <c r="G878" s="400"/>
      <c r="H878" s="400"/>
      <c r="I878" s="400"/>
      <c r="J878" s="401">
        <v>7010401022916</v>
      </c>
      <c r="K878" s="402"/>
      <c r="L878" s="402"/>
      <c r="M878" s="402"/>
      <c r="N878" s="402"/>
      <c r="O878" s="402"/>
      <c r="P878" s="415" t="s">
        <v>689</v>
      </c>
      <c r="Q878" s="415"/>
      <c r="R878" s="415"/>
      <c r="S878" s="415"/>
      <c r="T878" s="415"/>
      <c r="U878" s="415"/>
      <c r="V878" s="415"/>
      <c r="W878" s="415"/>
      <c r="X878" s="415"/>
      <c r="Y878" s="303">
        <v>1282</v>
      </c>
      <c r="Z878" s="304"/>
      <c r="AA878" s="304"/>
      <c r="AB878" s="305"/>
      <c r="AC878" s="307" t="s">
        <v>288</v>
      </c>
      <c r="AD878" s="308"/>
      <c r="AE878" s="308"/>
      <c r="AF878" s="308"/>
      <c r="AG878" s="308"/>
      <c r="AH878" s="403">
        <v>1</v>
      </c>
      <c r="AI878" s="404"/>
      <c r="AJ878" s="404"/>
      <c r="AK878" s="404"/>
      <c r="AL878" s="311">
        <v>92.9</v>
      </c>
      <c r="AM878" s="312"/>
      <c r="AN878" s="312"/>
      <c r="AO878" s="313"/>
      <c r="AP878" s="306" t="s">
        <v>721</v>
      </c>
      <c r="AQ878" s="306"/>
      <c r="AR878" s="306"/>
      <c r="AS878" s="306"/>
      <c r="AT878" s="306"/>
      <c r="AU878" s="306"/>
      <c r="AV878" s="306"/>
      <c r="AW878" s="306"/>
      <c r="AX878" s="306"/>
      <c r="AY878">
        <f t="shared" si="118"/>
        <v>1</v>
      </c>
    </row>
    <row r="879" spans="1:51" ht="30" customHeight="1" x14ac:dyDescent="0.2">
      <c r="A879" s="386">
        <v>2</v>
      </c>
      <c r="B879" s="386">
        <v>1</v>
      </c>
      <c r="C879" s="405" t="s">
        <v>692</v>
      </c>
      <c r="D879" s="400"/>
      <c r="E879" s="400"/>
      <c r="F879" s="400"/>
      <c r="G879" s="400"/>
      <c r="H879" s="400"/>
      <c r="I879" s="400"/>
      <c r="J879" s="401">
        <v>1010601027646</v>
      </c>
      <c r="K879" s="402"/>
      <c r="L879" s="402"/>
      <c r="M879" s="402"/>
      <c r="N879" s="402"/>
      <c r="O879" s="402"/>
      <c r="P879" s="302" t="s">
        <v>689</v>
      </c>
      <c r="Q879" s="302"/>
      <c r="R879" s="302"/>
      <c r="S879" s="302"/>
      <c r="T879" s="302"/>
      <c r="U879" s="302"/>
      <c r="V879" s="302"/>
      <c r="W879" s="302"/>
      <c r="X879" s="302"/>
      <c r="Y879" s="303">
        <v>50</v>
      </c>
      <c r="Z879" s="304"/>
      <c r="AA879" s="304"/>
      <c r="AB879" s="305"/>
      <c r="AC879" s="307" t="s">
        <v>288</v>
      </c>
      <c r="AD879" s="308"/>
      <c r="AE879" s="308"/>
      <c r="AF879" s="308"/>
      <c r="AG879" s="308"/>
      <c r="AH879" s="403">
        <v>2</v>
      </c>
      <c r="AI879" s="404"/>
      <c r="AJ879" s="404"/>
      <c r="AK879" s="404"/>
      <c r="AL879" s="311">
        <v>85.1</v>
      </c>
      <c r="AM879" s="312"/>
      <c r="AN879" s="312"/>
      <c r="AO879" s="313"/>
      <c r="AP879" s="306" t="s">
        <v>664</v>
      </c>
      <c r="AQ879" s="306"/>
      <c r="AR879" s="306"/>
      <c r="AS879" s="306"/>
      <c r="AT879" s="306"/>
      <c r="AU879" s="306"/>
      <c r="AV879" s="306"/>
      <c r="AW879" s="306"/>
      <c r="AX879" s="306"/>
      <c r="AY879">
        <f>COUNTA($C$879)</f>
        <v>1</v>
      </c>
    </row>
    <row r="880" spans="1:51" ht="30" customHeight="1" x14ac:dyDescent="0.2">
      <c r="A880" s="386">
        <v>3</v>
      </c>
      <c r="B880" s="386">
        <v>1</v>
      </c>
      <c r="C880" s="405" t="s">
        <v>693</v>
      </c>
      <c r="D880" s="400"/>
      <c r="E880" s="400"/>
      <c r="F880" s="400"/>
      <c r="G880" s="400"/>
      <c r="H880" s="400"/>
      <c r="I880" s="400"/>
      <c r="J880" s="401">
        <v>1020001071491</v>
      </c>
      <c r="K880" s="402"/>
      <c r="L880" s="402"/>
      <c r="M880" s="402"/>
      <c r="N880" s="402"/>
      <c r="O880" s="402"/>
      <c r="P880" s="406" t="s">
        <v>689</v>
      </c>
      <c r="Q880" s="302"/>
      <c r="R880" s="302"/>
      <c r="S880" s="302"/>
      <c r="T880" s="302"/>
      <c r="U880" s="302"/>
      <c r="V880" s="302"/>
      <c r="W880" s="302"/>
      <c r="X880" s="302"/>
      <c r="Y880" s="303">
        <v>20</v>
      </c>
      <c r="Z880" s="304"/>
      <c r="AA880" s="304"/>
      <c r="AB880" s="305"/>
      <c r="AC880" s="307" t="s">
        <v>288</v>
      </c>
      <c r="AD880" s="308"/>
      <c r="AE880" s="308"/>
      <c r="AF880" s="308"/>
      <c r="AG880" s="308"/>
      <c r="AH880" s="309">
        <v>1</v>
      </c>
      <c r="AI880" s="310"/>
      <c r="AJ880" s="310"/>
      <c r="AK880" s="310"/>
      <c r="AL880" s="311">
        <v>95.6</v>
      </c>
      <c r="AM880" s="312"/>
      <c r="AN880" s="312"/>
      <c r="AO880" s="313"/>
      <c r="AP880" s="306" t="s">
        <v>664</v>
      </c>
      <c r="AQ880" s="306"/>
      <c r="AR880" s="306"/>
      <c r="AS880" s="306"/>
      <c r="AT880" s="306"/>
      <c r="AU880" s="306"/>
      <c r="AV880" s="306"/>
      <c r="AW880" s="306"/>
      <c r="AX880" s="306"/>
      <c r="AY880">
        <f>COUNTA($C$880)</f>
        <v>1</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283</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2">
      <c r="A911" s="386">
        <v>1</v>
      </c>
      <c r="B911" s="386">
        <v>1</v>
      </c>
      <c r="C911" s="400" t="s">
        <v>694</v>
      </c>
      <c r="D911" s="400" t="s">
        <v>694</v>
      </c>
      <c r="E911" s="400" t="s">
        <v>694</v>
      </c>
      <c r="F911" s="400" t="s">
        <v>694</v>
      </c>
      <c r="G911" s="400" t="s">
        <v>694</v>
      </c>
      <c r="H911" s="400" t="s">
        <v>694</v>
      </c>
      <c r="I911" s="400" t="s">
        <v>694</v>
      </c>
      <c r="J911" s="401">
        <v>6000020121002</v>
      </c>
      <c r="K911" s="402">
        <v>6000020121002</v>
      </c>
      <c r="L911" s="402">
        <v>6000020121002</v>
      </c>
      <c r="M911" s="402">
        <v>6000020121002</v>
      </c>
      <c r="N911" s="402">
        <v>6000020121002</v>
      </c>
      <c r="O911" s="402">
        <v>6000020121002</v>
      </c>
      <c r="P911" s="302" t="s">
        <v>689</v>
      </c>
      <c r="Q911" s="302"/>
      <c r="R911" s="302"/>
      <c r="S911" s="302"/>
      <c r="T911" s="302"/>
      <c r="U911" s="302"/>
      <c r="V911" s="302"/>
      <c r="W911" s="302"/>
      <c r="X911" s="302"/>
      <c r="Y911" s="303">
        <v>38</v>
      </c>
      <c r="Z911" s="304"/>
      <c r="AA911" s="304"/>
      <c r="AB911" s="305"/>
      <c r="AC911" s="409" t="s">
        <v>690</v>
      </c>
      <c r="AD911" s="410"/>
      <c r="AE911" s="410"/>
      <c r="AF911" s="410"/>
      <c r="AG911" s="411"/>
      <c r="AH911" s="412" t="s">
        <v>664</v>
      </c>
      <c r="AI911" s="413"/>
      <c r="AJ911" s="413"/>
      <c r="AK911" s="414"/>
      <c r="AL911" s="311" t="s">
        <v>632</v>
      </c>
      <c r="AM911" s="312"/>
      <c r="AN911" s="312"/>
      <c r="AO911" s="313"/>
      <c r="AP911" s="306" t="s">
        <v>664</v>
      </c>
      <c r="AQ911" s="306"/>
      <c r="AR911" s="306"/>
      <c r="AS911" s="306"/>
      <c r="AT911" s="306"/>
      <c r="AU911" s="306"/>
      <c r="AV911" s="306"/>
      <c r="AW911" s="306"/>
      <c r="AX911" s="306"/>
      <c r="AY911">
        <f t="shared" si="119"/>
        <v>1</v>
      </c>
    </row>
    <row r="912" spans="1:51" ht="30" customHeight="1" x14ac:dyDescent="0.2">
      <c r="A912" s="386">
        <v>2</v>
      </c>
      <c r="B912" s="386">
        <v>1</v>
      </c>
      <c r="C912" s="400" t="s">
        <v>695</v>
      </c>
      <c r="D912" s="400" t="s">
        <v>695</v>
      </c>
      <c r="E912" s="400" t="s">
        <v>695</v>
      </c>
      <c r="F912" s="400" t="s">
        <v>695</v>
      </c>
      <c r="G912" s="400" t="s">
        <v>695</v>
      </c>
      <c r="H912" s="400" t="s">
        <v>695</v>
      </c>
      <c r="I912" s="400" t="s">
        <v>695</v>
      </c>
      <c r="J912" s="401">
        <v>8000020401005</v>
      </c>
      <c r="K912" s="402">
        <v>8000020401005</v>
      </c>
      <c r="L912" s="402">
        <v>8000020401005</v>
      </c>
      <c r="M912" s="402">
        <v>8000020401005</v>
      </c>
      <c r="N912" s="402">
        <v>8000020401005</v>
      </c>
      <c r="O912" s="402">
        <v>8000020401005</v>
      </c>
      <c r="P912" s="302" t="s">
        <v>689</v>
      </c>
      <c r="Q912" s="302"/>
      <c r="R912" s="302"/>
      <c r="S912" s="302"/>
      <c r="T912" s="302"/>
      <c r="U912" s="302"/>
      <c r="V912" s="302"/>
      <c r="W912" s="302"/>
      <c r="X912" s="302"/>
      <c r="Y912" s="303">
        <v>38</v>
      </c>
      <c r="Z912" s="304"/>
      <c r="AA912" s="304"/>
      <c r="AB912" s="305"/>
      <c r="AC912" s="409" t="s">
        <v>690</v>
      </c>
      <c r="AD912" s="410"/>
      <c r="AE912" s="410"/>
      <c r="AF912" s="410"/>
      <c r="AG912" s="411"/>
      <c r="AH912" s="403" t="s">
        <v>664</v>
      </c>
      <c r="AI912" s="404"/>
      <c r="AJ912" s="404"/>
      <c r="AK912" s="404"/>
      <c r="AL912" s="311" t="s">
        <v>632</v>
      </c>
      <c r="AM912" s="312"/>
      <c r="AN912" s="312"/>
      <c r="AO912" s="313"/>
      <c r="AP912" s="306" t="s">
        <v>664</v>
      </c>
      <c r="AQ912" s="306"/>
      <c r="AR912" s="306"/>
      <c r="AS912" s="306"/>
      <c r="AT912" s="306"/>
      <c r="AU912" s="306"/>
      <c r="AV912" s="306"/>
      <c r="AW912" s="306"/>
      <c r="AX912" s="306"/>
      <c r="AY912">
        <f>COUNTA($C$912)</f>
        <v>1</v>
      </c>
    </row>
    <row r="913" spans="1:51" ht="30" customHeight="1" x14ac:dyDescent="0.2">
      <c r="A913" s="386">
        <v>3</v>
      </c>
      <c r="B913" s="386">
        <v>1</v>
      </c>
      <c r="C913" s="405" t="s">
        <v>696</v>
      </c>
      <c r="D913" s="400" t="s">
        <v>696</v>
      </c>
      <c r="E913" s="400" t="s">
        <v>696</v>
      </c>
      <c r="F913" s="400" t="s">
        <v>696</v>
      </c>
      <c r="G913" s="400" t="s">
        <v>696</v>
      </c>
      <c r="H913" s="400" t="s">
        <v>696</v>
      </c>
      <c r="I913" s="400" t="s">
        <v>696</v>
      </c>
      <c r="J913" s="401">
        <v>9000020341002</v>
      </c>
      <c r="K913" s="402">
        <v>9000020341002</v>
      </c>
      <c r="L913" s="402">
        <v>9000020341002</v>
      </c>
      <c r="M913" s="402">
        <v>9000020341002</v>
      </c>
      <c r="N913" s="402">
        <v>9000020341002</v>
      </c>
      <c r="O913" s="402">
        <v>9000020341002</v>
      </c>
      <c r="P913" s="302" t="s">
        <v>689</v>
      </c>
      <c r="Q913" s="302"/>
      <c r="R913" s="302"/>
      <c r="S913" s="302"/>
      <c r="T913" s="302"/>
      <c r="U913" s="302"/>
      <c r="V913" s="302"/>
      <c r="W913" s="302"/>
      <c r="X913" s="302"/>
      <c r="Y913" s="303">
        <v>37</v>
      </c>
      <c r="Z913" s="304"/>
      <c r="AA913" s="304"/>
      <c r="AB913" s="305"/>
      <c r="AC913" s="409" t="s">
        <v>690</v>
      </c>
      <c r="AD913" s="410"/>
      <c r="AE913" s="410"/>
      <c r="AF913" s="410"/>
      <c r="AG913" s="411"/>
      <c r="AH913" s="309" t="s">
        <v>664</v>
      </c>
      <c r="AI913" s="310"/>
      <c r="AJ913" s="310"/>
      <c r="AK913" s="310"/>
      <c r="AL913" s="311" t="s">
        <v>632</v>
      </c>
      <c r="AM913" s="312"/>
      <c r="AN913" s="312"/>
      <c r="AO913" s="313"/>
      <c r="AP913" s="306" t="s">
        <v>664</v>
      </c>
      <c r="AQ913" s="306"/>
      <c r="AR913" s="306"/>
      <c r="AS913" s="306"/>
      <c r="AT913" s="306"/>
      <c r="AU913" s="306"/>
      <c r="AV913" s="306"/>
      <c r="AW913" s="306"/>
      <c r="AX913" s="306"/>
      <c r="AY913">
        <f>COUNTA($C$913)</f>
        <v>1</v>
      </c>
    </row>
    <row r="914" spans="1:51" ht="30" customHeight="1" x14ac:dyDescent="0.2">
      <c r="A914" s="386">
        <v>4</v>
      </c>
      <c r="B914" s="386">
        <v>1</v>
      </c>
      <c r="C914" s="405" t="s">
        <v>697</v>
      </c>
      <c r="D914" s="400" t="s">
        <v>697</v>
      </c>
      <c r="E914" s="400" t="s">
        <v>697</v>
      </c>
      <c r="F914" s="400" t="s">
        <v>697</v>
      </c>
      <c r="G914" s="400" t="s">
        <v>697</v>
      </c>
      <c r="H914" s="400" t="s">
        <v>697</v>
      </c>
      <c r="I914" s="400" t="s">
        <v>697</v>
      </c>
      <c r="J914" s="401">
        <v>9000020281000</v>
      </c>
      <c r="K914" s="402">
        <v>9000020281000</v>
      </c>
      <c r="L914" s="402">
        <v>9000020281000</v>
      </c>
      <c r="M914" s="402">
        <v>9000020281000</v>
      </c>
      <c r="N914" s="402">
        <v>9000020281000</v>
      </c>
      <c r="O914" s="402">
        <v>9000020281000</v>
      </c>
      <c r="P914" s="302" t="s">
        <v>689</v>
      </c>
      <c r="Q914" s="302"/>
      <c r="R914" s="302"/>
      <c r="S914" s="302"/>
      <c r="T914" s="302"/>
      <c r="U914" s="302"/>
      <c r="V914" s="302"/>
      <c r="W914" s="302"/>
      <c r="X914" s="302"/>
      <c r="Y914" s="303">
        <v>37</v>
      </c>
      <c r="Z914" s="304"/>
      <c r="AA914" s="304"/>
      <c r="AB914" s="305"/>
      <c r="AC914" s="409" t="s">
        <v>690</v>
      </c>
      <c r="AD914" s="410"/>
      <c r="AE914" s="410"/>
      <c r="AF914" s="410"/>
      <c r="AG914" s="411"/>
      <c r="AH914" s="309" t="s">
        <v>664</v>
      </c>
      <c r="AI914" s="310"/>
      <c r="AJ914" s="310"/>
      <c r="AK914" s="310"/>
      <c r="AL914" s="311" t="s">
        <v>632</v>
      </c>
      <c r="AM914" s="312"/>
      <c r="AN914" s="312"/>
      <c r="AO914" s="313"/>
      <c r="AP914" s="306" t="s">
        <v>664</v>
      </c>
      <c r="AQ914" s="306"/>
      <c r="AR914" s="306"/>
      <c r="AS914" s="306"/>
      <c r="AT914" s="306"/>
      <c r="AU914" s="306"/>
      <c r="AV914" s="306"/>
      <c r="AW914" s="306"/>
      <c r="AX914" s="306"/>
      <c r="AY914">
        <f>COUNTA($C$914)</f>
        <v>1</v>
      </c>
    </row>
    <row r="915" spans="1:51" ht="30" customHeight="1" x14ac:dyDescent="0.2">
      <c r="A915" s="386">
        <v>5</v>
      </c>
      <c r="B915" s="386">
        <v>1</v>
      </c>
      <c r="C915" s="400" t="s">
        <v>698</v>
      </c>
      <c r="D915" s="400" t="s">
        <v>698</v>
      </c>
      <c r="E915" s="400" t="s">
        <v>698</v>
      </c>
      <c r="F915" s="400" t="s">
        <v>698</v>
      </c>
      <c r="G915" s="400" t="s">
        <v>698</v>
      </c>
      <c r="H915" s="400" t="s">
        <v>698</v>
      </c>
      <c r="I915" s="400" t="s">
        <v>698</v>
      </c>
      <c r="J915" s="401">
        <v>2000020111007</v>
      </c>
      <c r="K915" s="402">
        <v>2000020111007</v>
      </c>
      <c r="L915" s="402">
        <v>2000020111007</v>
      </c>
      <c r="M915" s="402">
        <v>2000020111007</v>
      </c>
      <c r="N915" s="402">
        <v>2000020111007</v>
      </c>
      <c r="O915" s="402">
        <v>2000020111007</v>
      </c>
      <c r="P915" s="302" t="s">
        <v>689</v>
      </c>
      <c r="Q915" s="302"/>
      <c r="R915" s="302"/>
      <c r="S915" s="302"/>
      <c r="T915" s="302"/>
      <c r="U915" s="302"/>
      <c r="V915" s="302"/>
      <c r="W915" s="302"/>
      <c r="X915" s="302"/>
      <c r="Y915" s="303">
        <v>36</v>
      </c>
      <c r="Z915" s="304"/>
      <c r="AA915" s="304"/>
      <c r="AB915" s="305"/>
      <c r="AC915" s="409" t="s">
        <v>690</v>
      </c>
      <c r="AD915" s="410"/>
      <c r="AE915" s="410"/>
      <c r="AF915" s="410"/>
      <c r="AG915" s="411"/>
      <c r="AH915" s="309" t="s">
        <v>664</v>
      </c>
      <c r="AI915" s="310"/>
      <c r="AJ915" s="310"/>
      <c r="AK915" s="310"/>
      <c r="AL915" s="311" t="s">
        <v>632</v>
      </c>
      <c r="AM915" s="312"/>
      <c r="AN915" s="312"/>
      <c r="AO915" s="313"/>
      <c r="AP915" s="306" t="s">
        <v>664</v>
      </c>
      <c r="AQ915" s="306"/>
      <c r="AR915" s="306"/>
      <c r="AS915" s="306"/>
      <c r="AT915" s="306"/>
      <c r="AU915" s="306"/>
      <c r="AV915" s="306"/>
      <c r="AW915" s="306"/>
      <c r="AX915" s="306"/>
      <c r="AY915">
        <f>COUNTA($C$915)</f>
        <v>1</v>
      </c>
    </row>
    <row r="916" spans="1:51" ht="30" customHeight="1" x14ac:dyDescent="0.2">
      <c r="A916" s="386">
        <v>6</v>
      </c>
      <c r="B916" s="386">
        <v>1</v>
      </c>
      <c r="C916" s="400" t="s">
        <v>699</v>
      </c>
      <c r="D916" s="400" t="s">
        <v>699</v>
      </c>
      <c r="E916" s="400" t="s">
        <v>699</v>
      </c>
      <c r="F916" s="400" t="s">
        <v>699</v>
      </c>
      <c r="G916" s="400" t="s">
        <v>699</v>
      </c>
      <c r="H916" s="400" t="s">
        <v>699</v>
      </c>
      <c r="I916" s="400" t="s">
        <v>699</v>
      </c>
      <c r="J916" s="401">
        <v>3000020271403</v>
      </c>
      <c r="K916" s="402">
        <v>3000020271403</v>
      </c>
      <c r="L916" s="402">
        <v>3000020271403</v>
      </c>
      <c r="M916" s="402">
        <v>3000020271403</v>
      </c>
      <c r="N916" s="402">
        <v>3000020271403</v>
      </c>
      <c r="O916" s="402">
        <v>3000020271403</v>
      </c>
      <c r="P916" s="302" t="s">
        <v>689</v>
      </c>
      <c r="Q916" s="302"/>
      <c r="R916" s="302"/>
      <c r="S916" s="302"/>
      <c r="T916" s="302"/>
      <c r="U916" s="302"/>
      <c r="V916" s="302"/>
      <c r="W916" s="302"/>
      <c r="X916" s="302"/>
      <c r="Y916" s="303">
        <v>34</v>
      </c>
      <c r="Z916" s="304"/>
      <c r="AA916" s="304"/>
      <c r="AB916" s="305"/>
      <c r="AC916" s="409" t="s">
        <v>690</v>
      </c>
      <c r="AD916" s="410"/>
      <c r="AE916" s="410"/>
      <c r="AF916" s="410"/>
      <c r="AG916" s="411"/>
      <c r="AH916" s="309" t="s">
        <v>664</v>
      </c>
      <c r="AI916" s="310"/>
      <c r="AJ916" s="310"/>
      <c r="AK916" s="310"/>
      <c r="AL916" s="311" t="s">
        <v>632</v>
      </c>
      <c r="AM916" s="312"/>
      <c r="AN916" s="312"/>
      <c r="AO916" s="313"/>
      <c r="AP916" s="306" t="s">
        <v>664</v>
      </c>
      <c r="AQ916" s="306"/>
      <c r="AR916" s="306"/>
      <c r="AS916" s="306"/>
      <c r="AT916" s="306"/>
      <c r="AU916" s="306"/>
      <c r="AV916" s="306"/>
      <c r="AW916" s="306"/>
      <c r="AX916" s="306"/>
      <c r="AY916">
        <f>COUNTA($C$916)</f>
        <v>1</v>
      </c>
    </row>
    <row r="917" spans="1:51" ht="30" customHeight="1" x14ac:dyDescent="0.2">
      <c r="A917" s="386">
        <v>7</v>
      </c>
      <c r="B917" s="386">
        <v>1</v>
      </c>
      <c r="C917" s="400" t="s">
        <v>700</v>
      </c>
      <c r="D917" s="400" t="s">
        <v>700</v>
      </c>
      <c r="E917" s="400" t="s">
        <v>700</v>
      </c>
      <c r="F917" s="400" t="s">
        <v>700</v>
      </c>
      <c r="G917" s="400" t="s">
        <v>700</v>
      </c>
      <c r="H917" s="400" t="s">
        <v>700</v>
      </c>
      <c r="I917" s="400" t="s">
        <v>700</v>
      </c>
      <c r="J917" s="401">
        <v>9000020431001</v>
      </c>
      <c r="K917" s="402">
        <v>9000020431001</v>
      </c>
      <c r="L917" s="402">
        <v>9000020431001</v>
      </c>
      <c r="M917" s="402">
        <v>9000020431001</v>
      </c>
      <c r="N917" s="402">
        <v>9000020431001</v>
      </c>
      <c r="O917" s="402">
        <v>9000020431001</v>
      </c>
      <c r="P917" s="302" t="s">
        <v>689</v>
      </c>
      <c r="Q917" s="302"/>
      <c r="R917" s="302"/>
      <c r="S917" s="302"/>
      <c r="T917" s="302"/>
      <c r="U917" s="302"/>
      <c r="V917" s="302"/>
      <c r="W917" s="302"/>
      <c r="X917" s="302"/>
      <c r="Y917" s="303">
        <v>33</v>
      </c>
      <c r="Z917" s="304"/>
      <c r="AA917" s="304"/>
      <c r="AB917" s="305"/>
      <c r="AC917" s="409" t="s">
        <v>690</v>
      </c>
      <c r="AD917" s="410"/>
      <c r="AE917" s="410"/>
      <c r="AF917" s="410"/>
      <c r="AG917" s="411"/>
      <c r="AH917" s="309" t="s">
        <v>664</v>
      </c>
      <c r="AI917" s="310"/>
      <c r="AJ917" s="310"/>
      <c r="AK917" s="310"/>
      <c r="AL917" s="311" t="s">
        <v>632</v>
      </c>
      <c r="AM917" s="312"/>
      <c r="AN917" s="312"/>
      <c r="AO917" s="313"/>
      <c r="AP917" s="306" t="s">
        <v>664</v>
      </c>
      <c r="AQ917" s="306"/>
      <c r="AR917" s="306"/>
      <c r="AS917" s="306"/>
      <c r="AT917" s="306"/>
      <c r="AU917" s="306"/>
      <c r="AV917" s="306"/>
      <c r="AW917" s="306"/>
      <c r="AX917" s="306"/>
      <c r="AY917">
        <f>COUNTA($C$917)</f>
        <v>1</v>
      </c>
    </row>
    <row r="918" spans="1:51" ht="30" customHeight="1" x14ac:dyDescent="0.2">
      <c r="A918" s="386">
        <v>8</v>
      </c>
      <c r="B918" s="386">
        <v>1</v>
      </c>
      <c r="C918" s="400" t="s">
        <v>701</v>
      </c>
      <c r="D918" s="400" t="s">
        <v>701</v>
      </c>
      <c r="E918" s="400" t="s">
        <v>701</v>
      </c>
      <c r="F918" s="400" t="s">
        <v>701</v>
      </c>
      <c r="G918" s="400" t="s">
        <v>701</v>
      </c>
      <c r="H918" s="400" t="s">
        <v>701</v>
      </c>
      <c r="I918" s="400" t="s">
        <v>701</v>
      </c>
      <c r="J918" s="401">
        <v>3000020401307</v>
      </c>
      <c r="K918" s="402">
        <v>3000020401307</v>
      </c>
      <c r="L918" s="402">
        <v>3000020401307</v>
      </c>
      <c r="M918" s="402">
        <v>3000020401307</v>
      </c>
      <c r="N918" s="402">
        <v>3000020401307</v>
      </c>
      <c r="O918" s="402">
        <v>3000020401307</v>
      </c>
      <c r="P918" s="302" t="s">
        <v>689</v>
      </c>
      <c r="Q918" s="302"/>
      <c r="R918" s="302"/>
      <c r="S918" s="302"/>
      <c r="T918" s="302"/>
      <c r="U918" s="302"/>
      <c r="V918" s="302"/>
      <c r="W918" s="302"/>
      <c r="X918" s="302"/>
      <c r="Y918" s="303">
        <v>33</v>
      </c>
      <c r="Z918" s="304"/>
      <c r="AA918" s="304"/>
      <c r="AB918" s="305"/>
      <c r="AC918" s="409" t="s">
        <v>690</v>
      </c>
      <c r="AD918" s="410"/>
      <c r="AE918" s="410"/>
      <c r="AF918" s="410"/>
      <c r="AG918" s="411"/>
      <c r="AH918" s="309" t="s">
        <v>664</v>
      </c>
      <c r="AI918" s="310"/>
      <c r="AJ918" s="310"/>
      <c r="AK918" s="310"/>
      <c r="AL918" s="311" t="s">
        <v>632</v>
      </c>
      <c r="AM918" s="312"/>
      <c r="AN918" s="312"/>
      <c r="AO918" s="313"/>
      <c r="AP918" s="306" t="s">
        <v>664</v>
      </c>
      <c r="AQ918" s="306"/>
      <c r="AR918" s="306"/>
      <c r="AS918" s="306"/>
      <c r="AT918" s="306"/>
      <c r="AU918" s="306"/>
      <c r="AV918" s="306"/>
      <c r="AW918" s="306"/>
      <c r="AX918" s="306"/>
      <c r="AY918">
        <f>COUNTA($C$918)</f>
        <v>1</v>
      </c>
    </row>
    <row r="919" spans="1:51" ht="30" customHeight="1" x14ac:dyDescent="0.2">
      <c r="A919" s="386">
        <v>9</v>
      </c>
      <c r="B919" s="386">
        <v>1</v>
      </c>
      <c r="C919" s="400" t="s">
        <v>702</v>
      </c>
      <c r="D919" s="400" t="s">
        <v>702</v>
      </c>
      <c r="E919" s="400" t="s">
        <v>702</v>
      </c>
      <c r="F919" s="400" t="s">
        <v>702</v>
      </c>
      <c r="G919" s="400" t="s">
        <v>702</v>
      </c>
      <c r="H919" s="400" t="s">
        <v>702</v>
      </c>
      <c r="I919" s="400" t="s">
        <v>702</v>
      </c>
      <c r="J919" s="401">
        <v>2000020261009</v>
      </c>
      <c r="K919" s="402">
        <v>2000020261009</v>
      </c>
      <c r="L919" s="402">
        <v>2000020261009</v>
      </c>
      <c r="M919" s="402">
        <v>2000020261009</v>
      </c>
      <c r="N919" s="402">
        <v>2000020261009</v>
      </c>
      <c r="O919" s="402">
        <v>2000020261009</v>
      </c>
      <c r="P919" s="302" t="s">
        <v>689</v>
      </c>
      <c r="Q919" s="302"/>
      <c r="R919" s="302"/>
      <c r="S919" s="302"/>
      <c r="T919" s="302"/>
      <c r="U919" s="302"/>
      <c r="V919" s="302"/>
      <c r="W919" s="302"/>
      <c r="X919" s="302"/>
      <c r="Y919" s="303">
        <v>33</v>
      </c>
      <c r="Z919" s="304"/>
      <c r="AA919" s="304"/>
      <c r="AB919" s="305"/>
      <c r="AC919" s="409" t="s">
        <v>690</v>
      </c>
      <c r="AD919" s="410"/>
      <c r="AE919" s="410"/>
      <c r="AF919" s="410"/>
      <c r="AG919" s="411"/>
      <c r="AH919" s="309" t="s">
        <v>664</v>
      </c>
      <c r="AI919" s="310"/>
      <c r="AJ919" s="310"/>
      <c r="AK919" s="310"/>
      <c r="AL919" s="311" t="s">
        <v>632</v>
      </c>
      <c r="AM919" s="312"/>
      <c r="AN919" s="312"/>
      <c r="AO919" s="313"/>
      <c r="AP919" s="306" t="s">
        <v>664</v>
      </c>
      <c r="AQ919" s="306"/>
      <c r="AR919" s="306"/>
      <c r="AS919" s="306"/>
      <c r="AT919" s="306"/>
      <c r="AU919" s="306"/>
      <c r="AV919" s="306"/>
      <c r="AW919" s="306"/>
      <c r="AX919" s="306"/>
      <c r="AY919">
        <f>COUNTA($C$919)</f>
        <v>1</v>
      </c>
    </row>
    <row r="920" spans="1:51" ht="30" customHeight="1" x14ac:dyDescent="0.2">
      <c r="A920" s="386">
        <v>10</v>
      </c>
      <c r="B920" s="386">
        <v>1</v>
      </c>
      <c r="C920" s="400" t="s">
        <v>703</v>
      </c>
      <c r="D920" s="400" t="s">
        <v>703</v>
      </c>
      <c r="E920" s="400" t="s">
        <v>703</v>
      </c>
      <c r="F920" s="400" t="s">
        <v>703</v>
      </c>
      <c r="G920" s="400" t="s">
        <v>703</v>
      </c>
      <c r="H920" s="400" t="s">
        <v>703</v>
      </c>
      <c r="I920" s="400" t="s">
        <v>703</v>
      </c>
      <c r="J920" s="401">
        <v>7000020141305</v>
      </c>
      <c r="K920" s="402">
        <v>7000020141305</v>
      </c>
      <c r="L920" s="402">
        <v>7000020141305</v>
      </c>
      <c r="M920" s="402">
        <v>7000020141305</v>
      </c>
      <c r="N920" s="402">
        <v>7000020141305</v>
      </c>
      <c r="O920" s="402">
        <v>7000020141305</v>
      </c>
      <c r="P920" s="302" t="s">
        <v>689</v>
      </c>
      <c r="Q920" s="302"/>
      <c r="R920" s="302"/>
      <c r="S920" s="302"/>
      <c r="T920" s="302"/>
      <c r="U920" s="302"/>
      <c r="V920" s="302"/>
      <c r="W920" s="302"/>
      <c r="X920" s="302"/>
      <c r="Y920" s="303">
        <v>32</v>
      </c>
      <c r="Z920" s="304"/>
      <c r="AA920" s="304"/>
      <c r="AB920" s="305"/>
      <c r="AC920" s="409" t="s">
        <v>690</v>
      </c>
      <c r="AD920" s="410"/>
      <c r="AE920" s="410"/>
      <c r="AF920" s="410"/>
      <c r="AG920" s="411"/>
      <c r="AH920" s="309" t="s">
        <v>664</v>
      </c>
      <c r="AI920" s="310"/>
      <c r="AJ920" s="310"/>
      <c r="AK920" s="310"/>
      <c r="AL920" s="311" t="s">
        <v>632</v>
      </c>
      <c r="AM920" s="312"/>
      <c r="AN920" s="312"/>
      <c r="AO920" s="313"/>
      <c r="AP920" s="306" t="s">
        <v>664</v>
      </c>
      <c r="AQ920" s="306"/>
      <c r="AR920" s="306"/>
      <c r="AS920" s="306"/>
      <c r="AT920" s="306"/>
      <c r="AU920" s="306"/>
      <c r="AV920" s="306"/>
      <c r="AW920" s="306"/>
      <c r="AX920" s="306"/>
      <c r="AY920">
        <f>COUNTA($C$920)</f>
        <v>1</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283</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2">
      <c r="A944" s="386">
        <v>1</v>
      </c>
      <c r="B944" s="386">
        <v>1</v>
      </c>
      <c r="C944" s="400" t="s">
        <v>704</v>
      </c>
      <c r="D944" s="400" t="s">
        <v>704</v>
      </c>
      <c r="E944" s="400" t="s">
        <v>704</v>
      </c>
      <c r="F944" s="400" t="s">
        <v>704</v>
      </c>
      <c r="G944" s="400" t="s">
        <v>704</v>
      </c>
      <c r="H944" s="400" t="s">
        <v>704</v>
      </c>
      <c r="I944" s="400" t="s">
        <v>704</v>
      </c>
      <c r="J944" s="401">
        <v>2000020020001</v>
      </c>
      <c r="K944" s="402">
        <v>2000020020001</v>
      </c>
      <c r="L944" s="402">
        <v>2000020020001</v>
      </c>
      <c r="M944" s="402">
        <v>2000020020001</v>
      </c>
      <c r="N944" s="402">
        <v>2000020020001</v>
      </c>
      <c r="O944" s="402">
        <v>2000020020001</v>
      </c>
      <c r="P944" s="302" t="s">
        <v>689</v>
      </c>
      <c r="Q944" s="302"/>
      <c r="R944" s="302"/>
      <c r="S944" s="302"/>
      <c r="T944" s="302"/>
      <c r="U944" s="302"/>
      <c r="V944" s="302"/>
      <c r="W944" s="302"/>
      <c r="X944" s="302"/>
      <c r="Y944" s="303">
        <v>2</v>
      </c>
      <c r="Z944" s="304"/>
      <c r="AA944" s="304"/>
      <c r="AB944" s="305"/>
      <c r="AC944" s="307" t="s">
        <v>690</v>
      </c>
      <c r="AD944" s="308"/>
      <c r="AE944" s="308"/>
      <c r="AF944" s="308"/>
      <c r="AG944" s="308"/>
      <c r="AH944" s="412" t="s">
        <v>664</v>
      </c>
      <c r="AI944" s="413"/>
      <c r="AJ944" s="413"/>
      <c r="AK944" s="414"/>
      <c r="AL944" s="311" t="s">
        <v>632</v>
      </c>
      <c r="AM944" s="312"/>
      <c r="AN944" s="312"/>
      <c r="AO944" s="313"/>
      <c r="AP944" s="306" t="s">
        <v>664</v>
      </c>
      <c r="AQ944" s="306"/>
      <c r="AR944" s="306"/>
      <c r="AS944" s="306"/>
      <c r="AT944" s="306"/>
      <c r="AU944" s="306"/>
      <c r="AV944" s="306"/>
      <c r="AW944" s="306"/>
      <c r="AX944" s="306"/>
      <c r="AY944">
        <f t="shared" si="120"/>
        <v>1</v>
      </c>
    </row>
    <row r="945" spans="1:51" ht="30" customHeight="1" x14ac:dyDescent="0.2">
      <c r="A945" s="386">
        <v>2</v>
      </c>
      <c r="B945" s="386">
        <v>1</v>
      </c>
      <c r="C945" s="400" t="s">
        <v>705</v>
      </c>
      <c r="D945" s="400" t="s">
        <v>705</v>
      </c>
      <c r="E945" s="400" t="s">
        <v>705</v>
      </c>
      <c r="F945" s="400" t="s">
        <v>705</v>
      </c>
      <c r="G945" s="400" t="s">
        <v>705</v>
      </c>
      <c r="H945" s="400" t="s">
        <v>705</v>
      </c>
      <c r="I945" s="400" t="s">
        <v>705</v>
      </c>
      <c r="J945" s="401">
        <v>4000020030007</v>
      </c>
      <c r="K945" s="402">
        <v>4000020030007</v>
      </c>
      <c r="L945" s="402">
        <v>4000020030007</v>
      </c>
      <c r="M945" s="402">
        <v>4000020030007</v>
      </c>
      <c r="N945" s="402">
        <v>4000020030007</v>
      </c>
      <c r="O945" s="402">
        <v>4000020030007</v>
      </c>
      <c r="P945" s="302" t="s">
        <v>689</v>
      </c>
      <c r="Q945" s="302"/>
      <c r="R945" s="302"/>
      <c r="S945" s="302"/>
      <c r="T945" s="302"/>
      <c r="U945" s="302"/>
      <c r="V945" s="302"/>
      <c r="W945" s="302"/>
      <c r="X945" s="302"/>
      <c r="Y945" s="303">
        <v>2</v>
      </c>
      <c r="Z945" s="304"/>
      <c r="AA945" s="304"/>
      <c r="AB945" s="305"/>
      <c r="AC945" s="307" t="s">
        <v>690</v>
      </c>
      <c r="AD945" s="308"/>
      <c r="AE945" s="308"/>
      <c r="AF945" s="308"/>
      <c r="AG945" s="308"/>
      <c r="AH945" s="403" t="s">
        <v>664</v>
      </c>
      <c r="AI945" s="404"/>
      <c r="AJ945" s="404"/>
      <c r="AK945" s="404"/>
      <c r="AL945" s="311" t="s">
        <v>632</v>
      </c>
      <c r="AM945" s="312"/>
      <c r="AN945" s="312"/>
      <c r="AO945" s="313"/>
      <c r="AP945" s="306" t="s">
        <v>664</v>
      </c>
      <c r="AQ945" s="306"/>
      <c r="AR945" s="306"/>
      <c r="AS945" s="306"/>
      <c r="AT945" s="306"/>
      <c r="AU945" s="306"/>
      <c r="AV945" s="306"/>
      <c r="AW945" s="306"/>
      <c r="AX945" s="306"/>
      <c r="AY945">
        <f>COUNTA($C$945)</f>
        <v>1</v>
      </c>
    </row>
    <row r="946" spans="1:51" ht="30" customHeight="1" x14ac:dyDescent="0.2">
      <c r="A946" s="386">
        <v>3</v>
      </c>
      <c r="B946" s="386">
        <v>1</v>
      </c>
      <c r="C946" s="405" t="s">
        <v>706</v>
      </c>
      <c r="D946" s="400" t="s">
        <v>706</v>
      </c>
      <c r="E946" s="400" t="s">
        <v>706</v>
      </c>
      <c r="F946" s="400" t="s">
        <v>706</v>
      </c>
      <c r="G946" s="400" t="s">
        <v>706</v>
      </c>
      <c r="H946" s="400" t="s">
        <v>706</v>
      </c>
      <c r="I946" s="400" t="s">
        <v>706</v>
      </c>
      <c r="J946" s="401">
        <v>8000020040002</v>
      </c>
      <c r="K946" s="402">
        <v>8000020040002</v>
      </c>
      <c r="L946" s="402">
        <v>8000020040002</v>
      </c>
      <c r="M946" s="402">
        <v>8000020040002</v>
      </c>
      <c r="N946" s="402">
        <v>8000020040002</v>
      </c>
      <c r="O946" s="402">
        <v>8000020040002</v>
      </c>
      <c r="P946" s="406" t="s">
        <v>689</v>
      </c>
      <c r="Q946" s="302"/>
      <c r="R946" s="302"/>
      <c r="S946" s="302"/>
      <c r="T946" s="302"/>
      <c r="U946" s="302"/>
      <c r="V946" s="302"/>
      <c r="W946" s="302"/>
      <c r="X946" s="302"/>
      <c r="Y946" s="303">
        <v>2</v>
      </c>
      <c r="Z946" s="304"/>
      <c r="AA946" s="304"/>
      <c r="AB946" s="305"/>
      <c r="AC946" s="307" t="s">
        <v>690</v>
      </c>
      <c r="AD946" s="308"/>
      <c r="AE946" s="308"/>
      <c r="AF946" s="308"/>
      <c r="AG946" s="308"/>
      <c r="AH946" s="309" t="s">
        <v>664</v>
      </c>
      <c r="AI946" s="310"/>
      <c r="AJ946" s="310"/>
      <c r="AK946" s="310"/>
      <c r="AL946" s="311" t="s">
        <v>632</v>
      </c>
      <c r="AM946" s="312"/>
      <c r="AN946" s="312"/>
      <c r="AO946" s="313"/>
      <c r="AP946" s="306" t="s">
        <v>664</v>
      </c>
      <c r="AQ946" s="306"/>
      <c r="AR946" s="306"/>
      <c r="AS946" s="306"/>
      <c r="AT946" s="306"/>
      <c r="AU946" s="306"/>
      <c r="AV946" s="306"/>
      <c r="AW946" s="306"/>
      <c r="AX946" s="306"/>
      <c r="AY946">
        <f>COUNTA($C$946)</f>
        <v>1</v>
      </c>
    </row>
    <row r="947" spans="1:51" ht="30" customHeight="1" x14ac:dyDescent="0.2">
      <c r="A947" s="386">
        <v>4</v>
      </c>
      <c r="B947" s="386">
        <v>1</v>
      </c>
      <c r="C947" s="405" t="s">
        <v>707</v>
      </c>
      <c r="D947" s="400" t="s">
        <v>707</v>
      </c>
      <c r="E947" s="400" t="s">
        <v>707</v>
      </c>
      <c r="F947" s="400" t="s">
        <v>707</v>
      </c>
      <c r="G947" s="400" t="s">
        <v>707</v>
      </c>
      <c r="H947" s="400" t="s">
        <v>707</v>
      </c>
      <c r="I947" s="400" t="s">
        <v>707</v>
      </c>
      <c r="J947" s="401">
        <v>1000020050008</v>
      </c>
      <c r="K947" s="402">
        <v>1000020050008</v>
      </c>
      <c r="L947" s="402">
        <v>1000020050008</v>
      </c>
      <c r="M947" s="402">
        <v>1000020050008</v>
      </c>
      <c r="N947" s="402">
        <v>1000020050008</v>
      </c>
      <c r="O947" s="402">
        <v>1000020050008</v>
      </c>
      <c r="P947" s="406" t="s">
        <v>689</v>
      </c>
      <c r="Q947" s="302"/>
      <c r="R947" s="302"/>
      <c r="S947" s="302"/>
      <c r="T947" s="302"/>
      <c r="U947" s="302"/>
      <c r="V947" s="302"/>
      <c r="W947" s="302"/>
      <c r="X947" s="302"/>
      <c r="Y947" s="303">
        <v>2</v>
      </c>
      <c r="Z947" s="304"/>
      <c r="AA947" s="304"/>
      <c r="AB947" s="305"/>
      <c r="AC947" s="307" t="s">
        <v>690</v>
      </c>
      <c r="AD947" s="308"/>
      <c r="AE947" s="308"/>
      <c r="AF947" s="308"/>
      <c r="AG947" s="308"/>
      <c r="AH947" s="309" t="s">
        <v>664</v>
      </c>
      <c r="AI947" s="310"/>
      <c r="AJ947" s="310"/>
      <c r="AK947" s="310"/>
      <c r="AL947" s="311" t="s">
        <v>632</v>
      </c>
      <c r="AM947" s="312"/>
      <c r="AN947" s="312"/>
      <c r="AO947" s="313"/>
      <c r="AP947" s="306" t="s">
        <v>664</v>
      </c>
      <c r="AQ947" s="306"/>
      <c r="AR947" s="306"/>
      <c r="AS947" s="306"/>
      <c r="AT947" s="306"/>
      <c r="AU947" s="306"/>
      <c r="AV947" s="306"/>
      <c r="AW947" s="306"/>
      <c r="AX947" s="306"/>
      <c r="AY947">
        <f>COUNTA($C$947)</f>
        <v>1</v>
      </c>
    </row>
    <row r="948" spans="1:51" ht="30" customHeight="1" x14ac:dyDescent="0.2">
      <c r="A948" s="386">
        <v>5</v>
      </c>
      <c r="B948" s="386">
        <v>1</v>
      </c>
      <c r="C948" s="400" t="s">
        <v>708</v>
      </c>
      <c r="D948" s="400" t="s">
        <v>708</v>
      </c>
      <c r="E948" s="400" t="s">
        <v>708</v>
      </c>
      <c r="F948" s="400" t="s">
        <v>708</v>
      </c>
      <c r="G948" s="400" t="s">
        <v>708</v>
      </c>
      <c r="H948" s="400" t="s">
        <v>708</v>
      </c>
      <c r="I948" s="400" t="s">
        <v>708</v>
      </c>
      <c r="J948" s="401">
        <v>5000020060003</v>
      </c>
      <c r="K948" s="402">
        <v>5000020060003</v>
      </c>
      <c r="L948" s="402">
        <v>5000020060003</v>
      </c>
      <c r="M948" s="402">
        <v>5000020060003</v>
      </c>
      <c r="N948" s="402">
        <v>5000020060003</v>
      </c>
      <c r="O948" s="402">
        <v>5000020060003</v>
      </c>
      <c r="P948" s="302" t="s">
        <v>689</v>
      </c>
      <c r="Q948" s="302"/>
      <c r="R948" s="302"/>
      <c r="S948" s="302"/>
      <c r="T948" s="302"/>
      <c r="U948" s="302"/>
      <c r="V948" s="302"/>
      <c r="W948" s="302"/>
      <c r="X948" s="302"/>
      <c r="Y948" s="303">
        <v>2</v>
      </c>
      <c r="Z948" s="304"/>
      <c r="AA948" s="304"/>
      <c r="AB948" s="305"/>
      <c r="AC948" s="307" t="s">
        <v>690</v>
      </c>
      <c r="AD948" s="308"/>
      <c r="AE948" s="308"/>
      <c r="AF948" s="308"/>
      <c r="AG948" s="308"/>
      <c r="AH948" s="309" t="s">
        <v>664</v>
      </c>
      <c r="AI948" s="310"/>
      <c r="AJ948" s="310"/>
      <c r="AK948" s="310"/>
      <c r="AL948" s="311" t="s">
        <v>632</v>
      </c>
      <c r="AM948" s="312"/>
      <c r="AN948" s="312"/>
      <c r="AO948" s="313"/>
      <c r="AP948" s="306" t="s">
        <v>664</v>
      </c>
      <c r="AQ948" s="306"/>
      <c r="AR948" s="306"/>
      <c r="AS948" s="306"/>
      <c r="AT948" s="306"/>
      <c r="AU948" s="306"/>
      <c r="AV948" s="306"/>
      <c r="AW948" s="306"/>
      <c r="AX948" s="306"/>
      <c r="AY948">
        <f>COUNTA($C$948)</f>
        <v>1</v>
      </c>
    </row>
    <row r="949" spans="1:51" ht="30" customHeight="1" x14ac:dyDescent="0.2">
      <c r="A949" s="386">
        <v>6</v>
      </c>
      <c r="B949" s="386">
        <v>1</v>
      </c>
      <c r="C949" s="400" t="s">
        <v>709</v>
      </c>
      <c r="D949" s="400" t="s">
        <v>709</v>
      </c>
      <c r="E949" s="400" t="s">
        <v>709</v>
      </c>
      <c r="F949" s="400" t="s">
        <v>709</v>
      </c>
      <c r="G949" s="400" t="s">
        <v>709</v>
      </c>
      <c r="H949" s="400" t="s">
        <v>709</v>
      </c>
      <c r="I949" s="400" t="s">
        <v>709</v>
      </c>
      <c r="J949" s="401">
        <v>7000020070009</v>
      </c>
      <c r="K949" s="402">
        <v>7000020070009</v>
      </c>
      <c r="L949" s="402">
        <v>7000020070009</v>
      </c>
      <c r="M949" s="402">
        <v>7000020070009</v>
      </c>
      <c r="N949" s="402">
        <v>7000020070009</v>
      </c>
      <c r="O949" s="402">
        <v>7000020070009</v>
      </c>
      <c r="P949" s="302" t="s">
        <v>689</v>
      </c>
      <c r="Q949" s="302"/>
      <c r="R949" s="302"/>
      <c r="S949" s="302"/>
      <c r="T949" s="302"/>
      <c r="U949" s="302"/>
      <c r="V949" s="302"/>
      <c r="W949" s="302"/>
      <c r="X949" s="302"/>
      <c r="Y949" s="303">
        <v>2</v>
      </c>
      <c r="Z949" s="304"/>
      <c r="AA949" s="304"/>
      <c r="AB949" s="305"/>
      <c r="AC949" s="307" t="s">
        <v>690</v>
      </c>
      <c r="AD949" s="308"/>
      <c r="AE949" s="308"/>
      <c r="AF949" s="308"/>
      <c r="AG949" s="308"/>
      <c r="AH949" s="309" t="s">
        <v>664</v>
      </c>
      <c r="AI949" s="310"/>
      <c r="AJ949" s="310"/>
      <c r="AK949" s="310"/>
      <c r="AL949" s="311" t="s">
        <v>632</v>
      </c>
      <c r="AM949" s="312"/>
      <c r="AN949" s="312"/>
      <c r="AO949" s="313"/>
      <c r="AP949" s="306" t="s">
        <v>664</v>
      </c>
      <c r="AQ949" s="306"/>
      <c r="AR949" s="306"/>
      <c r="AS949" s="306"/>
      <c r="AT949" s="306"/>
      <c r="AU949" s="306"/>
      <c r="AV949" s="306"/>
      <c r="AW949" s="306"/>
      <c r="AX949" s="306"/>
      <c r="AY949">
        <f>COUNTA($C$949)</f>
        <v>1</v>
      </c>
    </row>
    <row r="950" spans="1:51" ht="30" customHeight="1" x14ac:dyDescent="0.2">
      <c r="A950" s="386">
        <v>7</v>
      </c>
      <c r="B950" s="386">
        <v>1</v>
      </c>
      <c r="C950" s="400" t="s">
        <v>710</v>
      </c>
      <c r="D950" s="400" t="s">
        <v>710</v>
      </c>
      <c r="E950" s="400" t="s">
        <v>710</v>
      </c>
      <c r="F950" s="400" t="s">
        <v>710</v>
      </c>
      <c r="G950" s="400" t="s">
        <v>710</v>
      </c>
      <c r="H950" s="400" t="s">
        <v>710</v>
      </c>
      <c r="I950" s="400" t="s">
        <v>710</v>
      </c>
      <c r="J950" s="401">
        <v>2000020080004</v>
      </c>
      <c r="K950" s="402">
        <v>2000020080004</v>
      </c>
      <c r="L950" s="402">
        <v>2000020080004</v>
      </c>
      <c r="M950" s="402">
        <v>2000020080004</v>
      </c>
      <c r="N950" s="402">
        <v>2000020080004</v>
      </c>
      <c r="O950" s="402">
        <v>2000020080004</v>
      </c>
      <c r="P950" s="302" t="s">
        <v>689</v>
      </c>
      <c r="Q950" s="302"/>
      <c r="R950" s="302"/>
      <c r="S950" s="302"/>
      <c r="T950" s="302"/>
      <c r="U950" s="302"/>
      <c r="V950" s="302"/>
      <c r="W950" s="302"/>
      <c r="X950" s="302"/>
      <c r="Y950" s="303">
        <v>2</v>
      </c>
      <c r="Z950" s="304"/>
      <c r="AA950" s="304"/>
      <c r="AB950" s="305"/>
      <c r="AC950" s="307" t="s">
        <v>690</v>
      </c>
      <c r="AD950" s="308"/>
      <c r="AE950" s="308"/>
      <c r="AF950" s="308"/>
      <c r="AG950" s="308"/>
      <c r="AH950" s="309" t="s">
        <v>664</v>
      </c>
      <c r="AI950" s="310"/>
      <c r="AJ950" s="310"/>
      <c r="AK950" s="310"/>
      <c r="AL950" s="311" t="s">
        <v>632</v>
      </c>
      <c r="AM950" s="312"/>
      <c r="AN950" s="312"/>
      <c r="AO950" s="313"/>
      <c r="AP950" s="306" t="s">
        <v>664</v>
      </c>
      <c r="AQ950" s="306"/>
      <c r="AR950" s="306"/>
      <c r="AS950" s="306"/>
      <c r="AT950" s="306"/>
      <c r="AU950" s="306"/>
      <c r="AV950" s="306"/>
      <c r="AW950" s="306"/>
      <c r="AX950" s="306"/>
      <c r="AY950">
        <f>COUNTA($C$950)</f>
        <v>1</v>
      </c>
    </row>
    <row r="951" spans="1:51" ht="30" customHeight="1" x14ac:dyDescent="0.2">
      <c r="A951" s="386">
        <v>8</v>
      </c>
      <c r="B951" s="386">
        <v>1</v>
      </c>
      <c r="C951" s="400" t="s">
        <v>711</v>
      </c>
      <c r="D951" s="400" t="s">
        <v>711</v>
      </c>
      <c r="E951" s="400" t="s">
        <v>711</v>
      </c>
      <c r="F951" s="400" t="s">
        <v>711</v>
      </c>
      <c r="G951" s="400" t="s">
        <v>711</v>
      </c>
      <c r="H951" s="400" t="s">
        <v>711</v>
      </c>
      <c r="I951" s="400" t="s">
        <v>711</v>
      </c>
      <c r="J951" s="401">
        <v>5000020090000</v>
      </c>
      <c r="K951" s="402">
        <v>5000020090000</v>
      </c>
      <c r="L951" s="402">
        <v>5000020090000</v>
      </c>
      <c r="M951" s="402">
        <v>5000020090000</v>
      </c>
      <c r="N951" s="402">
        <v>5000020090000</v>
      </c>
      <c r="O951" s="402">
        <v>5000020090000</v>
      </c>
      <c r="P951" s="302" t="s">
        <v>689</v>
      </c>
      <c r="Q951" s="302"/>
      <c r="R951" s="302"/>
      <c r="S951" s="302"/>
      <c r="T951" s="302"/>
      <c r="U951" s="302"/>
      <c r="V951" s="302"/>
      <c r="W951" s="302"/>
      <c r="X951" s="302"/>
      <c r="Y951" s="303">
        <v>2</v>
      </c>
      <c r="Z951" s="304"/>
      <c r="AA951" s="304"/>
      <c r="AB951" s="305"/>
      <c r="AC951" s="307" t="s">
        <v>690</v>
      </c>
      <c r="AD951" s="308"/>
      <c r="AE951" s="308"/>
      <c r="AF951" s="308"/>
      <c r="AG951" s="308"/>
      <c r="AH951" s="309" t="s">
        <v>664</v>
      </c>
      <c r="AI951" s="310"/>
      <c r="AJ951" s="310"/>
      <c r="AK951" s="310"/>
      <c r="AL951" s="311" t="s">
        <v>632</v>
      </c>
      <c r="AM951" s="312"/>
      <c r="AN951" s="312"/>
      <c r="AO951" s="313"/>
      <c r="AP951" s="306" t="s">
        <v>664</v>
      </c>
      <c r="AQ951" s="306"/>
      <c r="AR951" s="306"/>
      <c r="AS951" s="306"/>
      <c r="AT951" s="306"/>
      <c r="AU951" s="306"/>
      <c r="AV951" s="306"/>
      <c r="AW951" s="306"/>
      <c r="AX951" s="306"/>
      <c r="AY951">
        <f>COUNTA($C$951)</f>
        <v>1</v>
      </c>
    </row>
    <row r="952" spans="1:51" ht="30" customHeight="1" x14ac:dyDescent="0.2">
      <c r="A952" s="386">
        <v>9</v>
      </c>
      <c r="B952" s="386">
        <v>1</v>
      </c>
      <c r="C952" s="400" t="s">
        <v>712</v>
      </c>
      <c r="D952" s="400" t="s">
        <v>712</v>
      </c>
      <c r="E952" s="400" t="s">
        <v>712</v>
      </c>
      <c r="F952" s="400" t="s">
        <v>712</v>
      </c>
      <c r="G952" s="400" t="s">
        <v>712</v>
      </c>
      <c r="H952" s="400" t="s">
        <v>712</v>
      </c>
      <c r="I952" s="400" t="s">
        <v>712</v>
      </c>
      <c r="J952" s="401">
        <v>7000020100005</v>
      </c>
      <c r="K952" s="402">
        <v>7000020100005</v>
      </c>
      <c r="L952" s="402">
        <v>7000020100005</v>
      </c>
      <c r="M952" s="402">
        <v>7000020100005</v>
      </c>
      <c r="N952" s="402">
        <v>7000020100005</v>
      </c>
      <c r="O952" s="402">
        <v>7000020100005</v>
      </c>
      <c r="P952" s="302" t="s">
        <v>689</v>
      </c>
      <c r="Q952" s="302"/>
      <c r="R952" s="302"/>
      <c r="S952" s="302"/>
      <c r="T952" s="302"/>
      <c r="U952" s="302"/>
      <c r="V952" s="302"/>
      <c r="W952" s="302"/>
      <c r="X952" s="302"/>
      <c r="Y952" s="303">
        <v>2</v>
      </c>
      <c r="Z952" s="304"/>
      <c r="AA952" s="304"/>
      <c r="AB952" s="305"/>
      <c r="AC952" s="307" t="s">
        <v>690</v>
      </c>
      <c r="AD952" s="308"/>
      <c r="AE952" s="308"/>
      <c r="AF952" s="308"/>
      <c r="AG952" s="308"/>
      <c r="AH952" s="309" t="s">
        <v>664</v>
      </c>
      <c r="AI952" s="310"/>
      <c r="AJ952" s="310"/>
      <c r="AK952" s="310"/>
      <c r="AL952" s="311" t="s">
        <v>632</v>
      </c>
      <c r="AM952" s="312"/>
      <c r="AN952" s="312"/>
      <c r="AO952" s="313"/>
      <c r="AP952" s="306" t="s">
        <v>664</v>
      </c>
      <c r="AQ952" s="306"/>
      <c r="AR952" s="306"/>
      <c r="AS952" s="306"/>
      <c r="AT952" s="306"/>
      <c r="AU952" s="306"/>
      <c r="AV952" s="306"/>
      <c r="AW952" s="306"/>
      <c r="AX952" s="306"/>
      <c r="AY952">
        <f>COUNTA($C$952)</f>
        <v>1</v>
      </c>
    </row>
    <row r="953" spans="1:51" ht="30" customHeight="1" x14ac:dyDescent="0.2">
      <c r="A953" s="386">
        <v>10</v>
      </c>
      <c r="B953" s="386">
        <v>1</v>
      </c>
      <c r="C953" s="400" t="s">
        <v>713</v>
      </c>
      <c r="D953" s="400" t="s">
        <v>713</v>
      </c>
      <c r="E953" s="400" t="s">
        <v>713</v>
      </c>
      <c r="F953" s="400" t="s">
        <v>713</v>
      </c>
      <c r="G953" s="400" t="s">
        <v>713</v>
      </c>
      <c r="H953" s="400" t="s">
        <v>713</v>
      </c>
      <c r="I953" s="400" t="s">
        <v>713</v>
      </c>
      <c r="J953" s="401">
        <v>4000020120006</v>
      </c>
      <c r="K953" s="402">
        <v>4000020120006</v>
      </c>
      <c r="L953" s="402">
        <v>4000020120006</v>
      </c>
      <c r="M953" s="402">
        <v>4000020120006</v>
      </c>
      <c r="N953" s="402">
        <v>4000020120006</v>
      </c>
      <c r="O953" s="402">
        <v>4000020120006</v>
      </c>
      <c r="P953" s="302" t="s">
        <v>689</v>
      </c>
      <c r="Q953" s="302"/>
      <c r="R953" s="302"/>
      <c r="S953" s="302"/>
      <c r="T953" s="302"/>
      <c r="U953" s="302"/>
      <c r="V953" s="302"/>
      <c r="W953" s="302"/>
      <c r="X953" s="302"/>
      <c r="Y953" s="303">
        <v>2</v>
      </c>
      <c r="Z953" s="304"/>
      <c r="AA953" s="304"/>
      <c r="AB953" s="305"/>
      <c r="AC953" s="307" t="s">
        <v>690</v>
      </c>
      <c r="AD953" s="308"/>
      <c r="AE953" s="308"/>
      <c r="AF953" s="308"/>
      <c r="AG953" s="308"/>
      <c r="AH953" s="309" t="s">
        <v>664</v>
      </c>
      <c r="AI953" s="310"/>
      <c r="AJ953" s="310"/>
      <c r="AK953" s="310"/>
      <c r="AL953" s="311" t="s">
        <v>632</v>
      </c>
      <c r="AM953" s="312"/>
      <c r="AN953" s="312"/>
      <c r="AO953" s="313"/>
      <c r="AP953" s="306" t="s">
        <v>664</v>
      </c>
      <c r="AQ953" s="306"/>
      <c r="AR953" s="306"/>
      <c r="AS953" s="306"/>
      <c r="AT953" s="306"/>
      <c r="AU953" s="306"/>
      <c r="AV953" s="306"/>
      <c r="AW953" s="306"/>
      <c r="AX953" s="306"/>
      <c r="AY953">
        <f>COUNTA($C$953)</f>
        <v>1</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283</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283</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283</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283</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4" t="s">
        <v>248</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3" t="s">
        <v>263</v>
      </c>
      <c r="AM1106" s="944"/>
      <c r="AN1106" s="944"/>
      <c r="AO1106" s="62"/>
      <c r="AP1106" s="57"/>
      <c r="AQ1106" s="57"/>
      <c r="AR1106" s="57"/>
      <c r="AS1106" s="57"/>
      <c r="AT1106" s="57"/>
      <c r="AU1106" s="57"/>
      <c r="AV1106" s="57"/>
      <c r="AW1106" s="57"/>
      <c r="AX1106" s="58"/>
      <c r="AY1106">
        <f>COUNTIF($AO$1106,"☑")</f>
        <v>0</v>
      </c>
    </row>
    <row r="1107" spans="1:51" ht="15.6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249</v>
      </c>
      <c r="AQ1109" s="408"/>
      <c r="AR1109" s="408"/>
      <c r="AS1109" s="408"/>
      <c r="AT1109" s="408"/>
      <c r="AU1109" s="408"/>
      <c r="AV1109" s="408"/>
      <c r="AW1109" s="408"/>
      <c r="AX1109" s="408"/>
    </row>
    <row r="1110" spans="1:51" ht="30" customHeight="1" x14ac:dyDescent="0.2">
      <c r="A1110" s="386">
        <v>1</v>
      </c>
      <c r="B1110" s="386">
        <v>1</v>
      </c>
      <c r="C1110" s="879" t="s">
        <v>632</v>
      </c>
      <c r="D1110" s="879"/>
      <c r="E1110" s="247" t="s">
        <v>664</v>
      </c>
      <c r="F1110" s="878"/>
      <c r="G1110" s="878"/>
      <c r="H1110" s="878"/>
      <c r="I1110" s="878"/>
      <c r="J1110" s="401" t="s">
        <v>664</v>
      </c>
      <c r="K1110" s="402"/>
      <c r="L1110" s="402"/>
      <c r="M1110" s="402"/>
      <c r="N1110" s="402"/>
      <c r="O1110" s="402"/>
      <c r="P1110" s="406" t="s">
        <v>664</v>
      </c>
      <c r="Q1110" s="302"/>
      <c r="R1110" s="302"/>
      <c r="S1110" s="302"/>
      <c r="T1110" s="302"/>
      <c r="U1110" s="302"/>
      <c r="V1110" s="302"/>
      <c r="W1110" s="302"/>
      <c r="X1110" s="302"/>
      <c r="Y1110" s="303" t="s">
        <v>664</v>
      </c>
      <c r="Z1110" s="304"/>
      <c r="AA1110" s="304"/>
      <c r="AB1110" s="305"/>
      <c r="AC1110" s="307" t="s">
        <v>632</v>
      </c>
      <c r="AD1110" s="308"/>
      <c r="AE1110" s="308"/>
      <c r="AF1110" s="308"/>
      <c r="AG1110" s="308"/>
      <c r="AH1110" s="309" t="s">
        <v>664</v>
      </c>
      <c r="AI1110" s="310"/>
      <c r="AJ1110" s="310"/>
      <c r="AK1110" s="310"/>
      <c r="AL1110" s="311" t="s">
        <v>664</v>
      </c>
      <c r="AM1110" s="312"/>
      <c r="AN1110" s="312"/>
      <c r="AO1110" s="313"/>
      <c r="AP1110" s="306" t="s">
        <v>664</v>
      </c>
      <c r="AQ1110" s="306"/>
      <c r="AR1110" s="306"/>
      <c r="AS1110" s="306"/>
      <c r="AT1110" s="306"/>
      <c r="AU1110" s="306"/>
      <c r="AV1110" s="306"/>
      <c r="AW1110" s="306"/>
      <c r="AX1110" s="306"/>
    </row>
    <row r="1111" spans="1:51" ht="30" hidden="1" customHeight="1" x14ac:dyDescent="0.2">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25">
      <formula>IF(RIGHT(TEXT(P14,"0.#"),1)=".",FALSE,TRUE)</formula>
    </cfRule>
    <cfRule type="expression" dxfId="2110" priority="14026">
      <formula>IF(RIGHT(TEXT(P14,"0.#"),1)=".",TRUE,FALSE)</formula>
    </cfRule>
  </conditionalFormatting>
  <conditionalFormatting sqref="AE32">
    <cfRule type="expression" dxfId="2109" priority="14015">
      <formula>IF(RIGHT(TEXT(AE32,"0.#"),1)=".",FALSE,TRUE)</formula>
    </cfRule>
    <cfRule type="expression" dxfId="2108" priority="14016">
      <formula>IF(RIGHT(TEXT(AE32,"0.#"),1)=".",TRUE,FALSE)</formula>
    </cfRule>
  </conditionalFormatting>
  <conditionalFormatting sqref="P18:AX18">
    <cfRule type="expression" dxfId="2107" priority="13901">
      <formula>IF(RIGHT(TEXT(P18,"0.#"),1)=".",FALSE,TRUE)</formula>
    </cfRule>
    <cfRule type="expression" dxfId="2106" priority="13902">
      <formula>IF(RIGHT(TEXT(P18,"0.#"),1)=".",TRUE,FALSE)</formula>
    </cfRule>
  </conditionalFormatting>
  <conditionalFormatting sqref="Y790">
    <cfRule type="expression" dxfId="2105" priority="13897">
      <formula>IF(RIGHT(TEXT(Y790,"0.#"),1)=".",FALSE,TRUE)</formula>
    </cfRule>
    <cfRule type="expression" dxfId="2104" priority="13898">
      <formula>IF(RIGHT(TEXT(Y790,"0.#"),1)=".",TRUE,FALSE)</formula>
    </cfRule>
  </conditionalFormatting>
  <conditionalFormatting sqref="Y799">
    <cfRule type="expression" dxfId="2103" priority="13893">
      <formula>IF(RIGHT(TEXT(Y799,"0.#"),1)=".",FALSE,TRUE)</formula>
    </cfRule>
    <cfRule type="expression" dxfId="2102" priority="13894">
      <formula>IF(RIGHT(TEXT(Y799,"0.#"),1)=".",TRUE,FALSE)</formula>
    </cfRule>
  </conditionalFormatting>
  <conditionalFormatting sqref="Y830:Y837 Y828 Y817:Y824 Y815 Y804:Y811 Y802">
    <cfRule type="expression" dxfId="2101" priority="13675">
      <formula>IF(RIGHT(TEXT(Y802,"0.#"),1)=".",FALSE,TRUE)</formula>
    </cfRule>
    <cfRule type="expression" dxfId="2100" priority="13676">
      <formula>IF(RIGHT(TEXT(Y802,"0.#"),1)=".",TRUE,FALSE)</formula>
    </cfRule>
  </conditionalFormatting>
  <conditionalFormatting sqref="P16:AQ17 P15:AX15 P13:AX13">
    <cfRule type="expression" dxfId="2099" priority="13723">
      <formula>IF(RIGHT(TEXT(P13,"0.#"),1)=".",FALSE,TRUE)</formula>
    </cfRule>
    <cfRule type="expression" dxfId="2098" priority="13724">
      <formula>IF(RIGHT(TEXT(P13,"0.#"),1)=".",TRUE,FALSE)</formula>
    </cfRule>
  </conditionalFormatting>
  <conditionalFormatting sqref="P19:AJ19">
    <cfRule type="expression" dxfId="2097" priority="13721">
      <formula>IF(RIGHT(TEXT(P19,"0.#"),1)=".",FALSE,TRUE)</formula>
    </cfRule>
    <cfRule type="expression" dxfId="2096" priority="13722">
      <formula>IF(RIGHT(TEXT(P19,"0.#"),1)=".",TRUE,FALSE)</formula>
    </cfRule>
  </conditionalFormatting>
  <conditionalFormatting sqref="AE101 AQ101">
    <cfRule type="expression" dxfId="2095" priority="13713">
      <formula>IF(RIGHT(TEXT(AE101,"0.#"),1)=".",FALSE,TRUE)</formula>
    </cfRule>
    <cfRule type="expression" dxfId="2094" priority="13714">
      <formula>IF(RIGHT(TEXT(AE101,"0.#"),1)=".",TRUE,FALSE)</formula>
    </cfRule>
  </conditionalFormatting>
  <conditionalFormatting sqref="Y791:Y798 Y789">
    <cfRule type="expression" dxfId="2093" priority="13699">
      <formula>IF(RIGHT(TEXT(Y789,"0.#"),1)=".",FALSE,TRUE)</formula>
    </cfRule>
    <cfRule type="expression" dxfId="2092" priority="13700">
      <formula>IF(RIGHT(TEXT(Y789,"0.#"),1)=".",TRUE,FALSE)</formula>
    </cfRule>
  </conditionalFormatting>
  <conditionalFormatting sqref="AU790">
    <cfRule type="expression" dxfId="2091" priority="13697">
      <formula>IF(RIGHT(TEXT(AU790,"0.#"),1)=".",FALSE,TRUE)</formula>
    </cfRule>
    <cfRule type="expression" dxfId="2090" priority="13698">
      <formula>IF(RIGHT(TEXT(AU790,"0.#"),1)=".",TRUE,FALSE)</formula>
    </cfRule>
  </conditionalFormatting>
  <conditionalFormatting sqref="AU799">
    <cfRule type="expression" dxfId="2089" priority="13695">
      <formula>IF(RIGHT(TEXT(AU799,"0.#"),1)=".",FALSE,TRUE)</formula>
    </cfRule>
    <cfRule type="expression" dxfId="2088" priority="13696">
      <formula>IF(RIGHT(TEXT(AU799,"0.#"),1)=".",TRUE,FALSE)</formula>
    </cfRule>
  </conditionalFormatting>
  <conditionalFormatting sqref="AU791:AU798 AU789">
    <cfRule type="expression" dxfId="2087" priority="13693">
      <formula>IF(RIGHT(TEXT(AU789,"0.#"),1)=".",FALSE,TRUE)</formula>
    </cfRule>
    <cfRule type="expression" dxfId="2086" priority="13694">
      <formula>IF(RIGHT(TEXT(AU789,"0.#"),1)=".",TRUE,FALSE)</formula>
    </cfRule>
  </conditionalFormatting>
  <conditionalFormatting sqref="Y829 Y816 Y803">
    <cfRule type="expression" dxfId="2085" priority="13679">
      <formula>IF(RIGHT(TEXT(Y803,"0.#"),1)=".",FALSE,TRUE)</formula>
    </cfRule>
    <cfRule type="expression" dxfId="2084" priority="13680">
      <formula>IF(RIGHT(TEXT(Y803,"0.#"),1)=".",TRUE,FALSE)</formula>
    </cfRule>
  </conditionalFormatting>
  <conditionalFormatting sqref="Y838 Y825 Y812">
    <cfRule type="expression" dxfId="2083" priority="13677">
      <formula>IF(RIGHT(TEXT(Y812,"0.#"),1)=".",FALSE,TRUE)</formula>
    </cfRule>
    <cfRule type="expression" dxfId="2082" priority="13678">
      <formula>IF(RIGHT(TEXT(Y812,"0.#"),1)=".",TRUE,FALSE)</formula>
    </cfRule>
  </conditionalFormatting>
  <conditionalFormatting sqref="AU829 AU816 AU803">
    <cfRule type="expression" dxfId="2081" priority="13673">
      <formula>IF(RIGHT(TEXT(AU803,"0.#"),1)=".",FALSE,TRUE)</formula>
    </cfRule>
    <cfRule type="expression" dxfId="2080" priority="13674">
      <formula>IF(RIGHT(TEXT(AU803,"0.#"),1)=".",TRUE,FALSE)</formula>
    </cfRule>
  </conditionalFormatting>
  <conditionalFormatting sqref="AU838 AU825 AU812">
    <cfRule type="expression" dxfId="2079" priority="13671">
      <formula>IF(RIGHT(TEXT(AU812,"0.#"),1)=".",FALSE,TRUE)</formula>
    </cfRule>
    <cfRule type="expression" dxfId="2078" priority="13672">
      <formula>IF(RIGHT(TEXT(AU812,"0.#"),1)=".",TRUE,FALSE)</formula>
    </cfRule>
  </conditionalFormatting>
  <conditionalFormatting sqref="AU830:AU837 AU828 AU817:AU824 AU815 AU804:AU811 AU802">
    <cfRule type="expression" dxfId="2077" priority="13669">
      <formula>IF(RIGHT(TEXT(AU802,"0.#"),1)=".",FALSE,TRUE)</formula>
    </cfRule>
    <cfRule type="expression" dxfId="2076" priority="13670">
      <formula>IF(RIGHT(TEXT(AU802,"0.#"),1)=".",TRUE,FALSE)</formula>
    </cfRule>
  </conditionalFormatting>
  <conditionalFormatting sqref="AM87">
    <cfRule type="expression" dxfId="2075" priority="13323">
      <formula>IF(RIGHT(TEXT(AM87,"0.#"),1)=".",FALSE,TRUE)</formula>
    </cfRule>
    <cfRule type="expression" dxfId="2074" priority="13324">
      <formula>IF(RIGHT(TEXT(AM87,"0.#"),1)=".",TRUE,FALSE)</formula>
    </cfRule>
  </conditionalFormatting>
  <conditionalFormatting sqref="AE55">
    <cfRule type="expression" dxfId="2073" priority="13391">
      <formula>IF(RIGHT(TEXT(AE55,"0.#"),1)=".",FALSE,TRUE)</formula>
    </cfRule>
    <cfRule type="expression" dxfId="2072" priority="13392">
      <formula>IF(RIGHT(TEXT(AE55,"0.#"),1)=".",TRUE,FALSE)</formula>
    </cfRule>
  </conditionalFormatting>
  <conditionalFormatting sqref="AI55">
    <cfRule type="expression" dxfId="2071" priority="13389">
      <formula>IF(RIGHT(TEXT(AI55,"0.#"),1)=".",FALSE,TRUE)</formula>
    </cfRule>
    <cfRule type="expression" dxfId="2070" priority="13390">
      <formula>IF(RIGHT(TEXT(AI55,"0.#"),1)=".",TRUE,FALSE)</formula>
    </cfRule>
  </conditionalFormatting>
  <conditionalFormatting sqref="AM34">
    <cfRule type="expression" dxfId="2069" priority="13469">
      <formula>IF(RIGHT(TEXT(AM34,"0.#"),1)=".",FALSE,TRUE)</formula>
    </cfRule>
    <cfRule type="expression" dxfId="2068" priority="13470">
      <formula>IF(RIGHT(TEXT(AM34,"0.#"),1)=".",TRUE,FALSE)</formula>
    </cfRule>
  </conditionalFormatting>
  <conditionalFormatting sqref="AE33">
    <cfRule type="expression" dxfId="2067" priority="13483">
      <formula>IF(RIGHT(TEXT(AE33,"0.#"),1)=".",FALSE,TRUE)</formula>
    </cfRule>
    <cfRule type="expression" dxfId="2066" priority="13484">
      <formula>IF(RIGHT(TEXT(AE33,"0.#"),1)=".",TRUE,FALSE)</formula>
    </cfRule>
  </conditionalFormatting>
  <conditionalFormatting sqref="AE34">
    <cfRule type="expression" dxfId="2065" priority="13481">
      <formula>IF(RIGHT(TEXT(AE34,"0.#"),1)=".",FALSE,TRUE)</formula>
    </cfRule>
    <cfRule type="expression" dxfId="2064" priority="13482">
      <formula>IF(RIGHT(TEXT(AE34,"0.#"),1)=".",TRUE,FALSE)</formula>
    </cfRule>
  </conditionalFormatting>
  <conditionalFormatting sqref="AI34">
    <cfRule type="expression" dxfId="2063" priority="13479">
      <formula>IF(RIGHT(TEXT(AI34,"0.#"),1)=".",FALSE,TRUE)</formula>
    </cfRule>
    <cfRule type="expression" dxfId="2062" priority="13480">
      <formula>IF(RIGHT(TEXT(AI34,"0.#"),1)=".",TRUE,FALSE)</formula>
    </cfRule>
  </conditionalFormatting>
  <conditionalFormatting sqref="AI33">
    <cfRule type="expression" dxfId="2061" priority="13477">
      <formula>IF(RIGHT(TEXT(AI33,"0.#"),1)=".",FALSE,TRUE)</formula>
    </cfRule>
    <cfRule type="expression" dxfId="2060" priority="13478">
      <formula>IF(RIGHT(TEXT(AI33,"0.#"),1)=".",TRUE,FALSE)</formula>
    </cfRule>
  </conditionalFormatting>
  <conditionalFormatting sqref="AI32">
    <cfRule type="expression" dxfId="2059" priority="13475">
      <formula>IF(RIGHT(TEXT(AI32,"0.#"),1)=".",FALSE,TRUE)</formula>
    </cfRule>
    <cfRule type="expression" dxfId="2058" priority="13476">
      <formula>IF(RIGHT(TEXT(AI32,"0.#"),1)=".",TRUE,FALSE)</formula>
    </cfRule>
  </conditionalFormatting>
  <conditionalFormatting sqref="AM32">
    <cfRule type="expression" dxfId="2057" priority="13473">
      <formula>IF(RIGHT(TEXT(AM32,"0.#"),1)=".",FALSE,TRUE)</formula>
    </cfRule>
    <cfRule type="expression" dxfId="2056" priority="13474">
      <formula>IF(RIGHT(TEXT(AM32,"0.#"),1)=".",TRUE,FALSE)</formula>
    </cfRule>
  </conditionalFormatting>
  <conditionalFormatting sqref="AM33">
    <cfRule type="expression" dxfId="2055" priority="13471">
      <formula>IF(RIGHT(TEXT(AM33,"0.#"),1)=".",FALSE,TRUE)</formula>
    </cfRule>
    <cfRule type="expression" dxfId="2054" priority="13472">
      <formula>IF(RIGHT(TEXT(AM33,"0.#"),1)=".",TRUE,FALSE)</formula>
    </cfRule>
  </conditionalFormatting>
  <conditionalFormatting sqref="AQ32:AQ34">
    <cfRule type="expression" dxfId="2053" priority="13463">
      <formula>IF(RIGHT(TEXT(AQ32,"0.#"),1)=".",FALSE,TRUE)</formula>
    </cfRule>
    <cfRule type="expression" dxfId="2052" priority="13464">
      <formula>IF(RIGHT(TEXT(AQ32,"0.#"),1)=".",TRUE,FALSE)</formula>
    </cfRule>
  </conditionalFormatting>
  <conditionalFormatting sqref="AU32:AU34">
    <cfRule type="expression" dxfId="2051" priority="13461">
      <formula>IF(RIGHT(TEXT(AU32,"0.#"),1)=".",FALSE,TRUE)</formula>
    </cfRule>
    <cfRule type="expression" dxfId="2050" priority="13462">
      <formula>IF(RIGHT(TEXT(AU32,"0.#"),1)=".",TRUE,FALSE)</formula>
    </cfRule>
  </conditionalFormatting>
  <conditionalFormatting sqref="AE53">
    <cfRule type="expression" dxfId="2049" priority="13395">
      <formula>IF(RIGHT(TEXT(AE53,"0.#"),1)=".",FALSE,TRUE)</formula>
    </cfRule>
    <cfRule type="expression" dxfId="2048" priority="13396">
      <formula>IF(RIGHT(TEXT(AE53,"0.#"),1)=".",TRUE,FALSE)</formula>
    </cfRule>
  </conditionalFormatting>
  <conditionalFormatting sqref="AE54">
    <cfRule type="expression" dxfId="2047" priority="13393">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3325">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E116 AQ116">
    <cfRule type="expression" dxfId="1905" priority="13177">
      <formula>IF(RIGHT(TEXT(AE116,"0.#"),1)=".",FALSE,TRUE)</formula>
    </cfRule>
    <cfRule type="expression" dxfId="1904" priority="13178">
      <formula>IF(RIGHT(TEXT(AE116,"0.#"),1)=".",TRUE,FALSE)</formula>
    </cfRule>
  </conditionalFormatting>
  <conditionalFormatting sqref="AI116">
    <cfRule type="expression" dxfId="1903" priority="13175">
      <formula>IF(RIGHT(TEXT(AI116,"0.#"),1)=".",FALSE,TRUE)</formula>
    </cfRule>
    <cfRule type="expression" dxfId="1902" priority="13176">
      <formula>IF(RIGHT(TEXT(AI116,"0.#"),1)=".",TRUE,FALSE)</formula>
    </cfRule>
  </conditionalFormatting>
  <conditionalFormatting sqref="AM116">
    <cfRule type="expression" dxfId="1901" priority="13173">
      <formula>IF(RIGHT(TEXT(AM116,"0.#"),1)=".",FALSE,TRUE)</formula>
    </cfRule>
    <cfRule type="expression" dxfId="1900" priority="13174">
      <formula>IF(RIGHT(TEXT(AM116,"0.#"),1)=".",TRUE,FALSE)</formula>
    </cfRule>
  </conditionalFormatting>
  <conditionalFormatting sqref="AE117">
    <cfRule type="expression" dxfId="1899" priority="13171">
      <formula>IF(RIGHT(TEXT(AE117,"0.#"),1)=".",FALSE,TRUE)</formula>
    </cfRule>
    <cfRule type="expression" dxfId="1898" priority="13172">
      <formula>IF(RIGHT(TEXT(AE117,"0.#"),1)=".",TRUE,FALSE)</formula>
    </cfRule>
  </conditionalFormatting>
  <conditionalFormatting sqref="AI117">
    <cfRule type="expression" dxfId="1897" priority="13169">
      <formula>IF(RIGHT(TEXT(AI117,"0.#"),1)=".",FALSE,TRUE)</formula>
    </cfRule>
    <cfRule type="expression" dxfId="1896" priority="13170">
      <formula>IF(RIGHT(TEXT(AI117,"0.#"),1)=".",TRUE,FALSE)</formula>
    </cfRule>
  </conditionalFormatting>
  <conditionalFormatting sqref="AQ117">
    <cfRule type="expression" dxfId="1895" priority="13165">
      <formula>IF(RIGHT(TEXT(AQ117,"0.#"),1)=".",FALSE,TRUE)</formula>
    </cfRule>
    <cfRule type="expression" dxfId="1894" priority="13166">
      <formula>IF(RIGHT(TEXT(AQ117,"0.#"),1)=".",TRUE,FALSE)</formula>
    </cfRule>
  </conditionalFormatting>
  <conditionalFormatting sqref="AE119 AQ119">
    <cfRule type="expression" dxfId="1893" priority="13163">
      <formula>IF(RIGHT(TEXT(AE119,"0.#"),1)=".",FALSE,TRUE)</formula>
    </cfRule>
    <cfRule type="expression" dxfId="1892" priority="13164">
      <formula>IF(RIGHT(TEXT(AE119,"0.#"),1)=".",TRUE,FALSE)</formula>
    </cfRule>
  </conditionalFormatting>
  <conditionalFormatting sqref="AI119">
    <cfRule type="expression" dxfId="1891" priority="13161">
      <formula>IF(RIGHT(TEXT(AI119,"0.#"),1)=".",FALSE,TRUE)</formula>
    </cfRule>
    <cfRule type="expression" dxfId="1890" priority="13162">
      <formula>IF(RIGHT(TEXT(AI119,"0.#"),1)=".",TRUE,FALSE)</formula>
    </cfRule>
  </conditionalFormatting>
  <conditionalFormatting sqref="AM119">
    <cfRule type="expression" dxfId="1889" priority="13159">
      <formula>IF(RIGHT(TEXT(AM119,"0.#"),1)=".",FALSE,TRUE)</formula>
    </cfRule>
    <cfRule type="expression" dxfId="1888" priority="13160">
      <formula>IF(RIGHT(TEXT(AM119,"0.#"),1)=".",TRUE,FALSE)</formula>
    </cfRule>
  </conditionalFormatting>
  <conditionalFormatting sqref="AQ120">
    <cfRule type="expression" dxfId="1887" priority="13151">
      <formula>IF(RIGHT(TEXT(AQ120,"0.#"),1)=".",FALSE,TRUE)</formula>
    </cfRule>
    <cfRule type="expression" dxfId="1886" priority="13152">
      <formula>IF(RIGHT(TEXT(AQ120,"0.#"),1)=".",TRUE,FALSE)</formula>
    </cfRule>
  </conditionalFormatting>
  <conditionalFormatting sqref="AE122 AQ122">
    <cfRule type="expression" dxfId="1885" priority="13149">
      <formula>IF(RIGHT(TEXT(AE122,"0.#"),1)=".",FALSE,TRUE)</formula>
    </cfRule>
    <cfRule type="expression" dxfId="1884" priority="13150">
      <formula>IF(RIGHT(TEXT(AE122,"0.#"),1)=".",TRUE,FALSE)</formula>
    </cfRule>
  </conditionalFormatting>
  <conditionalFormatting sqref="AI122">
    <cfRule type="expression" dxfId="1883" priority="13147">
      <formula>IF(RIGHT(TEXT(AI122,"0.#"),1)=".",FALSE,TRUE)</formula>
    </cfRule>
    <cfRule type="expression" dxfId="1882" priority="13148">
      <formula>IF(RIGHT(TEXT(AI122,"0.#"),1)=".",TRUE,FALSE)</formula>
    </cfRule>
  </conditionalFormatting>
  <conditionalFormatting sqref="AM122">
    <cfRule type="expression" dxfId="1881" priority="13145">
      <formula>IF(RIGHT(TEXT(AM122,"0.#"),1)=".",FALSE,TRUE)</formula>
    </cfRule>
    <cfRule type="expression" dxfId="1880" priority="13146">
      <formula>IF(RIGHT(TEXT(AM122,"0.#"),1)=".",TRUE,FALSE)</formula>
    </cfRule>
  </conditionalFormatting>
  <conditionalFormatting sqref="AQ123">
    <cfRule type="expression" dxfId="1879" priority="13137">
      <formula>IF(RIGHT(TEXT(AQ123,"0.#"),1)=".",FALSE,TRUE)</formula>
    </cfRule>
    <cfRule type="expression" dxfId="1878" priority="13138">
      <formula>IF(RIGHT(TEXT(AQ123,"0.#"),1)=".",TRUE,FALSE)</formula>
    </cfRule>
  </conditionalFormatting>
  <conditionalFormatting sqref="AE125 AQ125">
    <cfRule type="expression" dxfId="1877" priority="13135">
      <formula>IF(RIGHT(TEXT(AE125,"0.#"),1)=".",FALSE,TRUE)</formula>
    </cfRule>
    <cfRule type="expression" dxfId="1876" priority="13136">
      <formula>IF(RIGHT(TEXT(AE125,"0.#"),1)=".",TRUE,FALSE)</formula>
    </cfRule>
  </conditionalFormatting>
  <conditionalFormatting sqref="AI125">
    <cfRule type="expression" dxfId="1875" priority="13133">
      <formula>IF(RIGHT(TEXT(AI125,"0.#"),1)=".",FALSE,TRUE)</formula>
    </cfRule>
    <cfRule type="expression" dxfId="1874" priority="13134">
      <formula>IF(RIGHT(TEXT(AI125,"0.#"),1)=".",TRUE,FALSE)</formula>
    </cfRule>
  </conditionalFormatting>
  <conditionalFormatting sqref="AM125">
    <cfRule type="expression" dxfId="1873" priority="13131">
      <formula>IF(RIGHT(TEXT(AM125,"0.#"),1)=".",FALSE,TRUE)</formula>
    </cfRule>
    <cfRule type="expression" dxfId="1872" priority="13132">
      <formula>IF(RIGHT(TEXT(AM125,"0.#"),1)=".",TRUE,FALSE)</formula>
    </cfRule>
  </conditionalFormatting>
  <conditionalFormatting sqref="AQ126">
    <cfRule type="expression" dxfId="1871" priority="13123">
      <formula>IF(RIGHT(TEXT(AQ126,"0.#"),1)=".",FALSE,TRUE)</formula>
    </cfRule>
    <cfRule type="expression" dxfId="1870" priority="13124">
      <formula>IF(RIGHT(TEXT(AQ126,"0.#"),1)=".",TRUE,FALSE)</formula>
    </cfRule>
  </conditionalFormatting>
  <conditionalFormatting sqref="AE128 AQ128">
    <cfRule type="expression" dxfId="1869" priority="13121">
      <formula>IF(RIGHT(TEXT(AE128,"0.#"),1)=".",FALSE,TRUE)</formula>
    </cfRule>
    <cfRule type="expression" dxfId="1868" priority="13122">
      <formula>IF(RIGHT(TEXT(AE128,"0.#"),1)=".",TRUE,FALSE)</formula>
    </cfRule>
  </conditionalFormatting>
  <conditionalFormatting sqref="AI128">
    <cfRule type="expression" dxfId="1867" priority="13119">
      <formula>IF(RIGHT(TEXT(AI128,"0.#"),1)=".",FALSE,TRUE)</formula>
    </cfRule>
    <cfRule type="expression" dxfId="1866" priority="13120">
      <formula>IF(RIGHT(TEXT(AI128,"0.#"),1)=".",TRUE,FALSE)</formula>
    </cfRule>
  </conditionalFormatting>
  <conditionalFormatting sqref="AM128">
    <cfRule type="expression" dxfId="1865" priority="13117">
      <formula>IF(RIGHT(TEXT(AM128,"0.#"),1)=".",FALSE,TRUE)</formula>
    </cfRule>
    <cfRule type="expression" dxfId="1864" priority="13118">
      <formula>IF(RIGHT(TEXT(AM128,"0.#"),1)=".",TRUE,FALSE)</formula>
    </cfRule>
  </conditionalFormatting>
  <conditionalFormatting sqref="AQ129">
    <cfRule type="expression" dxfId="1863" priority="13109">
      <formula>IF(RIGHT(TEXT(AQ129,"0.#"),1)=".",FALSE,TRUE)</formula>
    </cfRule>
    <cfRule type="expression" dxfId="1862" priority="13110">
      <formula>IF(RIGHT(TEXT(AQ129,"0.#"),1)=".",TRUE,FALSE)</formula>
    </cfRule>
  </conditionalFormatting>
  <conditionalFormatting sqref="AE75">
    <cfRule type="expression" dxfId="1861" priority="13107">
      <formula>IF(RIGHT(TEXT(AE75,"0.#"),1)=".",FALSE,TRUE)</formula>
    </cfRule>
    <cfRule type="expression" dxfId="1860" priority="13108">
      <formula>IF(RIGHT(TEXT(AE75,"0.#"),1)=".",TRUE,FALSE)</formula>
    </cfRule>
  </conditionalFormatting>
  <conditionalFormatting sqref="AE76">
    <cfRule type="expression" dxfId="1859" priority="13105">
      <formula>IF(RIGHT(TEXT(AE76,"0.#"),1)=".",FALSE,TRUE)</formula>
    </cfRule>
    <cfRule type="expression" dxfId="1858" priority="13106">
      <formula>IF(RIGHT(TEXT(AE76,"0.#"),1)=".",TRUE,FALSE)</formula>
    </cfRule>
  </conditionalFormatting>
  <conditionalFormatting sqref="AE77">
    <cfRule type="expression" dxfId="1857" priority="13103">
      <formula>IF(RIGHT(TEXT(AE77,"0.#"),1)=".",FALSE,TRUE)</formula>
    </cfRule>
    <cfRule type="expression" dxfId="1856" priority="13104">
      <formula>IF(RIGHT(TEXT(AE77,"0.#"),1)=".",TRUE,FALSE)</formula>
    </cfRule>
  </conditionalFormatting>
  <conditionalFormatting sqref="AI77">
    <cfRule type="expression" dxfId="1855" priority="13101">
      <formula>IF(RIGHT(TEXT(AI77,"0.#"),1)=".",FALSE,TRUE)</formula>
    </cfRule>
    <cfRule type="expression" dxfId="1854" priority="13102">
      <formula>IF(RIGHT(TEXT(AI77,"0.#"),1)=".",TRUE,FALSE)</formula>
    </cfRule>
  </conditionalFormatting>
  <conditionalFormatting sqref="AI76">
    <cfRule type="expression" dxfId="1853" priority="13099">
      <formula>IF(RIGHT(TEXT(AI76,"0.#"),1)=".",FALSE,TRUE)</formula>
    </cfRule>
    <cfRule type="expression" dxfId="1852" priority="13100">
      <formula>IF(RIGHT(TEXT(AI76,"0.#"),1)=".",TRUE,FALSE)</formula>
    </cfRule>
  </conditionalFormatting>
  <conditionalFormatting sqref="AI75">
    <cfRule type="expression" dxfId="1851" priority="13097">
      <formula>IF(RIGHT(TEXT(AI75,"0.#"),1)=".",FALSE,TRUE)</formula>
    </cfRule>
    <cfRule type="expression" dxfId="1850" priority="13098">
      <formula>IF(RIGHT(TEXT(AI75,"0.#"),1)=".",TRUE,FALSE)</formula>
    </cfRule>
  </conditionalFormatting>
  <conditionalFormatting sqref="AM75">
    <cfRule type="expression" dxfId="1849" priority="13095">
      <formula>IF(RIGHT(TEXT(AM75,"0.#"),1)=".",FALSE,TRUE)</formula>
    </cfRule>
    <cfRule type="expression" dxfId="1848" priority="13096">
      <formula>IF(RIGHT(TEXT(AM75,"0.#"),1)=".",TRUE,FALSE)</formula>
    </cfRule>
  </conditionalFormatting>
  <conditionalFormatting sqref="AM76">
    <cfRule type="expression" dxfId="1847" priority="13093">
      <formula>IF(RIGHT(TEXT(AM76,"0.#"),1)=".",FALSE,TRUE)</formula>
    </cfRule>
    <cfRule type="expression" dxfId="1846" priority="13094">
      <formula>IF(RIGHT(TEXT(AM76,"0.#"),1)=".",TRUE,FALSE)</formula>
    </cfRule>
  </conditionalFormatting>
  <conditionalFormatting sqref="AM77">
    <cfRule type="expression" dxfId="1845" priority="13091">
      <formula>IF(RIGHT(TEXT(AM77,"0.#"),1)=".",FALSE,TRUE)</formula>
    </cfRule>
    <cfRule type="expression" dxfId="1844" priority="13092">
      <formula>IF(RIGHT(TEXT(AM77,"0.#"),1)=".",TRUE,FALSE)</formula>
    </cfRule>
  </conditionalFormatting>
  <conditionalFormatting sqref="AE134:AE135 AI134:AI135 AM134:AM135 AQ134:AQ135 AU134:AU135">
    <cfRule type="expression" dxfId="1843" priority="13077">
      <formula>IF(RIGHT(TEXT(AE134,"0.#"),1)=".",FALSE,TRUE)</formula>
    </cfRule>
    <cfRule type="expression" dxfId="1842" priority="13078">
      <formula>IF(RIGHT(TEXT(AE134,"0.#"),1)=".",TRUE,FALSE)</formula>
    </cfRule>
  </conditionalFormatting>
  <conditionalFormatting sqref="AE433">
    <cfRule type="expression" dxfId="1841" priority="13047">
      <formula>IF(RIGHT(TEXT(AE433,"0.#"),1)=".",FALSE,TRUE)</formula>
    </cfRule>
    <cfRule type="expression" dxfId="1840" priority="13048">
      <formula>IF(RIGHT(TEXT(AE433,"0.#"),1)=".",TRUE,FALSE)</formula>
    </cfRule>
  </conditionalFormatting>
  <conditionalFormatting sqref="AM435">
    <cfRule type="expression" dxfId="1839" priority="13031">
      <formula>IF(RIGHT(TEXT(AM435,"0.#"),1)=".",FALSE,TRUE)</formula>
    </cfRule>
    <cfRule type="expression" dxfId="1838" priority="13032">
      <formula>IF(RIGHT(TEXT(AM435,"0.#"),1)=".",TRUE,FALSE)</formula>
    </cfRule>
  </conditionalFormatting>
  <conditionalFormatting sqref="AE434">
    <cfRule type="expression" dxfId="1837" priority="13045">
      <formula>IF(RIGHT(TEXT(AE434,"0.#"),1)=".",FALSE,TRUE)</formula>
    </cfRule>
    <cfRule type="expression" dxfId="1836" priority="13046">
      <formula>IF(RIGHT(TEXT(AE434,"0.#"),1)=".",TRUE,FALSE)</formula>
    </cfRule>
  </conditionalFormatting>
  <conditionalFormatting sqref="AE435">
    <cfRule type="expression" dxfId="1835" priority="13043">
      <formula>IF(RIGHT(TEXT(AE435,"0.#"),1)=".",FALSE,TRUE)</formula>
    </cfRule>
    <cfRule type="expression" dxfId="1834" priority="13044">
      <formula>IF(RIGHT(TEXT(AE435,"0.#"),1)=".",TRUE,FALSE)</formula>
    </cfRule>
  </conditionalFormatting>
  <conditionalFormatting sqref="AM433">
    <cfRule type="expression" dxfId="1833" priority="13035">
      <formula>IF(RIGHT(TEXT(AM433,"0.#"),1)=".",FALSE,TRUE)</formula>
    </cfRule>
    <cfRule type="expression" dxfId="1832" priority="13036">
      <formula>IF(RIGHT(TEXT(AM433,"0.#"),1)=".",TRUE,FALSE)</formula>
    </cfRule>
  </conditionalFormatting>
  <conditionalFormatting sqref="AM434">
    <cfRule type="expression" dxfId="1831" priority="13033">
      <formula>IF(RIGHT(TEXT(AM434,"0.#"),1)=".",FALSE,TRUE)</formula>
    </cfRule>
    <cfRule type="expression" dxfId="1830" priority="13034">
      <formula>IF(RIGHT(TEXT(AM434,"0.#"),1)=".",TRUE,FALSE)</formula>
    </cfRule>
  </conditionalFormatting>
  <conditionalFormatting sqref="AU433">
    <cfRule type="expression" dxfId="1829" priority="13023">
      <formula>IF(RIGHT(TEXT(AU433,"0.#"),1)=".",FALSE,TRUE)</formula>
    </cfRule>
    <cfRule type="expression" dxfId="1828" priority="13024">
      <formula>IF(RIGHT(TEXT(AU433,"0.#"),1)=".",TRUE,FALSE)</formula>
    </cfRule>
  </conditionalFormatting>
  <conditionalFormatting sqref="AU434">
    <cfRule type="expression" dxfId="1827" priority="13021">
      <formula>IF(RIGHT(TEXT(AU434,"0.#"),1)=".",FALSE,TRUE)</formula>
    </cfRule>
    <cfRule type="expression" dxfId="1826" priority="13022">
      <formula>IF(RIGHT(TEXT(AU434,"0.#"),1)=".",TRUE,FALSE)</formula>
    </cfRule>
  </conditionalFormatting>
  <conditionalFormatting sqref="AU435">
    <cfRule type="expression" dxfId="1825" priority="13019">
      <formula>IF(RIGHT(TEXT(AU435,"0.#"),1)=".",FALSE,TRUE)</formula>
    </cfRule>
    <cfRule type="expression" dxfId="1824" priority="13020">
      <formula>IF(RIGHT(TEXT(AU435,"0.#"),1)=".",TRUE,FALSE)</formula>
    </cfRule>
  </conditionalFormatting>
  <conditionalFormatting sqref="AI435">
    <cfRule type="expression" dxfId="1823" priority="12953">
      <formula>IF(RIGHT(TEXT(AI435,"0.#"),1)=".",FALSE,TRUE)</formula>
    </cfRule>
    <cfRule type="expression" dxfId="1822" priority="12954">
      <formula>IF(RIGHT(TEXT(AI435,"0.#"),1)=".",TRUE,FALSE)</formula>
    </cfRule>
  </conditionalFormatting>
  <conditionalFormatting sqref="AI433">
    <cfRule type="expression" dxfId="1821" priority="12957">
      <formula>IF(RIGHT(TEXT(AI433,"0.#"),1)=".",FALSE,TRUE)</formula>
    </cfRule>
    <cfRule type="expression" dxfId="1820" priority="12958">
      <formula>IF(RIGHT(TEXT(AI433,"0.#"),1)=".",TRUE,FALSE)</formula>
    </cfRule>
  </conditionalFormatting>
  <conditionalFormatting sqref="AI434">
    <cfRule type="expression" dxfId="1819" priority="12955">
      <formula>IF(RIGHT(TEXT(AI434,"0.#"),1)=".",FALSE,TRUE)</formula>
    </cfRule>
    <cfRule type="expression" dxfId="1818" priority="12956">
      <formula>IF(RIGHT(TEXT(AI434,"0.#"),1)=".",TRUE,FALSE)</formula>
    </cfRule>
  </conditionalFormatting>
  <conditionalFormatting sqref="AQ434">
    <cfRule type="expression" dxfId="1817" priority="12939">
      <formula>IF(RIGHT(TEXT(AQ434,"0.#"),1)=".",FALSE,TRUE)</formula>
    </cfRule>
    <cfRule type="expression" dxfId="1816" priority="12940">
      <formula>IF(RIGHT(TEXT(AQ434,"0.#"),1)=".",TRUE,FALSE)</formula>
    </cfRule>
  </conditionalFormatting>
  <conditionalFormatting sqref="AQ435">
    <cfRule type="expression" dxfId="1815" priority="12925">
      <formula>IF(RIGHT(TEXT(AQ435,"0.#"),1)=".",FALSE,TRUE)</formula>
    </cfRule>
    <cfRule type="expression" dxfId="1814" priority="12926">
      <formula>IF(RIGHT(TEXT(AQ435,"0.#"),1)=".",TRUE,FALSE)</formula>
    </cfRule>
  </conditionalFormatting>
  <conditionalFormatting sqref="AQ433">
    <cfRule type="expression" dxfId="1813" priority="12923">
      <formula>IF(RIGHT(TEXT(AQ433,"0.#"),1)=".",FALSE,TRUE)</formula>
    </cfRule>
    <cfRule type="expression" dxfId="1812" priority="12924">
      <formula>IF(RIGHT(TEXT(AQ433,"0.#"),1)=".",TRUE,FALSE)</formula>
    </cfRule>
  </conditionalFormatting>
  <conditionalFormatting sqref="AL847:AO874">
    <cfRule type="expression" dxfId="1811" priority="6647">
      <formula>IF(AND(AL847&gt;=0, RIGHT(TEXT(AL847,"0.#"),1)&lt;&gt;"."),TRUE,FALSE)</formula>
    </cfRule>
    <cfRule type="expression" dxfId="1810" priority="6648">
      <formula>IF(AND(AL847&gt;=0, RIGHT(TEXT(AL847,"0.#"),1)="."),TRUE,FALSE)</formula>
    </cfRule>
    <cfRule type="expression" dxfId="1809" priority="6649">
      <formula>IF(AND(AL847&lt;0, RIGHT(TEXT(AL847,"0.#"),1)&lt;&gt;"."),TRUE,FALSE)</formula>
    </cfRule>
    <cfRule type="expression" dxfId="1808" priority="6650">
      <formula>IF(AND(AL847&lt;0, RIGHT(TEXT(AL847,"0.#"),1)="."),TRUE,FALSE)</formula>
    </cfRule>
  </conditionalFormatting>
  <conditionalFormatting sqref="AQ53:AQ55">
    <cfRule type="expression" dxfId="1807" priority="4669">
      <formula>IF(RIGHT(TEXT(AQ53,"0.#"),1)=".",FALSE,TRUE)</formula>
    </cfRule>
    <cfRule type="expression" dxfId="1806" priority="4670">
      <formula>IF(RIGHT(TEXT(AQ53,"0.#"),1)=".",TRUE,FALSE)</formula>
    </cfRule>
  </conditionalFormatting>
  <conditionalFormatting sqref="AU53:AU55">
    <cfRule type="expression" dxfId="1805" priority="4667">
      <formula>IF(RIGHT(TEXT(AU53,"0.#"),1)=".",FALSE,TRUE)</formula>
    </cfRule>
    <cfRule type="expression" dxfId="1804" priority="4668">
      <formula>IF(RIGHT(TEXT(AU53,"0.#"),1)=".",TRUE,FALSE)</formula>
    </cfRule>
  </conditionalFormatting>
  <conditionalFormatting sqref="AQ60:AQ62">
    <cfRule type="expression" dxfId="1803" priority="4665">
      <formula>IF(RIGHT(TEXT(AQ60,"0.#"),1)=".",FALSE,TRUE)</formula>
    </cfRule>
    <cfRule type="expression" dxfId="1802" priority="4666">
      <formula>IF(RIGHT(TEXT(AQ60,"0.#"),1)=".",TRUE,FALSE)</formula>
    </cfRule>
  </conditionalFormatting>
  <conditionalFormatting sqref="AU60:AU62">
    <cfRule type="expression" dxfId="1801" priority="4663">
      <formula>IF(RIGHT(TEXT(AU60,"0.#"),1)=".",FALSE,TRUE)</formula>
    </cfRule>
    <cfRule type="expression" dxfId="1800" priority="4664">
      <formula>IF(RIGHT(TEXT(AU60,"0.#"),1)=".",TRUE,FALSE)</formula>
    </cfRule>
  </conditionalFormatting>
  <conditionalFormatting sqref="AQ75:AQ77">
    <cfRule type="expression" dxfId="1799" priority="4661">
      <formula>IF(RIGHT(TEXT(AQ75,"0.#"),1)=".",FALSE,TRUE)</formula>
    </cfRule>
    <cfRule type="expression" dxfId="1798" priority="4662">
      <formula>IF(RIGHT(TEXT(AQ75,"0.#"),1)=".",TRUE,FALSE)</formula>
    </cfRule>
  </conditionalFormatting>
  <conditionalFormatting sqref="AU75:AU77">
    <cfRule type="expression" dxfId="1797" priority="4659">
      <formula>IF(RIGHT(TEXT(AU75,"0.#"),1)=".",FALSE,TRUE)</formula>
    </cfRule>
    <cfRule type="expression" dxfId="1796" priority="4660">
      <formula>IF(RIGHT(TEXT(AU75,"0.#"),1)=".",TRUE,FALSE)</formula>
    </cfRule>
  </conditionalFormatting>
  <conditionalFormatting sqref="AQ87:AQ89">
    <cfRule type="expression" dxfId="1795" priority="4657">
      <formula>IF(RIGHT(TEXT(AQ87,"0.#"),1)=".",FALSE,TRUE)</formula>
    </cfRule>
    <cfRule type="expression" dxfId="1794" priority="4658">
      <formula>IF(RIGHT(TEXT(AQ87,"0.#"),1)=".",TRUE,FALSE)</formula>
    </cfRule>
  </conditionalFormatting>
  <conditionalFormatting sqref="AU87:AU89">
    <cfRule type="expression" dxfId="1793" priority="4655">
      <formula>IF(RIGHT(TEXT(AU87,"0.#"),1)=".",FALSE,TRUE)</formula>
    </cfRule>
    <cfRule type="expression" dxfId="1792" priority="4656">
      <formula>IF(RIGHT(TEXT(AU87,"0.#"),1)=".",TRUE,FALSE)</formula>
    </cfRule>
  </conditionalFormatting>
  <conditionalFormatting sqref="AQ92:AQ94">
    <cfRule type="expression" dxfId="1791" priority="4653">
      <formula>IF(RIGHT(TEXT(AQ92,"0.#"),1)=".",FALSE,TRUE)</formula>
    </cfRule>
    <cfRule type="expression" dxfId="1790" priority="4654">
      <formula>IF(RIGHT(TEXT(AQ92,"0.#"),1)=".",TRUE,FALSE)</formula>
    </cfRule>
  </conditionalFormatting>
  <conditionalFormatting sqref="AU92:AU94">
    <cfRule type="expression" dxfId="1789" priority="4651">
      <formula>IF(RIGHT(TEXT(AU92,"0.#"),1)=".",FALSE,TRUE)</formula>
    </cfRule>
    <cfRule type="expression" dxfId="1788" priority="4652">
      <formula>IF(RIGHT(TEXT(AU92,"0.#"),1)=".",TRUE,FALSE)</formula>
    </cfRule>
  </conditionalFormatting>
  <conditionalFormatting sqref="AQ97:AQ99">
    <cfRule type="expression" dxfId="1787" priority="4649">
      <formula>IF(RIGHT(TEXT(AQ97,"0.#"),1)=".",FALSE,TRUE)</formula>
    </cfRule>
    <cfRule type="expression" dxfId="1786" priority="4650">
      <formula>IF(RIGHT(TEXT(AQ97,"0.#"),1)=".",TRUE,FALSE)</formula>
    </cfRule>
  </conditionalFormatting>
  <conditionalFormatting sqref="AU97:AU99">
    <cfRule type="expression" dxfId="1785" priority="4647">
      <formula>IF(RIGHT(TEXT(AU97,"0.#"),1)=".",FALSE,TRUE)</formula>
    </cfRule>
    <cfRule type="expression" dxfId="1784" priority="4648">
      <formula>IF(RIGHT(TEXT(AU97,"0.#"),1)=".",TRUE,FALSE)</formula>
    </cfRule>
  </conditionalFormatting>
  <conditionalFormatting sqref="AE458">
    <cfRule type="expression" dxfId="1783" priority="4341">
      <formula>IF(RIGHT(TEXT(AE458,"0.#"),1)=".",FALSE,TRUE)</formula>
    </cfRule>
    <cfRule type="expression" dxfId="1782" priority="4342">
      <formula>IF(RIGHT(TEXT(AE458,"0.#"),1)=".",TRUE,FALSE)</formula>
    </cfRule>
  </conditionalFormatting>
  <conditionalFormatting sqref="AM460">
    <cfRule type="expression" dxfId="1781" priority="4331">
      <formula>IF(RIGHT(TEXT(AM460,"0.#"),1)=".",FALSE,TRUE)</formula>
    </cfRule>
    <cfRule type="expression" dxfId="1780" priority="4332">
      <formula>IF(RIGHT(TEXT(AM460,"0.#"),1)=".",TRUE,FALSE)</formula>
    </cfRule>
  </conditionalFormatting>
  <conditionalFormatting sqref="AE459">
    <cfRule type="expression" dxfId="1779" priority="4339">
      <formula>IF(RIGHT(TEXT(AE459,"0.#"),1)=".",FALSE,TRUE)</formula>
    </cfRule>
    <cfRule type="expression" dxfId="1778" priority="4340">
      <formula>IF(RIGHT(TEXT(AE459,"0.#"),1)=".",TRUE,FALSE)</formula>
    </cfRule>
  </conditionalFormatting>
  <conditionalFormatting sqref="AE460">
    <cfRule type="expression" dxfId="1777" priority="4337">
      <formula>IF(RIGHT(TEXT(AE460,"0.#"),1)=".",FALSE,TRUE)</formula>
    </cfRule>
    <cfRule type="expression" dxfId="1776" priority="4338">
      <formula>IF(RIGHT(TEXT(AE460,"0.#"),1)=".",TRUE,FALSE)</formula>
    </cfRule>
  </conditionalFormatting>
  <conditionalFormatting sqref="AM458">
    <cfRule type="expression" dxfId="1775" priority="4335">
      <formula>IF(RIGHT(TEXT(AM458,"0.#"),1)=".",FALSE,TRUE)</formula>
    </cfRule>
    <cfRule type="expression" dxfId="1774" priority="4336">
      <formula>IF(RIGHT(TEXT(AM458,"0.#"),1)=".",TRUE,FALSE)</formula>
    </cfRule>
  </conditionalFormatting>
  <conditionalFormatting sqref="AM459">
    <cfRule type="expression" dxfId="1773" priority="4333">
      <formula>IF(RIGHT(TEXT(AM459,"0.#"),1)=".",FALSE,TRUE)</formula>
    </cfRule>
    <cfRule type="expression" dxfId="1772" priority="4334">
      <formula>IF(RIGHT(TEXT(AM459,"0.#"),1)=".",TRUE,FALSE)</formula>
    </cfRule>
  </conditionalFormatting>
  <conditionalFormatting sqref="AU458">
    <cfRule type="expression" dxfId="1771" priority="4329">
      <formula>IF(RIGHT(TEXT(AU458,"0.#"),1)=".",FALSE,TRUE)</formula>
    </cfRule>
    <cfRule type="expression" dxfId="1770" priority="4330">
      <formula>IF(RIGHT(TEXT(AU458,"0.#"),1)=".",TRUE,FALSE)</formula>
    </cfRule>
  </conditionalFormatting>
  <conditionalFormatting sqref="AU459">
    <cfRule type="expression" dxfId="1769" priority="4327">
      <formula>IF(RIGHT(TEXT(AU459,"0.#"),1)=".",FALSE,TRUE)</formula>
    </cfRule>
    <cfRule type="expression" dxfId="1768" priority="4328">
      <formula>IF(RIGHT(TEXT(AU459,"0.#"),1)=".",TRUE,FALSE)</formula>
    </cfRule>
  </conditionalFormatting>
  <conditionalFormatting sqref="AU460">
    <cfRule type="expression" dxfId="1767" priority="4325">
      <formula>IF(RIGHT(TEXT(AU460,"0.#"),1)=".",FALSE,TRUE)</formula>
    </cfRule>
    <cfRule type="expression" dxfId="1766" priority="4326">
      <formula>IF(RIGHT(TEXT(AU460,"0.#"),1)=".",TRUE,FALSE)</formula>
    </cfRule>
  </conditionalFormatting>
  <conditionalFormatting sqref="AI460">
    <cfRule type="expression" dxfId="1765" priority="4319">
      <formula>IF(RIGHT(TEXT(AI460,"0.#"),1)=".",FALSE,TRUE)</formula>
    </cfRule>
    <cfRule type="expression" dxfId="1764" priority="4320">
      <formula>IF(RIGHT(TEXT(AI460,"0.#"),1)=".",TRUE,FALSE)</formula>
    </cfRule>
  </conditionalFormatting>
  <conditionalFormatting sqref="AI458">
    <cfRule type="expression" dxfId="1763" priority="4323">
      <formula>IF(RIGHT(TEXT(AI458,"0.#"),1)=".",FALSE,TRUE)</formula>
    </cfRule>
    <cfRule type="expression" dxfId="1762" priority="4324">
      <formula>IF(RIGHT(TEXT(AI458,"0.#"),1)=".",TRUE,FALSE)</formula>
    </cfRule>
  </conditionalFormatting>
  <conditionalFormatting sqref="AI459">
    <cfRule type="expression" dxfId="1761" priority="4321">
      <formula>IF(RIGHT(TEXT(AI459,"0.#"),1)=".",FALSE,TRUE)</formula>
    </cfRule>
    <cfRule type="expression" dxfId="1760" priority="4322">
      <formula>IF(RIGHT(TEXT(AI459,"0.#"),1)=".",TRUE,FALSE)</formula>
    </cfRule>
  </conditionalFormatting>
  <conditionalFormatting sqref="AQ459">
    <cfRule type="expression" dxfId="1759" priority="4317">
      <formula>IF(RIGHT(TEXT(AQ459,"0.#"),1)=".",FALSE,TRUE)</formula>
    </cfRule>
    <cfRule type="expression" dxfId="1758" priority="4318">
      <formula>IF(RIGHT(TEXT(AQ459,"0.#"),1)=".",TRUE,FALSE)</formula>
    </cfRule>
  </conditionalFormatting>
  <conditionalFormatting sqref="AQ460">
    <cfRule type="expression" dxfId="1757" priority="4315">
      <formula>IF(RIGHT(TEXT(AQ460,"0.#"),1)=".",FALSE,TRUE)</formula>
    </cfRule>
    <cfRule type="expression" dxfId="1756" priority="4316">
      <formula>IF(RIGHT(TEXT(AQ460,"0.#"),1)=".",TRUE,FALSE)</formula>
    </cfRule>
  </conditionalFormatting>
  <conditionalFormatting sqref="AQ458">
    <cfRule type="expression" dxfId="1755" priority="4313">
      <formula>IF(RIGHT(TEXT(AQ458,"0.#"),1)=".",FALSE,TRUE)</formula>
    </cfRule>
    <cfRule type="expression" dxfId="1754" priority="4314">
      <formula>IF(RIGHT(TEXT(AQ458,"0.#"),1)=".",TRUE,FALSE)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7:Y874">
    <cfRule type="expression" dxfId="1737" priority="2975">
      <formula>IF(RIGHT(TEXT(Y847,"0.#"),1)=".",FALSE,TRUE)</formula>
    </cfRule>
    <cfRule type="expression" dxfId="1736" priority="2976">
      <formula>IF(RIGHT(TEXT(Y847,"0.#"),1)=".",TRUE,FALSE)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10:AO1139">
    <cfRule type="expression" dxfId="1707" priority="2881">
      <formula>IF(AND(AL1110&gt;=0, RIGHT(TEXT(AL1110,"0.#"),1)&lt;&gt;"."),TRUE,FALSE)</formula>
    </cfRule>
    <cfRule type="expression" dxfId="1706" priority="2882">
      <formula>IF(AND(AL1110&gt;=0, RIGHT(TEXT(AL1110,"0.#"),1)="."),TRUE,FALSE)</formula>
    </cfRule>
    <cfRule type="expression" dxfId="1705" priority="2883">
      <formula>IF(AND(AL1110&lt;0, RIGHT(TEXT(AL1110,"0.#"),1)&lt;&gt;"."),TRUE,FALSE)</formula>
    </cfRule>
    <cfRule type="expression" dxfId="1704" priority="2884">
      <formula>IF(AND(AL1110&lt;0, RIGHT(TEXT(AL1110,"0.#"),1)="."),TRUE,FALSE)</formula>
    </cfRule>
  </conditionalFormatting>
  <conditionalFormatting sqref="Y1110:Y1139">
    <cfRule type="expression" dxfId="1703" priority="2879">
      <formula>IF(RIGHT(TEXT(Y1110,"0.#"),1)=".",FALSE,TRUE)</formula>
    </cfRule>
    <cfRule type="expression" dxfId="1702" priority="2880">
      <formula>IF(RIGHT(TEXT(Y1110,"0.#"),1)=".",TRUE,FALSE)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L845:AO846">
    <cfRule type="expression" dxfId="1693" priority="2833">
      <formula>IF(AND(AL845&gt;=0, RIGHT(TEXT(AL845,"0.#"),1)&lt;&gt;"."),TRUE,FALSE)</formula>
    </cfRule>
    <cfRule type="expression" dxfId="1692" priority="2834">
      <formula>IF(AND(AL845&gt;=0, RIGHT(TEXT(AL845,"0.#"),1)="."),TRUE,FALSE)</formula>
    </cfRule>
    <cfRule type="expression" dxfId="1691" priority="2835">
      <formula>IF(AND(AL845&lt;0, RIGHT(TEXT(AL845,"0.#"),1)&lt;&gt;"."),TRUE,FALSE)</formula>
    </cfRule>
    <cfRule type="expression" dxfId="1690" priority="2836">
      <formula>IF(AND(AL845&lt;0, RIGHT(TEXT(AL845,"0.#"),1)="."),TRUE,FALSE)</formula>
    </cfRule>
  </conditionalFormatting>
  <conditionalFormatting sqref="Y845:Y846">
    <cfRule type="expression" dxfId="1689" priority="2831">
      <formula>IF(RIGHT(TEXT(Y845,"0.#"),1)=".",FALSE,TRUE)</formula>
    </cfRule>
    <cfRule type="expression" dxfId="1688" priority="2832">
      <formula>IF(RIGHT(TEXT(Y845,"0.#"),1)=".",TRUE,FALSE)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80:Y907">
    <cfRule type="expression" dxfId="1371" priority="2091">
      <formula>IF(RIGHT(TEXT(Y880,"0.#"),1)=".",FALSE,TRUE)</formula>
    </cfRule>
    <cfRule type="expression" dxfId="1370" priority="2092">
      <formula>IF(RIGHT(TEXT(Y880,"0.#"),1)=".",TRUE,FALSE)</formula>
    </cfRule>
  </conditionalFormatting>
  <conditionalFormatting sqref="Y878:Y879">
    <cfRule type="expression" dxfId="1369" priority="2085">
      <formula>IF(RIGHT(TEXT(Y878,"0.#"),1)=".",FALSE,TRUE)</formula>
    </cfRule>
    <cfRule type="expression" dxfId="1368" priority="2086">
      <formula>IF(RIGHT(TEXT(Y878,"0.#"),1)=".",TRUE,FALSE)</formula>
    </cfRule>
  </conditionalFormatting>
  <conditionalFormatting sqref="Y913:Y940">
    <cfRule type="expression" dxfId="1367" priority="2079">
      <formula>IF(RIGHT(TEXT(Y913,"0.#"),1)=".",FALSE,TRUE)</formula>
    </cfRule>
    <cfRule type="expression" dxfId="1366" priority="2080">
      <formula>IF(RIGHT(TEXT(Y913,"0.#"),1)=".",TRUE,FALSE)</formula>
    </cfRule>
  </conditionalFormatting>
  <conditionalFormatting sqref="Y911:Y912">
    <cfRule type="expression" dxfId="1365" priority="2073">
      <formula>IF(RIGHT(TEXT(Y911,"0.#"),1)=".",FALSE,TRUE)</formula>
    </cfRule>
    <cfRule type="expression" dxfId="1364" priority="2074">
      <formula>IF(RIGHT(TEXT(Y911,"0.#"),1)=".",TRUE,FALSE)</formula>
    </cfRule>
  </conditionalFormatting>
  <conditionalFormatting sqref="Y946:Y973">
    <cfRule type="expression" dxfId="1363" priority="2067">
      <formula>IF(RIGHT(TEXT(Y946,"0.#"),1)=".",FALSE,TRUE)</formula>
    </cfRule>
    <cfRule type="expression" dxfId="1362" priority="2068">
      <formula>IF(RIGHT(TEXT(Y946,"0.#"),1)=".",TRUE,FALSE)</formula>
    </cfRule>
  </conditionalFormatting>
  <conditionalFormatting sqref="Y944:Y945">
    <cfRule type="expression" dxfId="1361" priority="2061">
      <formula>IF(RIGHT(TEXT(Y944,"0.#"),1)=".",FALSE,TRUE)</formula>
    </cfRule>
    <cfRule type="expression" dxfId="1360" priority="2062">
      <formula>IF(RIGHT(TEXT(Y944,"0.#"),1)=".",TRUE,FALSE)</formula>
    </cfRule>
  </conditionalFormatting>
  <conditionalFormatting sqref="Y979:Y1006">
    <cfRule type="expression" dxfId="1359" priority="2055">
      <formula>IF(RIGHT(TEXT(Y979,"0.#"),1)=".",FALSE,TRUE)</formula>
    </cfRule>
    <cfRule type="expression" dxfId="1358" priority="2056">
      <formula>IF(RIGHT(TEXT(Y979,"0.#"),1)=".",TRUE,FALSE)</formula>
    </cfRule>
  </conditionalFormatting>
  <conditionalFormatting sqref="Y977:Y978">
    <cfRule type="expression" dxfId="1357" priority="2049">
      <formula>IF(RIGHT(TEXT(Y977,"0.#"),1)=".",FALSE,TRUE)</formula>
    </cfRule>
    <cfRule type="expression" dxfId="1356" priority="2050">
      <formula>IF(RIGHT(TEXT(Y977,"0.#"),1)=".",TRUE,FALSE)</formula>
    </cfRule>
  </conditionalFormatting>
  <conditionalFormatting sqref="Y1012:Y1039">
    <cfRule type="expression" dxfId="1355" priority="2043">
      <formula>IF(RIGHT(TEXT(Y1012,"0.#"),1)=".",FALSE,TRUE)</formula>
    </cfRule>
    <cfRule type="expression" dxfId="1354" priority="2044">
      <formula>IF(RIGHT(TEXT(Y1012,"0.#"),1)=".",TRUE,FALSE)</formula>
    </cfRule>
  </conditionalFormatting>
  <conditionalFormatting sqref="W23">
    <cfRule type="expression" dxfId="1353" priority="2327">
      <formula>IF(RIGHT(TEXT(W23,"0.#"),1)=".",FALSE,TRUE)</formula>
    </cfRule>
    <cfRule type="expression" dxfId="1352" priority="2328">
      <formula>IF(RIGHT(TEXT(W23,"0.#"),1)=".",TRUE,FALSE)</formula>
    </cfRule>
  </conditionalFormatting>
  <conditionalFormatting sqref="W24:W27">
    <cfRule type="expression" dxfId="1351" priority="2325">
      <formula>IF(RIGHT(TEXT(W24,"0.#"),1)=".",FALSE,TRUE)</formula>
    </cfRule>
    <cfRule type="expression" dxfId="1350" priority="2326">
      <formula>IF(RIGHT(TEXT(W24,"0.#"),1)=".",TRUE,FALSE)</formula>
    </cfRule>
  </conditionalFormatting>
  <conditionalFormatting sqref="W28">
    <cfRule type="expression" dxfId="1349" priority="2317">
      <formula>IF(RIGHT(TEXT(W28,"0.#"),1)=".",FALSE,TRUE)</formula>
    </cfRule>
    <cfRule type="expression" dxfId="1348" priority="2318">
      <formula>IF(RIGHT(TEXT(W28,"0.#"),1)=".",TRUE,FALSE)</formula>
    </cfRule>
  </conditionalFormatting>
  <conditionalFormatting sqref="P23">
    <cfRule type="expression" dxfId="1347" priority="2315">
      <formula>IF(RIGHT(TEXT(P23,"0.#"),1)=".",FALSE,TRUE)</formula>
    </cfRule>
    <cfRule type="expression" dxfId="1346" priority="2316">
      <formula>IF(RIGHT(TEXT(P23,"0.#"),1)=".",TRUE,FALSE)</formula>
    </cfRule>
  </conditionalFormatting>
  <conditionalFormatting sqref="P24:P27">
    <cfRule type="expression" dxfId="1345" priority="2313">
      <formula>IF(RIGHT(TEXT(P24,"0.#"),1)=".",FALSE,TRUE)</formula>
    </cfRule>
    <cfRule type="expression" dxfId="1344" priority="2314">
      <formula>IF(RIGHT(TEXT(P24,"0.#"),1)=".",TRUE,FALSE)</formula>
    </cfRule>
  </conditionalFormatting>
  <conditionalFormatting sqref="P28">
    <cfRule type="expression" dxfId="1343" priority="2311">
      <formula>IF(RIGHT(TEXT(P28,"0.#"),1)=".",FALSE,TRUE)</formula>
    </cfRule>
    <cfRule type="expression" dxfId="1342" priority="2312">
      <formula>IF(RIGHT(TEXT(P28,"0.#"),1)=".",TRUE,FALSE)</formula>
    </cfRule>
  </conditionalFormatting>
  <conditionalFormatting sqref="AQ114">
    <cfRule type="expression" dxfId="1341" priority="2295">
      <formula>IF(RIGHT(TEXT(AQ114,"0.#"),1)=".",FALSE,TRUE)</formula>
    </cfRule>
    <cfRule type="expression" dxfId="1340" priority="2296">
      <formula>IF(RIGHT(TEXT(AQ114,"0.#"),1)=".",TRUE,FALSE)</formula>
    </cfRule>
  </conditionalFormatting>
  <conditionalFormatting sqref="AQ104">
    <cfRule type="expression" dxfId="1339" priority="2309">
      <formula>IF(RIGHT(TEXT(AQ104,"0.#"),1)=".",FALSE,TRUE)</formula>
    </cfRule>
    <cfRule type="expression" dxfId="1338" priority="2310">
      <formula>IF(RIGHT(TEXT(AQ104,"0.#"),1)=".",TRUE,FALSE)</formula>
    </cfRule>
  </conditionalFormatting>
  <conditionalFormatting sqref="AQ105">
    <cfRule type="expression" dxfId="1337" priority="2307">
      <formula>IF(RIGHT(TEXT(AQ105,"0.#"),1)=".",FALSE,TRUE)</formula>
    </cfRule>
    <cfRule type="expression" dxfId="1336" priority="2308">
      <formula>IF(RIGHT(TEXT(AQ105,"0.#"),1)=".",TRUE,FALSE)</formula>
    </cfRule>
  </conditionalFormatting>
  <conditionalFormatting sqref="AQ107">
    <cfRule type="expression" dxfId="1335" priority="2305">
      <formula>IF(RIGHT(TEXT(AQ107,"0.#"),1)=".",FALSE,TRUE)</formula>
    </cfRule>
    <cfRule type="expression" dxfId="1334" priority="2306">
      <formula>IF(RIGHT(TEXT(AQ107,"0.#"),1)=".",TRUE,FALSE)</formula>
    </cfRule>
  </conditionalFormatting>
  <conditionalFormatting sqref="AQ108">
    <cfRule type="expression" dxfId="1333" priority="2303">
      <formula>IF(RIGHT(TEXT(AQ108,"0.#"),1)=".",FALSE,TRUE)</formula>
    </cfRule>
    <cfRule type="expression" dxfId="1332" priority="2304">
      <formula>IF(RIGHT(TEXT(AQ108,"0.#"),1)=".",TRUE,FALSE)</formula>
    </cfRule>
  </conditionalFormatting>
  <conditionalFormatting sqref="AQ110">
    <cfRule type="expression" dxfId="1331" priority="2301">
      <formula>IF(RIGHT(TEXT(AQ110,"0.#"),1)=".",FALSE,TRUE)</formula>
    </cfRule>
    <cfRule type="expression" dxfId="1330" priority="2302">
      <formula>IF(RIGHT(TEXT(AQ110,"0.#"),1)=".",TRUE,FALSE)</formula>
    </cfRule>
  </conditionalFormatting>
  <conditionalFormatting sqref="AQ111">
    <cfRule type="expression" dxfId="1329" priority="2299">
      <formula>IF(RIGHT(TEXT(AQ111,"0.#"),1)=".",FALSE,TRUE)</formula>
    </cfRule>
    <cfRule type="expression" dxfId="1328" priority="2300">
      <formula>IF(RIGHT(TEXT(AQ111,"0.#"),1)=".",TRUE,FALSE)</formula>
    </cfRule>
  </conditionalFormatting>
  <conditionalFormatting sqref="AQ113">
    <cfRule type="expression" dxfId="1327" priority="2297">
      <formula>IF(RIGHT(TEXT(AQ113,"0.#"),1)=".",FALSE,TRUE)</formula>
    </cfRule>
    <cfRule type="expression" dxfId="1326" priority="2298">
      <formula>IF(RIGHT(TEXT(AQ113,"0.#"),1)=".",TRUE,FALSE)</formula>
    </cfRule>
  </conditionalFormatting>
  <conditionalFormatting sqref="AE67">
    <cfRule type="expression" dxfId="1325" priority="2227">
      <formula>IF(RIGHT(TEXT(AE67,"0.#"),1)=".",FALSE,TRUE)</formula>
    </cfRule>
    <cfRule type="expression" dxfId="1324" priority="2228">
      <formula>IF(RIGHT(TEXT(AE67,"0.#"),1)=".",TRUE,FALSE)</formula>
    </cfRule>
  </conditionalFormatting>
  <conditionalFormatting sqref="AE68">
    <cfRule type="expression" dxfId="1323" priority="2225">
      <formula>IF(RIGHT(TEXT(AE68,"0.#"),1)=".",FALSE,TRUE)</formula>
    </cfRule>
    <cfRule type="expression" dxfId="1322" priority="2226">
      <formula>IF(RIGHT(TEXT(AE68,"0.#"),1)=".",TRUE,FALSE)</formula>
    </cfRule>
  </conditionalFormatting>
  <conditionalFormatting sqref="AE69">
    <cfRule type="expression" dxfId="1321" priority="2223">
      <formula>IF(RIGHT(TEXT(AE69,"0.#"),1)=".",FALSE,TRUE)</formula>
    </cfRule>
    <cfRule type="expression" dxfId="1320" priority="2224">
      <formula>IF(RIGHT(TEXT(AE69,"0.#"),1)=".",TRUE,FALSE)</formula>
    </cfRule>
  </conditionalFormatting>
  <conditionalFormatting sqref="AI69">
    <cfRule type="expression" dxfId="1319" priority="2221">
      <formula>IF(RIGHT(TEXT(AI69,"0.#"),1)=".",FALSE,TRUE)</formula>
    </cfRule>
    <cfRule type="expression" dxfId="1318" priority="2222">
      <formula>IF(RIGHT(TEXT(AI69,"0.#"),1)=".",TRUE,FALSE)</formula>
    </cfRule>
  </conditionalFormatting>
  <conditionalFormatting sqref="AI68">
    <cfRule type="expression" dxfId="1317" priority="2219">
      <formula>IF(RIGHT(TEXT(AI68,"0.#"),1)=".",FALSE,TRUE)</formula>
    </cfRule>
    <cfRule type="expression" dxfId="1316" priority="2220">
      <formula>IF(RIGHT(TEXT(AI68,"0.#"),1)=".",TRUE,FALSE)</formula>
    </cfRule>
  </conditionalFormatting>
  <conditionalFormatting sqref="AI67">
    <cfRule type="expression" dxfId="1315" priority="2217">
      <formula>IF(RIGHT(TEXT(AI67,"0.#"),1)=".",FALSE,TRUE)</formula>
    </cfRule>
    <cfRule type="expression" dxfId="1314" priority="2218">
      <formula>IF(RIGHT(TEXT(AI67,"0.#"),1)=".",TRUE,FALSE)</formula>
    </cfRule>
  </conditionalFormatting>
  <conditionalFormatting sqref="AM67">
    <cfRule type="expression" dxfId="1313" priority="2215">
      <formula>IF(RIGHT(TEXT(AM67,"0.#"),1)=".",FALSE,TRUE)</formula>
    </cfRule>
    <cfRule type="expression" dxfId="1312" priority="2216">
      <formula>IF(RIGHT(TEXT(AM67,"0.#"),1)=".",TRUE,FALSE)</formula>
    </cfRule>
  </conditionalFormatting>
  <conditionalFormatting sqref="AM68">
    <cfRule type="expression" dxfId="1311" priority="2213">
      <formula>IF(RIGHT(TEXT(AM68,"0.#"),1)=".",FALSE,TRUE)</formula>
    </cfRule>
    <cfRule type="expression" dxfId="1310" priority="2214">
      <formula>IF(RIGHT(TEXT(AM68,"0.#"),1)=".",TRUE,FALSE)</formula>
    </cfRule>
  </conditionalFormatting>
  <conditionalFormatting sqref="AM69">
    <cfRule type="expression" dxfId="1309" priority="2211">
      <formula>IF(RIGHT(TEXT(AM69,"0.#"),1)=".",FALSE,TRUE)</formula>
    </cfRule>
    <cfRule type="expression" dxfId="1308" priority="2212">
      <formula>IF(RIGHT(TEXT(AM69,"0.#"),1)=".",TRUE,FALSE)</formula>
    </cfRule>
  </conditionalFormatting>
  <conditionalFormatting sqref="AQ67:AQ69">
    <cfRule type="expression" dxfId="1307" priority="2209">
      <formula>IF(RIGHT(TEXT(AQ67,"0.#"),1)=".",FALSE,TRUE)</formula>
    </cfRule>
    <cfRule type="expression" dxfId="1306" priority="2210">
      <formula>IF(RIGHT(TEXT(AQ67,"0.#"),1)=".",TRUE,FALSE)</formula>
    </cfRule>
  </conditionalFormatting>
  <conditionalFormatting sqref="AU67:AU69">
    <cfRule type="expression" dxfId="1305" priority="2207">
      <formula>IF(RIGHT(TEXT(AU67,"0.#"),1)=".",FALSE,TRUE)</formula>
    </cfRule>
    <cfRule type="expression" dxfId="1304" priority="2208">
      <formula>IF(RIGHT(TEXT(AU67,"0.#"),1)=".",TRUE,FALSE)</formula>
    </cfRule>
  </conditionalFormatting>
  <conditionalFormatting sqref="AE70">
    <cfRule type="expression" dxfId="1303" priority="2205">
      <formula>IF(RIGHT(TEXT(AE70,"0.#"),1)=".",FALSE,TRUE)</formula>
    </cfRule>
    <cfRule type="expression" dxfId="1302" priority="2206">
      <formula>IF(RIGHT(TEXT(AE70,"0.#"),1)=".",TRUE,FALSE)</formula>
    </cfRule>
  </conditionalFormatting>
  <conditionalFormatting sqref="AE71">
    <cfRule type="expression" dxfId="1301" priority="2203">
      <formula>IF(RIGHT(TEXT(AE71,"0.#"),1)=".",FALSE,TRUE)</formula>
    </cfRule>
    <cfRule type="expression" dxfId="1300" priority="2204">
      <formula>IF(RIGHT(TEXT(AE71,"0.#"),1)=".",TRUE,FALSE)</formula>
    </cfRule>
  </conditionalFormatting>
  <conditionalFormatting sqref="AE72">
    <cfRule type="expression" dxfId="1299" priority="2201">
      <formula>IF(RIGHT(TEXT(AE72,"0.#"),1)=".",FALSE,TRUE)</formula>
    </cfRule>
    <cfRule type="expression" dxfId="1298" priority="2202">
      <formula>IF(RIGHT(TEXT(AE72,"0.#"),1)=".",TRUE,FALSE)</formula>
    </cfRule>
  </conditionalFormatting>
  <conditionalFormatting sqref="AI72">
    <cfRule type="expression" dxfId="1297" priority="2199">
      <formula>IF(RIGHT(TEXT(AI72,"0.#"),1)=".",FALSE,TRUE)</formula>
    </cfRule>
    <cfRule type="expression" dxfId="1296" priority="2200">
      <formula>IF(RIGHT(TEXT(AI72,"0.#"),1)=".",TRUE,FALSE)</formula>
    </cfRule>
  </conditionalFormatting>
  <conditionalFormatting sqref="AI71">
    <cfRule type="expression" dxfId="1295" priority="2197">
      <formula>IF(RIGHT(TEXT(AI71,"0.#"),1)=".",FALSE,TRUE)</formula>
    </cfRule>
    <cfRule type="expression" dxfId="1294" priority="2198">
      <formula>IF(RIGHT(TEXT(AI71,"0.#"),1)=".",TRUE,FALSE)</formula>
    </cfRule>
  </conditionalFormatting>
  <conditionalFormatting sqref="AI70">
    <cfRule type="expression" dxfId="1293" priority="2195">
      <formula>IF(RIGHT(TEXT(AI70,"0.#"),1)=".",FALSE,TRUE)</formula>
    </cfRule>
    <cfRule type="expression" dxfId="1292" priority="2196">
      <formula>IF(RIGHT(TEXT(AI70,"0.#"),1)=".",TRUE,FALSE)</formula>
    </cfRule>
  </conditionalFormatting>
  <conditionalFormatting sqref="AM70">
    <cfRule type="expression" dxfId="1291" priority="2193">
      <formula>IF(RIGHT(TEXT(AM70,"0.#"),1)=".",FALSE,TRUE)</formula>
    </cfRule>
    <cfRule type="expression" dxfId="1290" priority="2194">
      <formula>IF(RIGHT(TEXT(AM70,"0.#"),1)=".",TRUE,FALSE)</formula>
    </cfRule>
  </conditionalFormatting>
  <conditionalFormatting sqref="AM71">
    <cfRule type="expression" dxfId="1289" priority="2191">
      <formula>IF(RIGHT(TEXT(AM71,"0.#"),1)=".",FALSE,TRUE)</formula>
    </cfRule>
    <cfRule type="expression" dxfId="1288" priority="2192">
      <formula>IF(RIGHT(TEXT(AM71,"0.#"),1)=".",TRUE,FALSE)</formula>
    </cfRule>
  </conditionalFormatting>
  <conditionalFormatting sqref="AM72">
    <cfRule type="expression" dxfId="1287" priority="2189">
      <formula>IF(RIGHT(TEXT(AM72,"0.#"),1)=".",FALSE,TRUE)</formula>
    </cfRule>
    <cfRule type="expression" dxfId="1286" priority="2190">
      <formula>IF(RIGHT(TEXT(AM72,"0.#"),1)=".",TRUE,FALSE)</formula>
    </cfRule>
  </conditionalFormatting>
  <conditionalFormatting sqref="AQ70:AQ72">
    <cfRule type="expression" dxfId="1285" priority="2187">
      <formula>IF(RIGHT(TEXT(AQ70,"0.#"),1)=".",FALSE,TRUE)</formula>
    </cfRule>
    <cfRule type="expression" dxfId="1284" priority="2188">
      <formula>IF(RIGHT(TEXT(AQ70,"0.#"),1)=".",TRUE,FALSE)</formula>
    </cfRule>
  </conditionalFormatting>
  <conditionalFormatting sqref="AU70:AU72">
    <cfRule type="expression" dxfId="1283" priority="2185">
      <formula>IF(RIGHT(TEXT(AU70,"0.#"),1)=".",FALSE,TRUE)</formula>
    </cfRule>
    <cfRule type="expression" dxfId="1282" priority="2186">
      <formula>IF(RIGHT(TEXT(AU70,"0.#"),1)=".",TRUE,FALSE)</formula>
    </cfRule>
  </conditionalFormatting>
  <conditionalFormatting sqref="AU656">
    <cfRule type="expression" dxfId="1281" priority="703">
      <formula>IF(RIGHT(TEXT(AU656,"0.#"),1)=".",FALSE,TRUE)</formula>
    </cfRule>
    <cfRule type="expression" dxfId="1280" priority="704">
      <formula>IF(RIGHT(TEXT(AU656,"0.#"),1)=".",TRUE,FALSE)</formula>
    </cfRule>
  </conditionalFormatting>
  <conditionalFormatting sqref="AQ655">
    <cfRule type="expression" dxfId="1279" priority="695">
      <formula>IF(RIGHT(TEXT(AQ655,"0.#"),1)=".",FALSE,TRUE)</formula>
    </cfRule>
    <cfRule type="expression" dxfId="1278" priority="696">
      <formula>IF(RIGHT(TEXT(AQ655,"0.#"),1)=".",TRUE,FALSE)</formula>
    </cfRule>
  </conditionalFormatting>
  <conditionalFormatting sqref="AI696">
    <cfRule type="expression" dxfId="1277" priority="487">
      <formula>IF(RIGHT(TEXT(AI696,"0.#"),1)=".",FALSE,TRUE)</formula>
    </cfRule>
    <cfRule type="expression" dxfId="1276" priority="488">
      <formula>IF(RIGHT(TEXT(AI696,"0.#"),1)=".",TRUE,FALSE)</formula>
    </cfRule>
  </conditionalFormatting>
  <conditionalFormatting sqref="AQ694">
    <cfRule type="expression" dxfId="1275" priority="481">
      <formula>IF(RIGHT(TEXT(AQ694,"0.#"),1)=".",FALSE,TRUE)</formula>
    </cfRule>
    <cfRule type="expression" dxfId="1274" priority="482">
      <formula>IF(RIGHT(TEXT(AQ694,"0.#"),1)=".",TRUE,FALSE)</formula>
    </cfRule>
  </conditionalFormatting>
  <conditionalFormatting sqref="AL881:AO907">
    <cfRule type="expression" dxfId="1273" priority="2093">
      <formula>IF(AND(AL881&gt;=0, RIGHT(TEXT(AL881,"0.#"),1)&lt;&gt;"."),TRUE,FALSE)</formula>
    </cfRule>
    <cfRule type="expression" dxfId="1272" priority="2094">
      <formula>IF(AND(AL881&gt;=0, RIGHT(TEXT(AL881,"0.#"),1)="."),TRUE,FALSE)</formula>
    </cfRule>
    <cfRule type="expression" dxfId="1271" priority="2095">
      <formula>IF(AND(AL881&lt;0, RIGHT(TEXT(AL881,"0.#"),1)&lt;&gt;"."),TRUE,FALSE)</formula>
    </cfRule>
    <cfRule type="expression" dxfId="1270" priority="2096">
      <formula>IF(AND(AL881&lt;0, RIGHT(TEXT(AL881,"0.#"),1)="."),TRUE,FALSE)</formula>
    </cfRule>
  </conditionalFormatting>
  <conditionalFormatting sqref="AL913:AO940">
    <cfRule type="expression" dxfId="1269" priority="2081">
      <formula>IF(AND(AL913&gt;=0, RIGHT(TEXT(AL913,"0.#"),1)&lt;&gt;"."),TRUE,FALSE)</formula>
    </cfRule>
    <cfRule type="expression" dxfId="1268" priority="2082">
      <formula>IF(AND(AL913&gt;=0, RIGHT(TEXT(AL913,"0.#"),1)="."),TRUE,FALSE)</formula>
    </cfRule>
    <cfRule type="expression" dxfId="1267" priority="2083">
      <formula>IF(AND(AL913&lt;0, RIGHT(TEXT(AL913,"0.#"),1)&lt;&gt;"."),TRUE,FALSE)</formula>
    </cfRule>
    <cfRule type="expression" dxfId="1266" priority="2084">
      <formula>IF(AND(AL913&lt;0, RIGHT(TEXT(AL913,"0.#"),1)="."),TRUE,FALSE)</formula>
    </cfRule>
  </conditionalFormatting>
  <conditionalFormatting sqref="AL911:AO912">
    <cfRule type="expression" dxfId="1265" priority="2075">
      <formula>IF(AND(AL911&gt;=0, RIGHT(TEXT(AL911,"0.#"),1)&lt;&gt;"."),TRUE,FALSE)</formula>
    </cfRule>
    <cfRule type="expression" dxfId="1264" priority="2076">
      <formula>IF(AND(AL911&gt;=0, RIGHT(TEXT(AL911,"0.#"),1)="."),TRUE,FALSE)</formula>
    </cfRule>
    <cfRule type="expression" dxfId="1263" priority="2077">
      <formula>IF(AND(AL911&lt;0, RIGHT(TEXT(AL911,"0.#"),1)&lt;&gt;"."),TRUE,FALSE)</formula>
    </cfRule>
    <cfRule type="expression" dxfId="1262" priority="2078">
      <formula>IF(AND(AL911&lt;0, RIGHT(TEXT(AL911,"0.#"),1)="."),TRUE,FALSE)</formula>
    </cfRule>
  </conditionalFormatting>
  <conditionalFormatting sqref="AL954:AO973">
    <cfRule type="expression" dxfId="1261" priority="2069">
      <formula>IF(AND(AL954&gt;=0, RIGHT(TEXT(AL954,"0.#"),1)&lt;&gt;"."),TRUE,FALSE)</formula>
    </cfRule>
    <cfRule type="expression" dxfId="1260" priority="2070">
      <formula>IF(AND(AL954&gt;=0, RIGHT(TEXT(AL954,"0.#"),1)="."),TRUE,FALSE)</formula>
    </cfRule>
    <cfRule type="expression" dxfId="1259" priority="2071">
      <formula>IF(AND(AL954&lt;0, RIGHT(TEXT(AL954,"0.#"),1)&lt;&gt;"."),TRUE,FALSE)</formula>
    </cfRule>
    <cfRule type="expression" dxfId="1258" priority="2072">
      <formula>IF(AND(AL954&lt;0, RIGHT(TEXT(AL954,"0.#"),1)="."),TRUE,FALSE)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L946:AO953">
    <cfRule type="expression" dxfId="19" priority="17">
      <formula>IF(AND(AL946&gt;=0, RIGHT(TEXT(AL946,"0.#"),1)&lt;&gt;"."),TRUE,FALSE)</formula>
    </cfRule>
    <cfRule type="expression" dxfId="18" priority="18">
      <formula>IF(AND(AL946&gt;=0, RIGHT(TEXT(AL946,"0.#"),1)="."),TRUE,FALSE)</formula>
    </cfRule>
    <cfRule type="expression" dxfId="17" priority="19">
      <formula>IF(AND(AL946&lt;0, RIGHT(TEXT(AL946,"0.#"),1)&lt;&gt;"."),TRUE,FALSE)</formula>
    </cfRule>
    <cfRule type="expression" dxfId="16" priority="20">
      <formula>IF(AND(AL946&lt;0, RIGHT(TEXT(AL946,"0.#"),1)="."),TRUE,FALSE)</formula>
    </cfRule>
  </conditionalFormatting>
  <conditionalFormatting sqref="AL944:AO945">
    <cfRule type="expression" dxfId="15" priority="13">
      <formula>IF(AND(AL944&gt;=0, RIGHT(TEXT(AL944,"0.#"),1)&lt;&gt;"."),TRUE,FALSE)</formula>
    </cfRule>
    <cfRule type="expression" dxfId="14" priority="14">
      <formula>IF(AND(AL944&gt;=0, RIGHT(TEXT(AL944,"0.#"),1)="."),TRUE,FALSE)</formula>
    </cfRule>
    <cfRule type="expression" dxfId="13" priority="15">
      <formula>IF(AND(AL944&lt;0, RIGHT(TEXT(AL944,"0.#"),1)&lt;&gt;"."),TRUE,FALSE)</formula>
    </cfRule>
    <cfRule type="expression" dxfId="12" priority="16">
      <formula>IF(AND(AL944&lt;0, RIGHT(TEXT(AL944,"0.#"),1)="."),TRUE,FALSE)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AL879:AO879">
    <cfRule type="expression" dxfId="7" priority="5">
      <formula>IF(AND(AL879&gt;=0, RIGHT(TEXT(AL879,"0.#"),1)&lt;&gt;"."),TRUE,FALSE)</formula>
    </cfRule>
    <cfRule type="expression" dxfId="6" priority="6">
      <formula>IF(AND(AL879&gt;=0, RIGHT(TEXT(AL879,"0.#"),1)="."),TRUE,FALSE)</formula>
    </cfRule>
    <cfRule type="expression" dxfId="5" priority="7">
      <formula>IF(AND(AL879&lt;0, RIGHT(TEXT(AL879,"0.#"),1)&lt;&gt;"."),TRUE,FALSE)</formula>
    </cfRule>
    <cfRule type="expression" dxfId="4" priority="8">
      <formula>IF(AND(AL879&lt;0, RIGHT(TEXT(AL879,"0.#"),1)="."),TRUE,FALSE)</formula>
    </cfRule>
  </conditionalFormatting>
  <conditionalFormatting sqref="AL880:AO880">
    <cfRule type="expression" dxfId="3" priority="1">
      <formula>IF(AND(AL880&gt;=0, RIGHT(TEXT(AL880,"0.#"),1)&lt;&gt;"."),TRUE,FALSE)</formula>
    </cfRule>
    <cfRule type="expression" dxfId="2" priority="2">
      <formula>IF(AND(AL880&gt;=0, RIGHT(TEXT(AL880,"0.#"),1)="."),TRUE,FALSE)</formula>
    </cfRule>
    <cfRule type="expression" dxfId="1" priority="3">
      <formula>IF(AND(AL880&lt;0, RIGHT(TEXT(AL880,"0.#"),1)&lt;&gt;"."),TRUE,FALSE)</formula>
    </cfRule>
    <cfRule type="expression" dxfId="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5"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t="s">
        <v>662</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662</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2">
      <c r="A9" s="14" t="s">
        <v>91</v>
      </c>
      <c r="B9" s="15" t="s">
        <v>662</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2">
      <c r="A10" s="14" t="s">
        <v>246</v>
      </c>
      <c r="B10" s="15"/>
      <c r="C10" s="13" t="str">
        <f t="shared" si="0"/>
        <v/>
      </c>
      <c r="D10" s="13" t="str">
        <f t="shared" si="8"/>
        <v>高齢社会対策</v>
      </c>
      <c r="F10" s="18" t="s">
        <v>116</v>
      </c>
      <c r="G10" s="17"/>
      <c r="H10" s="13" t="str">
        <f t="shared" si="1"/>
        <v/>
      </c>
      <c r="I10" s="13" t="str">
        <f t="shared" si="5"/>
        <v>一般会計</v>
      </c>
      <c r="K10" s="14" t="s">
        <v>250</v>
      </c>
      <c r="L10" s="15"/>
      <c r="M10" s="13" t="str">
        <f t="shared" si="2"/>
        <v/>
      </c>
      <c r="N10" s="13" t="str">
        <f t="shared" si="6"/>
        <v>社会保障</v>
      </c>
      <c r="O10" s="13"/>
      <c r="P10" s="13" t="str">
        <f>S8</f>
        <v>補助</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2">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2">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2">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2">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2">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2">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2">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2">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2">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2">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2">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2">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2">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2">
      <c r="A24" s="74" t="s">
        <v>319</v>
      </c>
      <c r="B24" s="15"/>
      <c r="C24" s="13" t="str">
        <f t="shared" si="9"/>
        <v/>
      </c>
      <c r="D24" s="13" t="str">
        <f>IF(C24="",D23,IF(D23&lt;&gt;"",CONCATENATE(D23,"、",C24),C24))</f>
        <v>高齢社会対策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2">
      <c r="A27" s="13" t="str">
        <f>IF(D24="", "-", D24)</f>
        <v>高齢社会対策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2">
      <c r="A38" s="13"/>
      <c r="B38" s="13"/>
      <c r="F38" s="13"/>
      <c r="G38" s="19"/>
      <c r="K38" s="13"/>
      <c r="L38" s="13"/>
      <c r="O38" s="13"/>
      <c r="P38" s="13"/>
      <c r="Q38" s="19"/>
      <c r="T38" s="13"/>
      <c r="U38" s="32" t="s">
        <v>303</v>
      </c>
      <c r="Y38" s="32" t="s">
        <v>367</v>
      </c>
      <c r="Z38" s="32" t="s">
        <v>498</v>
      </c>
      <c r="AF38" s="30"/>
      <c r="AK38" s="42" t="str">
        <f t="shared" si="7"/>
        <v>k</v>
      </c>
    </row>
    <row r="39" spans="1:37" x14ac:dyDescent="0.2">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2">
      <c r="A40" s="13"/>
      <c r="B40" s="13"/>
      <c r="F40" s="13"/>
      <c r="G40" s="19"/>
      <c r="K40" s="13"/>
      <c r="L40" s="13"/>
      <c r="O40" s="13"/>
      <c r="P40" s="13"/>
      <c r="Q40" s="19"/>
      <c r="T40" s="13"/>
      <c r="Y40" s="32" t="s">
        <v>369</v>
      </c>
      <c r="Z40" s="32" t="s">
        <v>500</v>
      </c>
      <c r="AF40" s="30"/>
      <c r="AK40" s="42" t="str">
        <f t="shared" si="7"/>
        <v>m</v>
      </c>
    </row>
    <row r="41" spans="1:37" x14ac:dyDescent="0.2">
      <c r="A41" s="13"/>
      <c r="B41" s="13"/>
      <c r="F41" s="13"/>
      <c r="G41" s="19"/>
      <c r="K41" s="13"/>
      <c r="L41" s="13"/>
      <c r="O41" s="13"/>
      <c r="P41" s="13"/>
      <c r="Q41" s="19"/>
      <c r="T41" s="13"/>
      <c r="Y41" s="32" t="s">
        <v>370</v>
      </c>
      <c r="Z41" s="32" t="s">
        <v>501</v>
      </c>
      <c r="AF41" s="30"/>
      <c r="AK41" s="42" t="str">
        <f t="shared" si="7"/>
        <v>n</v>
      </c>
    </row>
    <row r="42" spans="1:37" x14ac:dyDescent="0.2">
      <c r="A42" s="13"/>
      <c r="B42" s="13"/>
      <c r="F42" s="13"/>
      <c r="G42" s="19"/>
      <c r="K42" s="13"/>
      <c r="L42" s="13"/>
      <c r="O42" s="13"/>
      <c r="P42" s="13"/>
      <c r="Q42" s="19"/>
      <c r="T42" s="13"/>
      <c r="Y42" s="32" t="s">
        <v>371</v>
      </c>
      <c r="Z42" s="32" t="s">
        <v>502</v>
      </c>
      <c r="AF42" s="30"/>
      <c r="AK42" s="42" t="str">
        <f t="shared" si="7"/>
        <v>o</v>
      </c>
    </row>
    <row r="43" spans="1:37" x14ac:dyDescent="0.2">
      <c r="A43" s="13"/>
      <c r="B43" s="13"/>
      <c r="F43" s="13"/>
      <c r="G43" s="19"/>
      <c r="K43" s="13"/>
      <c r="L43" s="13"/>
      <c r="O43" s="13"/>
      <c r="P43" s="13"/>
      <c r="Q43" s="19"/>
      <c r="T43" s="13"/>
      <c r="Y43" s="32" t="s">
        <v>372</v>
      </c>
      <c r="Z43" s="32" t="s">
        <v>503</v>
      </c>
      <c r="AF43" s="30"/>
      <c r="AK43" s="42" t="str">
        <f t="shared" si="7"/>
        <v>p</v>
      </c>
    </row>
    <row r="44" spans="1:37" x14ac:dyDescent="0.2">
      <c r="A44" s="13"/>
      <c r="B44" s="13"/>
      <c r="F44" s="13"/>
      <c r="G44" s="19"/>
      <c r="K44" s="13"/>
      <c r="L44" s="13"/>
      <c r="O44" s="13"/>
      <c r="P44" s="13"/>
      <c r="Q44" s="19"/>
      <c r="T44" s="13"/>
      <c r="Y44" s="32" t="s">
        <v>373</v>
      </c>
      <c r="Z44" s="32" t="s">
        <v>504</v>
      </c>
      <c r="AF44" s="30"/>
      <c r="AK44" s="42" t="str">
        <f t="shared" si="7"/>
        <v>q</v>
      </c>
    </row>
    <row r="45" spans="1:37" x14ac:dyDescent="0.2">
      <c r="A45" s="13"/>
      <c r="B45" s="13"/>
      <c r="F45" s="13"/>
      <c r="G45" s="19"/>
      <c r="K45" s="13"/>
      <c r="L45" s="13"/>
      <c r="O45" s="13"/>
      <c r="P45" s="13"/>
      <c r="Q45" s="19"/>
      <c r="T45" s="13"/>
      <c r="Y45" s="32" t="s">
        <v>374</v>
      </c>
      <c r="Z45" s="32" t="s">
        <v>505</v>
      </c>
      <c r="AF45" s="30"/>
      <c r="AK45" s="42" t="str">
        <f t="shared" si="7"/>
        <v>r</v>
      </c>
    </row>
    <row r="46" spans="1:37" x14ac:dyDescent="0.2">
      <c r="A46" s="13"/>
      <c r="B46" s="13"/>
      <c r="F46" s="13"/>
      <c r="G46" s="19"/>
      <c r="K46" s="13"/>
      <c r="L46" s="13"/>
      <c r="O46" s="13"/>
      <c r="P46" s="13"/>
      <c r="Q46" s="19"/>
      <c r="T46" s="13"/>
      <c r="Y46" s="32" t="s">
        <v>375</v>
      </c>
      <c r="Z46" s="32" t="s">
        <v>506</v>
      </c>
      <c r="AF46" s="30"/>
      <c r="AK46" s="42" t="str">
        <f t="shared" si="7"/>
        <v>s</v>
      </c>
    </row>
    <row r="47" spans="1:37" x14ac:dyDescent="0.2">
      <c r="A47" s="13"/>
      <c r="B47" s="13"/>
      <c r="F47" s="13"/>
      <c r="G47" s="19"/>
      <c r="K47" s="13"/>
      <c r="L47" s="13"/>
      <c r="O47" s="13"/>
      <c r="P47" s="13"/>
      <c r="Q47" s="19"/>
      <c r="T47" s="13"/>
      <c r="Y47" s="32" t="s">
        <v>376</v>
      </c>
      <c r="Z47" s="32" t="s">
        <v>507</v>
      </c>
      <c r="AF47" s="30"/>
      <c r="AK47" s="42" t="str">
        <f t="shared" si="7"/>
        <v>t</v>
      </c>
    </row>
    <row r="48" spans="1:37" x14ac:dyDescent="0.2">
      <c r="A48" s="13"/>
      <c r="B48" s="13"/>
      <c r="F48" s="13"/>
      <c r="G48" s="19"/>
      <c r="K48" s="13"/>
      <c r="L48" s="13"/>
      <c r="O48" s="13"/>
      <c r="P48" s="13"/>
      <c r="Q48" s="19"/>
      <c r="T48" s="13"/>
      <c r="Y48" s="32" t="s">
        <v>377</v>
      </c>
      <c r="Z48" s="32" t="s">
        <v>508</v>
      </c>
      <c r="AF48" s="30"/>
      <c r="AK48" s="42" t="str">
        <f t="shared" si="7"/>
        <v>u</v>
      </c>
    </row>
    <row r="49" spans="1:37" x14ac:dyDescent="0.2">
      <c r="A49" s="13"/>
      <c r="B49" s="13"/>
      <c r="F49" s="13"/>
      <c r="G49" s="19"/>
      <c r="K49" s="13"/>
      <c r="L49" s="13"/>
      <c r="O49" s="13"/>
      <c r="P49" s="13"/>
      <c r="Q49" s="19"/>
      <c r="T49" s="13"/>
      <c r="Y49" s="32" t="s">
        <v>378</v>
      </c>
      <c r="Z49" s="32" t="s">
        <v>509</v>
      </c>
      <c r="AF49" s="30"/>
      <c r="AK49" s="42" t="str">
        <f t="shared" si="7"/>
        <v>v</v>
      </c>
    </row>
    <row r="50" spans="1:37" x14ac:dyDescent="0.2">
      <c r="A50" s="13"/>
      <c r="B50" s="13"/>
      <c r="F50" s="13"/>
      <c r="G50" s="19"/>
      <c r="K50" s="13"/>
      <c r="L50" s="13"/>
      <c r="O50" s="13"/>
      <c r="P50" s="13"/>
      <c r="Q50" s="19"/>
      <c r="T50" s="13"/>
      <c r="Y50" s="32" t="s">
        <v>379</v>
      </c>
      <c r="Z50" s="32" t="s">
        <v>510</v>
      </c>
      <c r="AF50" s="30"/>
    </row>
    <row r="51" spans="1:37" x14ac:dyDescent="0.2">
      <c r="A51" s="13"/>
      <c r="B51" s="13"/>
      <c r="F51" s="13"/>
      <c r="G51" s="19"/>
      <c r="K51" s="13"/>
      <c r="L51" s="13"/>
      <c r="O51" s="13"/>
      <c r="P51" s="13"/>
      <c r="Q51" s="19"/>
      <c r="T51" s="13"/>
      <c r="Y51" s="32" t="s">
        <v>380</v>
      </c>
      <c r="Z51" s="32" t="s">
        <v>511</v>
      </c>
      <c r="AF51" s="30"/>
    </row>
    <row r="52" spans="1:37" x14ac:dyDescent="0.2">
      <c r="A52" s="13"/>
      <c r="B52" s="13"/>
      <c r="F52" s="13"/>
      <c r="G52" s="19"/>
      <c r="K52" s="13"/>
      <c r="L52" s="13"/>
      <c r="O52" s="13"/>
      <c r="P52" s="13"/>
      <c r="Q52" s="19"/>
      <c r="T52" s="13"/>
      <c r="Y52" s="32" t="s">
        <v>381</v>
      </c>
      <c r="Z52" s="32" t="s">
        <v>512</v>
      </c>
      <c r="AF52" s="30"/>
    </row>
    <row r="53" spans="1:37" x14ac:dyDescent="0.2">
      <c r="A53" s="13"/>
      <c r="B53" s="13"/>
      <c r="F53" s="13"/>
      <c r="G53" s="19"/>
      <c r="K53" s="13"/>
      <c r="L53" s="13"/>
      <c r="O53" s="13"/>
      <c r="P53" s="13"/>
      <c r="Q53" s="19"/>
      <c r="T53" s="13"/>
      <c r="Y53" s="32" t="s">
        <v>382</v>
      </c>
      <c r="Z53" s="32" t="s">
        <v>513</v>
      </c>
      <c r="AF53" s="30"/>
    </row>
    <row r="54" spans="1:37" x14ac:dyDescent="0.2">
      <c r="A54" s="13"/>
      <c r="B54" s="13"/>
      <c r="F54" s="13"/>
      <c r="G54" s="19"/>
      <c r="K54" s="13"/>
      <c r="L54" s="13"/>
      <c r="O54" s="13"/>
      <c r="P54" s="20"/>
      <c r="Q54" s="19"/>
      <c r="T54" s="13"/>
      <c r="Y54" s="32" t="s">
        <v>383</v>
      </c>
      <c r="Z54" s="32" t="s">
        <v>514</v>
      </c>
      <c r="AF54" s="30"/>
    </row>
    <row r="55" spans="1:37" x14ac:dyDescent="0.2">
      <c r="A55" s="13"/>
      <c r="B55" s="13"/>
      <c r="F55" s="13"/>
      <c r="G55" s="19"/>
      <c r="K55" s="13"/>
      <c r="L55" s="13"/>
      <c r="O55" s="13"/>
      <c r="P55" s="13"/>
      <c r="Q55" s="19"/>
      <c r="T55" s="13"/>
      <c r="Y55" s="32" t="s">
        <v>384</v>
      </c>
      <c r="Z55" s="32" t="s">
        <v>515</v>
      </c>
      <c r="AF55" s="30"/>
    </row>
    <row r="56" spans="1:37" x14ac:dyDescent="0.2">
      <c r="A56" s="13"/>
      <c r="B56" s="13"/>
      <c r="F56" s="13"/>
      <c r="G56" s="19"/>
      <c r="K56" s="13"/>
      <c r="L56" s="13"/>
      <c r="O56" s="13"/>
      <c r="P56" s="13"/>
      <c r="Q56" s="19"/>
      <c r="T56" s="13"/>
      <c r="Y56" s="32" t="s">
        <v>385</v>
      </c>
      <c r="Z56" s="32" t="s">
        <v>516</v>
      </c>
      <c r="AF56" s="30"/>
    </row>
    <row r="57" spans="1:37" x14ac:dyDescent="0.2">
      <c r="A57" s="13"/>
      <c r="B57" s="13"/>
      <c r="F57" s="13"/>
      <c r="G57" s="19"/>
      <c r="K57" s="13"/>
      <c r="L57" s="13"/>
      <c r="O57" s="13"/>
      <c r="P57" s="13"/>
      <c r="Q57" s="19"/>
      <c r="T57" s="13"/>
      <c r="Y57" s="32" t="s">
        <v>386</v>
      </c>
      <c r="Z57" s="32" t="s">
        <v>517</v>
      </c>
      <c r="AF57" s="30"/>
    </row>
    <row r="58" spans="1:37" x14ac:dyDescent="0.2">
      <c r="A58" s="13"/>
      <c r="B58" s="13"/>
      <c r="F58" s="13"/>
      <c r="G58" s="19"/>
      <c r="K58" s="13"/>
      <c r="L58" s="13"/>
      <c r="O58" s="13"/>
      <c r="P58" s="13"/>
      <c r="Q58" s="19"/>
      <c r="T58" s="13"/>
      <c r="Y58" s="32" t="s">
        <v>387</v>
      </c>
      <c r="Z58" s="32" t="s">
        <v>518</v>
      </c>
      <c r="AF58" s="30"/>
    </row>
    <row r="59" spans="1:37" x14ac:dyDescent="0.2">
      <c r="A59" s="13"/>
      <c r="B59" s="13"/>
      <c r="F59" s="13"/>
      <c r="G59" s="19"/>
      <c r="K59" s="13"/>
      <c r="L59" s="13"/>
      <c r="O59" s="13"/>
      <c r="P59" s="13"/>
      <c r="Q59" s="19"/>
      <c r="T59" s="13"/>
      <c r="Y59" s="32" t="s">
        <v>388</v>
      </c>
      <c r="Z59" s="32" t="s">
        <v>519</v>
      </c>
      <c r="AF59" s="30"/>
    </row>
    <row r="60" spans="1:37" x14ac:dyDescent="0.2">
      <c r="A60" s="13"/>
      <c r="B60" s="13"/>
      <c r="F60" s="13"/>
      <c r="G60" s="19"/>
      <c r="K60" s="13"/>
      <c r="L60" s="13"/>
      <c r="O60" s="13"/>
      <c r="P60" s="13"/>
      <c r="Q60" s="19"/>
      <c r="T60" s="13"/>
      <c r="Y60" s="32" t="s">
        <v>389</v>
      </c>
      <c r="Z60" s="32" t="s">
        <v>520</v>
      </c>
      <c r="AF60" s="30"/>
    </row>
    <row r="61" spans="1:37" x14ac:dyDescent="0.2">
      <c r="A61" s="13"/>
      <c r="B61" s="13"/>
      <c r="F61" s="13"/>
      <c r="G61" s="19"/>
      <c r="K61" s="13"/>
      <c r="L61" s="13"/>
      <c r="O61" s="13"/>
      <c r="P61" s="13"/>
      <c r="Q61" s="19"/>
      <c r="T61" s="13"/>
      <c r="Y61" s="32" t="s">
        <v>390</v>
      </c>
      <c r="Z61" s="32" t="s">
        <v>521</v>
      </c>
      <c r="AF61" s="30"/>
    </row>
    <row r="62" spans="1:37" x14ac:dyDescent="0.2">
      <c r="A62" s="13"/>
      <c r="B62" s="13"/>
      <c r="F62" s="13"/>
      <c r="G62" s="19"/>
      <c r="K62" s="13"/>
      <c r="L62" s="13"/>
      <c r="O62" s="13"/>
      <c r="P62" s="13"/>
      <c r="Q62" s="19"/>
      <c r="T62" s="13"/>
      <c r="Y62" s="32" t="s">
        <v>391</v>
      </c>
      <c r="Z62" s="32" t="s">
        <v>522</v>
      </c>
      <c r="AF62" s="30"/>
    </row>
    <row r="63" spans="1:37" x14ac:dyDescent="0.2">
      <c r="A63" s="13"/>
      <c r="B63" s="13"/>
      <c r="F63" s="13"/>
      <c r="G63" s="19"/>
      <c r="K63" s="13"/>
      <c r="L63" s="13"/>
      <c r="O63" s="13"/>
      <c r="P63" s="13"/>
      <c r="Q63" s="19"/>
      <c r="T63" s="13"/>
      <c r="Y63" s="32" t="s">
        <v>392</v>
      </c>
      <c r="Z63" s="32" t="s">
        <v>523</v>
      </c>
      <c r="AF63" s="30"/>
    </row>
    <row r="64" spans="1:37" x14ac:dyDescent="0.2">
      <c r="A64" s="13"/>
      <c r="B64" s="13"/>
      <c r="F64" s="13"/>
      <c r="G64" s="19"/>
      <c r="K64" s="13"/>
      <c r="L64" s="13"/>
      <c r="O64" s="13"/>
      <c r="P64" s="13"/>
      <c r="Q64" s="19"/>
      <c r="T64" s="13"/>
      <c r="Y64" s="32" t="s">
        <v>393</v>
      </c>
      <c r="Z64" s="32" t="s">
        <v>524</v>
      </c>
      <c r="AF64" s="30"/>
    </row>
    <row r="65" spans="1:32" x14ac:dyDescent="0.2">
      <c r="A65" s="13"/>
      <c r="B65" s="13"/>
      <c r="F65" s="13"/>
      <c r="G65" s="19"/>
      <c r="K65" s="13"/>
      <c r="L65" s="13"/>
      <c r="O65" s="13"/>
      <c r="P65" s="13"/>
      <c r="Q65" s="19"/>
      <c r="T65" s="13"/>
      <c r="Y65" s="32" t="s">
        <v>394</v>
      </c>
      <c r="Z65" s="32" t="s">
        <v>525</v>
      </c>
      <c r="AF65" s="30"/>
    </row>
    <row r="66" spans="1:32" x14ac:dyDescent="0.2">
      <c r="A66" s="13"/>
      <c r="B66" s="13"/>
      <c r="F66" s="13"/>
      <c r="G66" s="19"/>
      <c r="K66" s="13"/>
      <c r="L66" s="13"/>
      <c r="O66" s="13"/>
      <c r="P66" s="13"/>
      <c r="Q66" s="19"/>
      <c r="T66" s="13"/>
      <c r="Y66" s="32" t="s">
        <v>70</v>
      </c>
      <c r="Z66" s="32" t="s">
        <v>526</v>
      </c>
      <c r="AF66" s="30"/>
    </row>
    <row r="67" spans="1:32" x14ac:dyDescent="0.2">
      <c r="A67" s="13"/>
      <c r="B67" s="13"/>
      <c r="F67" s="13"/>
      <c r="G67" s="19"/>
      <c r="K67" s="13"/>
      <c r="L67" s="13"/>
      <c r="O67" s="13"/>
      <c r="P67" s="13"/>
      <c r="Q67" s="19"/>
      <c r="T67" s="13"/>
      <c r="Y67" s="32" t="s">
        <v>395</v>
      </c>
      <c r="Z67" s="32" t="s">
        <v>527</v>
      </c>
      <c r="AF67" s="30"/>
    </row>
    <row r="68" spans="1:32" x14ac:dyDescent="0.2">
      <c r="A68" s="13"/>
      <c r="B68" s="13"/>
      <c r="F68" s="13"/>
      <c r="G68" s="19"/>
      <c r="K68" s="13"/>
      <c r="L68" s="13"/>
      <c r="O68" s="13"/>
      <c r="P68" s="13"/>
      <c r="Q68" s="19"/>
      <c r="T68" s="13"/>
      <c r="Y68" s="32" t="s">
        <v>396</v>
      </c>
      <c r="Z68" s="32" t="s">
        <v>528</v>
      </c>
      <c r="AF68" s="30"/>
    </row>
    <row r="69" spans="1:32" x14ac:dyDescent="0.2">
      <c r="A69" s="13"/>
      <c r="B69" s="13"/>
      <c r="F69" s="13"/>
      <c r="G69" s="19"/>
      <c r="K69" s="13"/>
      <c r="L69" s="13"/>
      <c r="O69" s="13"/>
      <c r="P69" s="13"/>
      <c r="Q69" s="19"/>
      <c r="T69" s="13"/>
      <c r="Y69" s="32" t="s">
        <v>397</v>
      </c>
      <c r="Z69" s="32" t="s">
        <v>529</v>
      </c>
      <c r="AF69" s="30"/>
    </row>
    <row r="70" spans="1:32" x14ac:dyDescent="0.2">
      <c r="A70" s="13"/>
      <c r="B70" s="13"/>
      <c r="Y70" s="32" t="s">
        <v>398</v>
      </c>
      <c r="Z70" s="32" t="s">
        <v>530</v>
      </c>
    </row>
    <row r="71" spans="1:32" x14ac:dyDescent="0.2">
      <c r="Y71" s="32" t="s">
        <v>399</v>
      </c>
      <c r="Z71" s="32" t="s">
        <v>531</v>
      </c>
    </row>
    <row r="72" spans="1:32" x14ac:dyDescent="0.2">
      <c r="Y72" s="32" t="s">
        <v>400</v>
      </c>
      <c r="Z72" s="32" t="s">
        <v>532</v>
      </c>
    </row>
    <row r="73" spans="1:32" x14ac:dyDescent="0.2">
      <c r="Y73" s="32" t="s">
        <v>401</v>
      </c>
      <c r="Z73" s="32" t="s">
        <v>533</v>
      </c>
    </row>
    <row r="74" spans="1:32" x14ac:dyDescent="0.2">
      <c r="Y74" s="32" t="s">
        <v>402</v>
      </c>
      <c r="Z74" s="32" t="s">
        <v>534</v>
      </c>
    </row>
    <row r="75" spans="1:32" x14ac:dyDescent="0.2">
      <c r="Y75" s="32" t="s">
        <v>403</v>
      </c>
      <c r="Z75" s="32" t="s">
        <v>535</v>
      </c>
    </row>
    <row r="76" spans="1:32" x14ac:dyDescent="0.2">
      <c r="Y76" s="32" t="s">
        <v>404</v>
      </c>
      <c r="Z76" s="32" t="s">
        <v>536</v>
      </c>
    </row>
    <row r="77" spans="1:32" x14ac:dyDescent="0.2">
      <c r="Y77" s="32" t="s">
        <v>405</v>
      </c>
      <c r="Z77" s="32" t="s">
        <v>537</v>
      </c>
    </row>
    <row r="78" spans="1:32" x14ac:dyDescent="0.2">
      <c r="Y78" s="32" t="s">
        <v>406</v>
      </c>
      <c r="Z78" s="32" t="s">
        <v>538</v>
      </c>
    </row>
    <row r="79" spans="1:32" x14ac:dyDescent="0.2">
      <c r="Y79" s="32" t="s">
        <v>407</v>
      </c>
      <c r="Z79" s="32" t="s">
        <v>539</v>
      </c>
    </row>
    <row r="80" spans="1:32" x14ac:dyDescent="0.2">
      <c r="Y80" s="32" t="s">
        <v>408</v>
      </c>
      <c r="Z80" s="32" t="s">
        <v>540</v>
      </c>
    </row>
    <row r="81" spans="25:26" x14ac:dyDescent="0.2">
      <c r="Y81" s="32" t="s">
        <v>409</v>
      </c>
      <c r="Z81" s="32" t="s">
        <v>541</v>
      </c>
    </row>
    <row r="82" spans="25:26" x14ac:dyDescent="0.2">
      <c r="Y82" s="32" t="s">
        <v>410</v>
      </c>
      <c r="Z82" s="32" t="s">
        <v>542</v>
      </c>
    </row>
    <row r="83" spans="25:26" x14ac:dyDescent="0.2">
      <c r="Y83" s="32" t="s">
        <v>411</v>
      </c>
      <c r="Z83" s="32" t="s">
        <v>543</v>
      </c>
    </row>
    <row r="84" spans="25:26" x14ac:dyDescent="0.2">
      <c r="Y84" s="32" t="s">
        <v>412</v>
      </c>
      <c r="Z84" s="32" t="s">
        <v>544</v>
      </c>
    </row>
    <row r="85" spans="25:26" x14ac:dyDescent="0.2">
      <c r="Y85" s="32" t="s">
        <v>413</v>
      </c>
      <c r="Z85" s="32" t="s">
        <v>545</v>
      </c>
    </row>
    <row r="86" spans="25:26" x14ac:dyDescent="0.2">
      <c r="Y86" s="32" t="s">
        <v>414</v>
      </c>
      <c r="Z86" s="32" t="s">
        <v>546</v>
      </c>
    </row>
    <row r="87" spans="25:26" x14ac:dyDescent="0.2">
      <c r="Y87" s="32" t="s">
        <v>415</v>
      </c>
      <c r="Z87" s="32" t="s">
        <v>547</v>
      </c>
    </row>
    <row r="88" spans="25:26" x14ac:dyDescent="0.2">
      <c r="Y88" s="32" t="s">
        <v>416</v>
      </c>
      <c r="Z88" s="32" t="s">
        <v>548</v>
      </c>
    </row>
    <row r="89" spans="25:26" x14ac:dyDescent="0.2">
      <c r="Y89" s="32" t="s">
        <v>417</v>
      </c>
      <c r="Z89" s="32" t="s">
        <v>549</v>
      </c>
    </row>
    <row r="90" spans="25:26" x14ac:dyDescent="0.2">
      <c r="Y90" s="32" t="s">
        <v>418</v>
      </c>
      <c r="Z90" s="32" t="s">
        <v>550</v>
      </c>
    </row>
    <row r="91" spans="25:26" x14ac:dyDescent="0.2">
      <c r="Y91" s="32" t="s">
        <v>419</v>
      </c>
      <c r="Z91" s="32" t="s">
        <v>551</v>
      </c>
    </row>
    <row r="92" spans="25:26" x14ac:dyDescent="0.2">
      <c r="Y92" s="32" t="s">
        <v>420</v>
      </c>
      <c r="Z92" s="32" t="s">
        <v>552</v>
      </c>
    </row>
    <row r="93" spans="25:26" x14ac:dyDescent="0.2">
      <c r="Y93" s="32" t="s">
        <v>421</v>
      </c>
      <c r="Z93" s="32" t="s">
        <v>553</v>
      </c>
    </row>
    <row r="94" spans="25:26" x14ac:dyDescent="0.2">
      <c r="Y94" s="32" t="s">
        <v>422</v>
      </c>
      <c r="Z94" s="32" t="s">
        <v>554</v>
      </c>
    </row>
    <row r="95" spans="25:26" x14ac:dyDescent="0.2">
      <c r="Y95" s="32" t="s">
        <v>423</v>
      </c>
      <c r="Z95" s="32" t="s">
        <v>555</v>
      </c>
    </row>
    <row r="96" spans="25:26" x14ac:dyDescent="0.2">
      <c r="Y96" s="32" t="s">
        <v>325</v>
      </c>
      <c r="Z96" s="32" t="s">
        <v>556</v>
      </c>
    </row>
    <row r="97" spans="25:26" x14ac:dyDescent="0.2">
      <c r="Y97" s="32" t="s">
        <v>424</v>
      </c>
      <c r="Z97" s="32" t="s">
        <v>557</v>
      </c>
    </row>
    <row r="98" spans="25:26" x14ac:dyDescent="0.2">
      <c r="Y98" s="32" t="s">
        <v>425</v>
      </c>
      <c r="Z98" s="32" t="s">
        <v>558</v>
      </c>
    </row>
    <row r="99" spans="25:26" x14ac:dyDescent="0.2">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稗田 明恵(hieda-akie)</dc:creator>
  <cp:lastModifiedBy>厚生労働省ネットワークシステム</cp:lastModifiedBy>
  <cp:lastPrinted>2021-05-20T01:48:07Z</cp:lastPrinted>
  <dcterms:created xsi:type="dcterms:W3CDTF">2012-03-13T00:50:25Z</dcterms:created>
  <dcterms:modified xsi:type="dcterms:W3CDTF">2021-08-13T11:53:23Z</dcterms:modified>
</cp:coreProperties>
</file>