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2 20210816 会計課登録予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271" i="3"/>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<sst xmlns="http://schemas.openxmlformats.org/spreadsheetml/2006/main" count="3164" uniqueCount="800">
  <si>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</si>
  <si>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</si>
  <si>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</si>
  <si>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</si>
  <si>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</si>
  <si>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</si>
  <si>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</si>
  <si>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</si>
  <si>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</si>
  <si>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</si>
  <si>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</si>
  <si>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</si>
  <si>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</si>
  <si>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</si>
  <si>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</si>
  <si>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</si>
  <si>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</si>
  <si>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</si>
  <si>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</si>
  <si>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</si>
  <si>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</si>
  <si>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</si>
  <si>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</si>
  <si>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</si>
  <si>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</si>
  <si>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</si>
  <si>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</si>
  <si>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</si>
  <si>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</si>
  <si>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</si>
  <si>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</si>
  <si>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</si>
  <si>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</si>
  <si>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</si>
  <si>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</si>
  <si>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</si>
  <si>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</si>
  <si>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</si>
  <si>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</si>
  <si>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</si>
  <si>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</si>
  <si>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</si>
  <si>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</si>
  <si>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</si>
  <si>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</si>
  <si>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</si>
  <si>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</si>
  <si>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</si>
  <si>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</si>
  <si>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</si>
  <si>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</si>
  <si>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</si>
  <si>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</si>
  <si>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</si>
  <si>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</si>
  <si>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</si>
  <si>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</si>
  <si>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</si>
  <si>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</si>
  <si>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</si>
  <si>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</si>
  <si>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</si>
  <si>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</si>
  <si>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</si>
  <si>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</si>
  <si>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</si>
  <si>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</si>
  <si>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</si>
  <si>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</si>
  <si>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</si>
  <si>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</si>
  <si>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</si>
  <si>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</si>
  <si>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</si>
  <si>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</si>
  <si>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</si>
  <si>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</si>
  <si>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</si>
  <si>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</si>
  <si>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</si>
  <si>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</si>
  <si>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</si>
  <si>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</si>
  <si>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</si>
  <si>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</si>
  <si>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</si>
  <si>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</si>
  <si>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</si>
  <si>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</si>
  <si>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</si>
  <si>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</si>
  <si>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</si>
  <si>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</si>
  <si>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</si>
  <si>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</si>
  <si>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</si>
  <si>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</si>
  <si>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</si>
  <si>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</si>
  <si>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</si>
  <si>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</si>
  <si>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</si>
  <si>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</si>
  <si>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</si>
  <si>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</si>
  <si>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</si>
  <si>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</si>
  <si>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</si>
  <si>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</si>
  <si>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</si>
  <si>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</si>
  <si>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</si>
  <si>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</si>
  <si>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</si>
  <si>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</si>
  <si>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</si>
  <si>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</si>
  <si>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</si>
  <si>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</si>
  <si>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</si>
  <si>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</si>
  <si>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</si>
  <si>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</si>
  <si>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</si>
  <si>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</si>
  <si>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</si>
  <si>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</si>
  <si>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</si>
  <si>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</si>
  <si>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</si>
  <si>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</si>
  <si>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</si>
  <si>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</si>
  <si>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</si>
  <si>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</si>
  <si>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</si>
  <si>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</si>
  <si>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</si>
  <si>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</si>
  <si>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</si>
  <si>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</si>
  <si>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</si>
  <si>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</si>
  <si>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</si>
  <si>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</si>
  <si>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</si>
  <si>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</si>
  <si>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</si>
  <si>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</si>
  <si>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</si>
  <si>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</si>
  <si>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</si>
  <si>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</si>
  <si>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</si>
  <si>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</si>
  <si>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</si>
  <si>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</si>
  <si>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</si>
  <si>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</si>
  <si>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</si>
  <si>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</si>
  <si>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</si>
  <si>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</si>
  <si>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</si>
  <si>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</si>
  <si>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</si>
  <si>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</si>
  <si>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</si>
  <si>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</si>
  <si>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</si>
  <si>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</si>
  <si>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</si>
  <si>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</si>
  <si>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</si>
  <si>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</si>
  <si>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</si>
  <si>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</si>
  <si>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</si>
  <si>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</si>
  <si>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</si>
  <si>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</si>
  <si>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</si>
  <si>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</si>
  <si>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</si>
  <si>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</si>
  <si>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</si>
  <si>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</si>
  <si>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</si>
  <si>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</si>
  <si>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</si>
  <si>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</si>
  <si>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</si>
  <si>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</si>
  <si>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</si>
  <si>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</si>
  <si>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</si>
  <si>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</si>
  <si>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</si>
  <si>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</si>
  <si>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</si>
  <si>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</si>
  <si>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</si>
  <si>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</si>
  <si>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</si>
  <si>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</si>
  <si>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</si>
  <si>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</si>
  <si>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</si>
  <si>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</si>
  <si>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</si>
  <si>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</si>
  <si>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</si>
  <si>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</si>
  <si>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</si>
  <si>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</si>
  <si>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</si>
  <si>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</si>
  <si>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</si>
  <si>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</si>
  <si>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</si>
  <si>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</si>
  <si>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</si>
  <si>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</si>
  <si>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</si>
  <si>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</si>
  <si>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</si>
  <si>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</si>
  <si>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</si>
  <si>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</si>
  <si>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</si>
  <si>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</si>
  <si>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</si>
  <si>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</si>
  <si>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</si>
  <si>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</si>
  <si>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</si>
  <si>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</si>
  <si>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</si>
  <si>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</si>
  <si>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</si>
  <si>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</si>
  <si>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</si>
  <si>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</si>
  <si>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</si>
  <si>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</si>
  <si>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</si>
  <si>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</si>
  <si>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</si>
  <si>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</si>
  <si>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</si>
  <si>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</si>
  <si>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</si>
  <si>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</si>
  <si>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</si>
  <si>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</si>
  <si>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</si>
  <si>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</si>
  <si>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</si>
  <si>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</si>
  <si>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</si>
  <si>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</si>
  <si>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</si>
  <si>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</si>
  <si>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</si>
  <si>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</si>
  <si>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</si>
  <si>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</si>
  <si>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</si>
  <si>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</si>
  <si>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</si>
  <si>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</si>
  <si>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</si>
  <si>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</si>
  <si>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</si>
  <si>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</si>
  <si>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</si>
  <si>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</si>
  <si>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</si>
  <si>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</si>
  <si>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</si>
  <si>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</si>
  <si>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</si>
  <si>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</si>
  <si>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</si>
  <si>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</si>
  <si>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</si>
  <si>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</si>
  <si>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</si>
  <si>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</si>
  <si>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</si>
  <si>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</si>
  <si>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</si>
  <si>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</si>
  <si>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</si>
  <si>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</si>
  <si>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</si>
  <si>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</si>
  <si>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</si>
  <si>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</si>
  <si>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</si>
  <si>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</si>
  <si>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</si>
  <si>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</si>
  <si>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</si>
  <si>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</si>
  <si>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</si>
  <si>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</si>
  <si>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</si>
  <si>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</si>
  <si>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</si>
  <si>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</si>
  <si>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</si>
  <si>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</si>
  <si>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</si>
  <si>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</si>
  <si>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</si>
  <si>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</si>
  <si>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</si>
  <si>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</si>
  <si>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</si>
  <si>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</si>
  <si>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</si>
  <si>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</si>
  <si>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</si>
  <si>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</si>
  <si>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</si>
  <si>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</si>
  <si>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</si>
  <si>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</si>
  <si>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</si>
  <si>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</si>
  <si>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</si>
  <si>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</si>
  <si>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</si>
  <si>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</si>
  <si>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</si>
  <si>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</si>
  <si>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</si>
  <si>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</si>
  <si>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</si>
  <si>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</si>
  <si>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</si>
  <si>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</si>
  <si>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</si>
  <si>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</si>
  <si>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</si>
  <si>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</si>
  <si>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</si>
  <si>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</si>
  <si>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</si>
  <si>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</si>
  <si>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</si>
  <si>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</si>
  <si>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</si>
  <si>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</si>
  <si>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</si>
  <si>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</si>
  <si>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</si>
  <si>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</si>
  <si>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</si>
  <si>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</si>
  <si>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</si>
  <si>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</si>
  <si>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</si>
  <si>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</si>
  <si>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</si>
  <si>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</si>
  <si>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</si>
  <si>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</si>
  <si>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</si>
  <si>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</si>
  <si>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</si>
  <si>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</si>
  <si>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</si>
  <si>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</si>
  <si>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</si>
  <si>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</si>
  <si>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</si>
  <si>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</si>
  <si>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</si>
  <si>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</si>
  <si>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</si>
  <si>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</si>
  <si>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</si>
  <si>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</si>
  <si>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</si>
  <si>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</si>
  <si>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</si>
  <si>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</si>
  <si>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</si>
  <si>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</si>
  <si>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</si>
  <si>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</si>
  <si>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</si>
  <si>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</si>
  <si>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</si>
  <si>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</si>
  <si>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</si>
  <si>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</si>
  <si>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</si>
  <si>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</si>
  <si>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</si>
  <si>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</si>
  <si>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</si>
  <si>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</si>
  <si>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</si>
  <si>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</si>
  <si>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</si>
  <si>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</si>
  <si>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</si>
  <si>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</si>
  <si>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</si>
  <si>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</si>
  <si>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</si>
  <si>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</si>
  <si>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</si>
  <si>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</si>
  <si>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</si>
  <si>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</si>
  <si>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</si>
  <si>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</si>
  <si>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</si>
  <si>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</si>
  <si>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</si>
  <si>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</si>
  <si>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</si>
  <si>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</si>
  <si>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</si>
  <si>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</si>
  <si>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</si>
  <si>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</si>
  <si>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</si>
  <si>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</si>
  <si>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</si>
  <si>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</si>
  <si>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</si>
  <si>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</si>
  <si>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</si>
  <si>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</si>
  <si>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</si>
  <si>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</si>
  <si>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</si>
  <si>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</si>
  <si>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</si>
  <si>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</si>
  <si>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</si>
  <si>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</si>
  <si>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</si>
  <si>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</si>
  <si>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</si>
  <si>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</si>
  <si>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</si>
  <si>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</si>
  <si>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</si>
  <si>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</si>
  <si>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</si>
  <si>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</si>
  <si>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</si>
  <si>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</si>
  <si>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</si>
  <si>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</si>
  <si>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</si>
  <si>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</si>
  <si>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</si>
  <si>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</si>
  <si>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</si>
  <si>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</si>
  <si>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</si>
  <si>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</si>
  <si>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</si>
  <si>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</si>
  <si>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</si>
  <si>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</si>
  <si>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</si>
  <si>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</si>
  <si>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</si>
  <si>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</si>
  <si>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</si>
  <si>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</si>
  <si>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</si>
  <si>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</si>
  <si>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</si>
  <si>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</si>
  <si>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</si>
  <si>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</si>
  <si>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</si>
  <si>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</si>
  <si>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</si>
  <si>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</si>
  <si>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</si>
  <si>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</si>
  <si>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</si>
  <si>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</si>
  <si>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</si>
  <si>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</si>
  <si>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</si>
  <si>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</si>
  <si>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</si>
  <si>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</si>
  <si>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</si>
  <si>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</si>
  <si>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</si>
  <si>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</si>
  <si>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</si>
  <si>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</si>
  <si>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</si>
  <si>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</si>
  <si>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</si>
  <si>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</si>
  <si>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</si>
  <si>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</si>
  <si>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</si>
  <si>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</si>
  <si>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</si>
  <si>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</si>
  <si>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</si>
  <si>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</si>
  <si>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</si>
  <si>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</si>
  <si>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</si>
  <si>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</si>
  <si>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</si>
  <si>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</si>
  <si>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</si>
  <si>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</si>
  <si>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</si>
  <si>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</si>
  <si>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</si>
  <si>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</si>
  <si>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</si>
  <si>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</si>
  <si>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</si>
  <si>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</si>
  <si>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</si>
  <si>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</si>
  <si>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</si>
  <si>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</si>
  <si>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</si>
  <si>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</si>
  <si>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</si>
  <si>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</si>
  <si>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</si>
  <si>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</si>
  <si>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</si>
  <si>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</si>
  <si>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</si>
  <si>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</si>
  <si>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</si>
  <si>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</si>
  <si>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</si>
  <si>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</si>
  <si>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</si>
  <si>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</si>
  <si>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</si>
  <si>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</si>
  <si>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</si>
  <si>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</si>
  <si>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</si>
  <si>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</si>
  <si>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</si>
  <si>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</si>
  <si>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</si>
  <si>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</si>
  <si>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</si>
  <si>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</si>
  <si>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</si>
  <si>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</si>
  <si>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</si>
  <si>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</si>
  <si>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</si>
  <si>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</si>
  <si>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</si>
  <si>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</si>
  <si>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</si>
  <si>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</si>
  <si>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</si>
  <si>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</si>
  <si>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</si>
  <si>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</si>
  <si>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</si>
  <si>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</si>
  <si>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</si>
  <si>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</si>
  <si>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</si>
  <si>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</si>
  <si>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</si>
  <si>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</si>
  <si>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</si>
  <si>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</si>
  <si>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</si>
  <si>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</si>
  <si>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</si>
  <si>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</si>
  <si>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</si>
  <si>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</si>
  <si>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</si>
  <si>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</si>
  <si>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</si>
  <si>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</si>
  <si>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</si>
  <si>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</si>
  <si>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</si>
  <si>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</si>
  <si>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</si>
  <si>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</si>
  <si>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</si>
  <si>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</si>
  <si>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</si>
  <si>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</si>
  <si>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</si>
  <si>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</si>
  <si>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</si>
  <si>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</si>
  <si>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</si>
  <si>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</si>
  <si>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</si>
  <si>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</si>
  <si>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</si>
  <si>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</si>
  <si>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</si>
  <si>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</si>
  <si>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</si>
  <si>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</si>
  <si>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</si>
  <si>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</si>
  <si>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</si>
  <si>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</si>
  <si>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</si>
  <si>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</si>
  <si>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</si>
  <si>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</si>
  <si>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</si>
  <si>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</si>
  <si>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</si>
  <si>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</si>
  <si>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</si>
  <si>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</si>
  <si>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</si>
  <si>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</si>
  <si>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</si>
  <si>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</si>
  <si>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</si>
  <si>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</si>
  <si>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</si>
  <si>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</si>
  <si>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</si>
  <si>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</si>
  <si>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</si>
  <si>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</si>
  <si>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</si>
  <si>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</si>
  <si>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</si>
  <si>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</si>
  <si>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</si>
  <si>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</si>
  <si>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</si>
  <si>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</si>
  <si>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</si>
  <si>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</si>
  <si>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</si>
  <si>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</si>
  <si>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</si>
  <si>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</si>
  <si>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</si>
  <si>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</si>
  <si>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</si>
  <si>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</si>
  <si>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</si>
  <si>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</si>
  <si>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</si>
  <si>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</si>
  <si>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</si>
  <si>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</si>
  <si>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</si>
  <si>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</si>
  <si>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</si>
  <si>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</si>
  <si>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</si>
  <si>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</si>
  <si>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</si>
  <si>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</si>
  <si>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</si>
  <si>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</si>
  <si>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</si>
  <si>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</si>
  <si>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</si>
  <si>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</si>
  <si>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</si>
  <si>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</si>
  <si>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</si>
  <si>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</si>
  <si>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</si>
  <si>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</si>
  <si>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</si>
  <si>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</si>
  <si>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</si>
  <si>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</si>
  <si>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</si>
  <si>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</si>
  <si>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</si>
  <si>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</si>
  <si>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</si>
  <si>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</si>
  <si>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</si>
  <si>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</si>
  <si>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</si>
  <si>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</si>
  <si>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</si>
  <si>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</si>
  <si>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</si>
  <si>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介護納付金負担金等</t>
  </si>
  <si>
    <t>保険局</t>
  </si>
  <si>
    <t>姫野泰啓　森田博通</t>
  </si>
  <si>
    <t>平成12年度</t>
  </si>
  <si>
    <t>終了予定なし</t>
  </si>
  <si>
    <t>保険課、国民健康保険課</t>
  </si>
  <si>
    <t>健康保険法（154条、附則5条の3）
国民健康保険法（70条、72条、73条） 等</t>
  </si>
  <si>
    <t>　全国健康保険協会管掌健康保険（以下、「協会けんぽ」という。）及び国民健康保険の保険者が負担する介護納付金に対し、健康保険法及び国民健康保険法等に基づき一部を負担することにより、各制度の健全な事業運営に資すること。</t>
  </si>
  <si>
    <t>-</t>
  </si>
  <si>
    <t>国民健康保険介護納付金負担金</t>
  </si>
  <si>
    <t>－</t>
  </si>
  <si>
    <t>各医療保険者の介護納付金の納付に要する費用に対し、健康保険法、国民健康保険法等に基づき一部を負担する経費であり、定量的な目標設定は困難。</t>
  </si>
  <si>
    <t>保険財政の健全化【全国健康保険協会】</t>
  </si>
  <si>
    <t>単年度収支（見込）額【全国健康保険協会】</t>
  </si>
  <si>
    <t>億円</t>
  </si>
  <si>
    <t>保険財政の健全化【市町村国保】</t>
  </si>
  <si>
    <t>単年度収支（見込）額【市町村国保】</t>
  </si>
  <si>
    <t>交付先保険者数（全国健康保険協会）</t>
  </si>
  <si>
    <t>箇所</t>
  </si>
  <si>
    <t>交付先保険者（市町村国保及び国保組合）</t>
  </si>
  <si>
    <t>単位当たりコスト（１交付先保険者当たりの交付決定額）
＝Ｘ（交付決定額）／Ｙ（全国健康保険協会）</t>
    <phoneticPr fontId="5"/>
  </si>
  <si>
    <t>百万円</t>
  </si>
  <si>
    <t>87,929/1</t>
  </si>
  <si>
    <t>51,506/1</t>
  </si>
  <si>
    <t>単位当たりコスト（１交付先保険者当たりの交付決定額）
＝Ｘ（交付決定額）／Ｙ（国保保険者数）</t>
    <phoneticPr fontId="5"/>
  </si>
  <si>
    <t>263,902/1,878</t>
  </si>
  <si>
    <t>258,400/1,878</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</si>
  <si>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</si>
  <si>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介護保険制度の適切な運営を図るとともに、質・量両面にわたり介護サービス基盤の整備を図ること（施策目標Ⅺ－１－４）</t>
  </si>
  <si>
    <t>・地域差を分析し、給付費の適正化の方策を策定した保険者</t>
  </si>
  <si>
    <t>・年齢調整後の要介護度別認定率の地域差
・年齢調整後の一人当たり介護費の地域差（施設／居住系／在宅／合計）</t>
  </si>
  <si>
    <t>介護給付費負担金</t>
  </si>
  <si>
    <t>介護給付費財政調整交付金</t>
  </si>
  <si>
    <t>550</t>
  </si>
  <si>
    <t>500</t>
  </si>
  <si>
    <t>442</t>
  </si>
  <si>
    <t>828</t>
  </si>
  <si>
    <t>829</t>
  </si>
  <si>
    <t>840</t>
  </si>
  <si>
    <t>810</t>
  </si>
  <si>
    <t>809</t>
  </si>
  <si>
    <t>805</t>
  </si>
  <si>
    <t>○</t>
  </si>
  <si>
    <t>-</t>
    <phoneticPr fontId="5"/>
  </si>
  <si>
    <t>256,540/1,877</t>
    <phoneticPr fontId="5"/>
  </si>
  <si>
    <t>249,314/1,877</t>
    <phoneticPr fontId="5"/>
  </si>
  <si>
    <t>-</t>
    <phoneticPr fontId="5"/>
  </si>
  <si>
    <t>介護保険制度の円滑な実施及び効率的運営に資するものであり、国民や社会のニーズが高い。</t>
    <rPh sb="0" eb="2">
      <t>カイゴ</t>
    </rPh>
    <rPh sb="2" eb="4">
      <t>ホケン</t>
    </rPh>
    <rPh sb="4" eb="6">
      <t>セイド</t>
    </rPh>
    <rPh sb="7" eb="9">
      <t>エンカツ</t>
    </rPh>
    <rPh sb="10" eb="12">
      <t>ジッシ</t>
    </rPh>
    <rPh sb="12" eb="13">
      <t>オヨ</t>
    </rPh>
    <rPh sb="14" eb="17">
      <t>コウリツテキ</t>
    </rPh>
    <rPh sb="17" eb="19">
      <t>ウンエイ</t>
    </rPh>
    <rPh sb="20" eb="21">
      <t>シ</t>
    </rPh>
    <rPh sb="29" eb="31">
      <t>コクミン</t>
    </rPh>
    <rPh sb="32" eb="34">
      <t>シャカイ</t>
    </rPh>
    <rPh sb="39" eb="40">
      <t>タカ</t>
    </rPh>
    <phoneticPr fontId="4"/>
  </si>
  <si>
    <t>介護保険制度における医療保険者の費用負担については法定事項であり、国が実施すべき事業である。</t>
    <rPh sb="0" eb="2">
      <t>カイゴ</t>
    </rPh>
    <rPh sb="2" eb="4">
      <t>ホケン</t>
    </rPh>
    <rPh sb="4" eb="6">
      <t>セイド</t>
    </rPh>
    <rPh sb="10" eb="12">
      <t>イリョウ</t>
    </rPh>
    <rPh sb="12" eb="15">
      <t>ホケンシャ</t>
    </rPh>
    <rPh sb="16" eb="18">
      <t>ヒヨウ</t>
    </rPh>
    <rPh sb="18" eb="20">
      <t>フタン</t>
    </rPh>
    <rPh sb="25" eb="27">
      <t>ホウテイ</t>
    </rPh>
    <rPh sb="27" eb="29">
      <t>ジコウ</t>
    </rPh>
    <rPh sb="33" eb="34">
      <t>クニ</t>
    </rPh>
    <rPh sb="35" eb="37">
      <t>ジッシ</t>
    </rPh>
    <rPh sb="40" eb="42">
      <t>ジギョウ</t>
    </rPh>
    <phoneticPr fontId="4"/>
  </si>
  <si>
    <t>介護保険制度の安定化に資するものであり、介護保険制度の適切な運営を図るため、優先度の高い事業である。</t>
    <rPh sb="0" eb="2">
      <t>カイゴ</t>
    </rPh>
    <rPh sb="2" eb="4">
      <t>ホケン</t>
    </rPh>
    <rPh sb="4" eb="6">
      <t>セイド</t>
    </rPh>
    <rPh sb="38" eb="41">
      <t>ユウセンド</t>
    </rPh>
    <rPh sb="42" eb="43">
      <t>タカ</t>
    </rPh>
    <rPh sb="44" eb="46">
      <t>ジギョウ</t>
    </rPh>
    <phoneticPr fontId="4"/>
  </si>
  <si>
    <t>‐</t>
  </si>
  <si>
    <t>無</t>
  </si>
  <si>
    <t>医療保険各制度の介護二号被保険者に対し、保険料等一定の負担を求めており、受益者との負担関係は妥当である。</t>
    <rPh sb="0" eb="2">
      <t>イリョウ</t>
    </rPh>
    <rPh sb="2" eb="4">
      <t>ホケン</t>
    </rPh>
    <rPh sb="4" eb="5">
      <t>カク</t>
    </rPh>
    <rPh sb="5" eb="7">
      <t>セイド</t>
    </rPh>
    <rPh sb="8" eb="10">
      <t>カイゴ</t>
    </rPh>
    <rPh sb="10" eb="12">
      <t>ニゴウ</t>
    </rPh>
    <rPh sb="12" eb="16">
      <t>ヒホケンシャ</t>
    </rPh>
    <rPh sb="17" eb="18">
      <t>タイ</t>
    </rPh>
    <rPh sb="20" eb="23">
      <t>ホケンリョウ</t>
    </rPh>
    <rPh sb="23" eb="24">
      <t>トウ</t>
    </rPh>
    <rPh sb="24" eb="26">
      <t>イッテイ</t>
    </rPh>
    <rPh sb="27" eb="29">
      <t>フタン</t>
    </rPh>
    <rPh sb="30" eb="31">
      <t>モト</t>
    </rPh>
    <rPh sb="36" eb="39">
      <t>ジュエキシャ</t>
    </rPh>
    <rPh sb="41" eb="43">
      <t>フタン</t>
    </rPh>
    <rPh sb="43" eb="45">
      <t>カンケイ</t>
    </rPh>
    <rPh sb="46" eb="48">
      <t>ダトウ</t>
    </rPh>
    <phoneticPr fontId="4"/>
  </si>
  <si>
    <t>医療保険各制度の法定の補助率に見合った負担額を交付しており、単位当たりコストの水準は妥当である。</t>
    <rPh sb="0" eb="2">
      <t>イリョウ</t>
    </rPh>
    <rPh sb="2" eb="4">
      <t>ホケン</t>
    </rPh>
    <rPh sb="4" eb="7">
      <t>カクセイド</t>
    </rPh>
    <rPh sb="8" eb="10">
      <t>ホウテイ</t>
    </rPh>
    <rPh sb="11" eb="14">
      <t>ホジョリツ</t>
    </rPh>
    <rPh sb="15" eb="17">
      <t>ミア</t>
    </rPh>
    <rPh sb="19" eb="22">
      <t>フタンガク</t>
    </rPh>
    <rPh sb="23" eb="25">
      <t>コウフ</t>
    </rPh>
    <rPh sb="30" eb="32">
      <t>タンイ</t>
    </rPh>
    <rPh sb="32" eb="33">
      <t>ア</t>
    </rPh>
    <rPh sb="39" eb="41">
      <t>スイジュン</t>
    </rPh>
    <rPh sb="42" eb="44">
      <t>ダトウ</t>
    </rPh>
    <phoneticPr fontId="4"/>
  </si>
  <si>
    <t>介護納付金を支払う保険者へ交付していることから、合理的なものとなっている。</t>
    <rPh sb="0" eb="2">
      <t>カイゴ</t>
    </rPh>
    <rPh sb="2" eb="5">
      <t>ノウフキン</t>
    </rPh>
    <rPh sb="6" eb="8">
      <t>シハラ</t>
    </rPh>
    <rPh sb="9" eb="12">
      <t>ホケンシャ</t>
    </rPh>
    <rPh sb="13" eb="15">
      <t>コウフ</t>
    </rPh>
    <rPh sb="24" eb="26">
      <t>ゴウリ</t>
    </rPh>
    <rPh sb="26" eb="27">
      <t>テキ</t>
    </rPh>
    <phoneticPr fontId="4"/>
  </si>
  <si>
    <t>本事業の使途は法定事項であり、真に必要なものに限定されている。</t>
    <rPh sb="0" eb="1">
      <t>ホン</t>
    </rPh>
    <rPh sb="1" eb="3">
      <t>ジギョウ</t>
    </rPh>
    <rPh sb="4" eb="6">
      <t>シト</t>
    </rPh>
    <rPh sb="7" eb="9">
      <t>ホウテイ</t>
    </rPh>
    <rPh sb="9" eb="11">
      <t>ジコウ</t>
    </rPh>
    <rPh sb="15" eb="16">
      <t>シン</t>
    </rPh>
    <rPh sb="17" eb="19">
      <t>ヒツヨウ</t>
    </rPh>
    <rPh sb="23" eb="25">
      <t>ゲンテイ</t>
    </rPh>
    <phoneticPr fontId="4"/>
  </si>
  <si>
    <t>国費を投入する本事業によって各制度の事業運営は健全化するため、目標に見合った実績が上がっている。</t>
    <rPh sb="0" eb="2">
      <t>コクヒ</t>
    </rPh>
    <rPh sb="3" eb="5">
      <t>トウニュウ</t>
    </rPh>
    <rPh sb="7" eb="8">
      <t>ホン</t>
    </rPh>
    <rPh sb="8" eb="10">
      <t>ジギョウ</t>
    </rPh>
    <rPh sb="23" eb="26">
      <t>ケンゼンカ</t>
    </rPh>
    <rPh sb="31" eb="33">
      <t>モクヒョウ</t>
    </rPh>
    <rPh sb="34" eb="36">
      <t>ミア</t>
    </rPh>
    <rPh sb="38" eb="40">
      <t>ジッセキ</t>
    </rPh>
    <rPh sb="41" eb="42">
      <t>ア</t>
    </rPh>
    <phoneticPr fontId="4"/>
  </si>
  <si>
    <t>交付先保険者全てにおいて負担対象である費用の支出があり、見込みに見合ったものである。</t>
    <rPh sb="0" eb="3">
      <t>コウフサキ</t>
    </rPh>
    <rPh sb="3" eb="6">
      <t>ホケンシャ</t>
    </rPh>
    <rPh sb="6" eb="7">
      <t>スベ</t>
    </rPh>
    <rPh sb="12" eb="14">
      <t>フタン</t>
    </rPh>
    <rPh sb="14" eb="16">
      <t>タイショウ</t>
    </rPh>
    <rPh sb="19" eb="21">
      <t>ヒヨウ</t>
    </rPh>
    <rPh sb="22" eb="24">
      <t>シシュツ</t>
    </rPh>
    <rPh sb="28" eb="30">
      <t>ミコ</t>
    </rPh>
    <rPh sb="32" eb="34">
      <t>ミア</t>
    </rPh>
    <phoneticPr fontId="6"/>
  </si>
  <si>
    <t>【介護納付金負担金等】・・・保険局
・介護納付金は、社会保険診療報酬支払基金が各医療保険者から徴収し、各市町村に介護給付交付金として交付。 
【介護給付費負担金、介護給付費財政調整交付金】･･･老健局
・介護給付費負担金及び介護給付費財政調整交付金は給付費に対する補助であるため、介護納付金とは性質が異なり、役割分担を適切に行っている。</t>
  </si>
  <si>
    <t>納付金</t>
    <rPh sb="0" eb="3">
      <t>ノウフキン</t>
    </rPh>
    <phoneticPr fontId="5"/>
  </si>
  <si>
    <t>介護納付金</t>
    <rPh sb="0" eb="2">
      <t>カイゴ</t>
    </rPh>
    <rPh sb="2" eb="5">
      <t>ノウフキン</t>
    </rPh>
    <phoneticPr fontId="5"/>
  </si>
  <si>
    <t>東京都</t>
  </si>
  <si>
    <t>大阪府</t>
  </si>
  <si>
    <t>神奈川県</t>
  </si>
  <si>
    <t>埼玉県</t>
  </si>
  <si>
    <t>愛知県</t>
  </si>
  <si>
    <t>千葉県</t>
  </si>
  <si>
    <t>福岡県</t>
  </si>
  <si>
    <t>北海道</t>
  </si>
  <si>
    <t>静岡県</t>
  </si>
  <si>
    <t>介護納付金の納付に要する費用の一部に充てる</t>
  </si>
  <si>
    <t>補助金等交付</t>
  </si>
  <si>
    <t>厚労</t>
  </si>
  <si>
    <t>-</t>
    <phoneticPr fontId="5"/>
  </si>
  <si>
    <t>兵庫県</t>
    <rPh sb="0" eb="2">
      <t>ヒョウゴ</t>
    </rPh>
    <rPh sb="2" eb="3">
      <t>ケン</t>
    </rPh>
    <phoneticPr fontId="5"/>
  </si>
  <si>
    <t>A.東京都</t>
    <rPh sb="2" eb="5">
      <t>トウキョウト</t>
    </rPh>
    <phoneticPr fontId="5"/>
  </si>
  <si>
    <t>⑰要介護認定率や一人当たり介護費の地域差を分析し、保険者である市町村による給付費の適正化に向けた取組を一層促す観点からの、制度的な対応も含めて検討</t>
    <phoneticPr fontId="5"/>
  </si>
  <si>
    <t>保険者機能を強化し、市町村による高齢者の自立支援・介護予防等を通じた給付の適正化を推進することにより、介護保険財政の安定化につながるとともに、給付費の地域差が縮小すると考えられる。</t>
    <phoneticPr fontId="5"/>
  </si>
  <si>
    <t>各法に基づく国庫負担であり、令和元年度においても当初の見込みどおり適切な予算の確保及び執行が行われたことによって、協会けんぽ及び国民健康保険の保険者の財政状況の改善につながった。</t>
    <phoneticPr fontId="5"/>
  </si>
  <si>
    <t>引き続き、医療保険制度及び介護保険制度の安定化に必要な予算規模を確保する。</t>
    <phoneticPr fontId="5"/>
  </si>
  <si>
    <t xml:space="preserve">　健康保険法及び国民健康保険法等に基づき、各医療保険者に対し介護納付金の一部を負担する。（主な国庫負担割合：協会けんぽ：164/1000、市町村国保：32/100及び9/100　等）
</t>
    <phoneticPr fontId="5"/>
  </si>
  <si>
    <t>国民健康保険療養給付費負担金等の国庫負担（補助）について（平成12年4月12日厚生省発保第97号）</t>
    <rPh sb="0" eb="2">
      <t>コクミン</t>
    </rPh>
    <rPh sb="2" eb="4">
      <t>ケンコウ</t>
    </rPh>
    <rPh sb="4" eb="6">
      <t>ホケン</t>
    </rPh>
    <rPh sb="6" eb="8">
      <t>リョウヨウ</t>
    </rPh>
    <rPh sb="8" eb="11">
      <t>キュウフヒ</t>
    </rPh>
    <rPh sb="11" eb="14">
      <t>フタンキン</t>
    </rPh>
    <rPh sb="14" eb="15">
      <t>トウ</t>
    </rPh>
    <rPh sb="16" eb="18">
      <t>コッコ</t>
    </rPh>
    <rPh sb="18" eb="20">
      <t>フタン</t>
    </rPh>
    <rPh sb="21" eb="23">
      <t>ホジョ</t>
    </rPh>
    <rPh sb="29" eb="31">
      <t>ヘイセイ</t>
    </rPh>
    <rPh sb="33" eb="34">
      <t>ネン</t>
    </rPh>
    <rPh sb="35" eb="36">
      <t>ガツ</t>
    </rPh>
    <rPh sb="38" eb="39">
      <t>ニチ</t>
    </rPh>
    <phoneticPr fontId="5"/>
  </si>
  <si>
    <t>-</t>
    <phoneticPr fontId="5"/>
  </si>
  <si>
    <t>引き続き、必要な予算額を確保し、適正な執行に努めること</t>
    <phoneticPr fontId="5"/>
  </si>
  <si>
    <t>点検対象外</t>
    <rPh sb="0" eb="2">
      <t>テンケン</t>
    </rPh>
    <rPh sb="2" eb="5">
      <t>タイショウガイ</t>
    </rPh>
    <phoneticPr fontId="5"/>
  </si>
  <si>
    <t>引き続き、必要な予算額を確保し、適正な執行に努めることとする。</t>
    <phoneticPr fontId="5"/>
  </si>
  <si>
    <t>　介護給付費の増加による増</t>
    <phoneticPr fontId="5"/>
  </si>
  <si>
    <t>国民健康保険組合介護納付金補助金</t>
    <phoneticPr fontId="5"/>
  </si>
  <si>
    <t>国民健康保険介護納付金財政調整交付金</t>
    <phoneticPr fontId="5"/>
  </si>
  <si>
    <t>全国健康保険協会介護納付金補助金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</si>
</sst>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176893</xdr:colOff>
      <xdr:row>750</xdr:row>
      <xdr:rowOff>258536</xdr:rowOff>
    </xdr:from>
    <xdr:to>
      <xdr:col>31</xdr:col>
      <xdr:colOff>129083</xdr:colOff>
      <xdr:row>752</xdr:row>
      <xdr:rowOff>155932</xdr:rowOff>
    </xdr:to>
    <xdr:sp macro="" textlink="">
      <xdr:nvSpPr>
        <xdr:cNvPr id="2" name="正方形/長方形 1"/>
        <xdr:cNvSpPr/>
      </xdr:nvSpPr>
      <xdr:spPr>
        <a:xfrm>
          <a:off x="4259036" y="47883536"/>
          <a:ext cx="2197368" cy="60496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ctr">
            <a:lnSpc>
              <a:spcPts val="1300"/>
            </a:lnSpc>
          </a:pP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256,540</a:t>
          </a:r>
          <a:r>
            <a:rPr kumimoji="1" lang="ja-JP" altLang="en-US" sz="1100">
              <a:solidFill>
                <a:sysClr val="windowText" lastClr="000000"/>
              </a:solidFill>
              <a:latin typeface="+mn-ea"/>
              <a:ea typeface="+mn-ea"/>
            </a:rPr>
            <a:t>百万円</a:t>
          </a:r>
        </a:p>
      </xdr:txBody>
    </xdr:sp>
    <xdr:clientData/>
  </xdr:twoCellAnchor>
  <xdr:twoCellAnchor>
    <xdr:from>
      <xdr:col>20</xdr:col>
      <xdr:colOff>108856</xdr:colOff>
      <xdr:row>754</xdr:row>
      <xdr:rowOff>163286</xdr:rowOff>
    </xdr:from>
    <xdr:to>
      <xdr:col>32</xdr:col>
      <xdr:colOff>117313</xdr:colOff>
      <xdr:row>756</xdr:row>
      <xdr:rowOff>321424</xdr:rowOff>
    </xdr:to>
    <xdr:sp macro="" textlink="">
      <xdr:nvSpPr>
        <xdr:cNvPr id="4" name="正方形/長方形 3"/>
        <xdr:cNvSpPr/>
      </xdr:nvSpPr>
      <xdr:spPr>
        <a:xfrm rot="10800000" flipV="1">
          <a:off x="4190999" y="49203429"/>
          <a:ext cx="2457743" cy="86570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ctr">
            <a:lnSpc>
              <a:spcPts val="1300"/>
            </a:lnSpc>
          </a:pP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．市町村国保</a:t>
          </a: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1,716</a:t>
          </a:r>
          <a:r>
            <a:rPr kumimoji="1" lang="ja-JP" altLang="en-US" sz="1000">
              <a:solidFill>
                <a:sysClr val="windowText" lastClr="000000"/>
              </a:solidFill>
              <a:latin typeface="+mn-ea"/>
              <a:ea typeface="+mn-ea"/>
            </a:rPr>
            <a:t>市町村）</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国保組合</a:t>
          </a: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161</a:t>
          </a:r>
          <a:r>
            <a:rPr kumimoji="1" lang="ja-JP" altLang="en-US" sz="1000">
              <a:solidFill>
                <a:sysClr val="windowText" lastClr="000000"/>
              </a:solidFill>
              <a:latin typeface="+mn-ea"/>
              <a:ea typeface="+mn-ea"/>
            </a:rPr>
            <a:t>組合）</a:t>
          </a:r>
          <a:endParaRPr kumimoji="1" lang="en-US" altLang="ja-JP" sz="10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256,540</a:t>
          </a:r>
          <a:r>
            <a:rPr kumimoji="1" lang="ja-JP" altLang="en-US" sz="1100">
              <a:solidFill>
                <a:sysClr val="windowText" lastClr="000000"/>
              </a:solidFill>
              <a:latin typeface="+mn-ea"/>
              <a:ea typeface="+mn-ea"/>
            </a:rPr>
            <a:t>百万円</a:t>
          </a:r>
        </a:p>
      </xdr:txBody>
    </xdr:sp>
    <xdr:clientData/>
  </xdr:twoCellAnchor>
  <xdr:twoCellAnchor>
    <xdr:from>
      <xdr:col>23</xdr:col>
      <xdr:colOff>40821</xdr:colOff>
      <xdr:row>753</xdr:row>
      <xdr:rowOff>217714</xdr:rowOff>
    </xdr:from>
    <xdr:to>
      <xdr:col>31</xdr:col>
      <xdr:colOff>126583</xdr:colOff>
      <xdr:row>754</xdr:row>
      <xdr:rowOff>186062</xdr:rowOff>
    </xdr:to>
    <xdr:sp macro="" textlink="">
      <xdr:nvSpPr>
        <xdr:cNvPr id="7" name="テキスト ボックス 6"/>
        <xdr:cNvSpPr txBox="1"/>
      </xdr:nvSpPr>
      <xdr:spPr>
        <a:xfrm>
          <a:off x="4735285" y="48904071"/>
          <a:ext cx="1718619" cy="3221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149679</xdr:colOff>
      <xdr:row>757</xdr:row>
      <xdr:rowOff>133778</xdr:rowOff>
    </xdr:from>
    <xdr:to>
      <xdr:col>34</xdr:col>
      <xdr:colOff>6182</xdr:colOff>
      <xdr:row>759</xdr:row>
      <xdr:rowOff>238094</xdr:rowOff>
    </xdr:to>
    <xdr:grpSp>
      <xdr:nvGrpSpPr>
        <xdr:cNvPr id="14" name="グループ化 13"/>
        <xdr:cNvGrpSpPr>
          <a:grpSpLocks/>
        </xdr:cNvGrpSpPr>
      </xdr:nvGrpSpPr>
      <xdr:grpSpPr bwMode="auto">
        <a:xfrm>
          <a:off x="4435929" y="50833992"/>
          <a:ext cx="2509896" cy="811888"/>
          <a:chOff x="3688282" y="17634224"/>
          <a:chExt cx="2419916" cy="582914"/>
        </a:xfrm>
      </xdr:grpSpPr>
      <xdr:sp macro="" textlink="">
        <xdr:nvSpPr>
          <xdr:cNvPr id="15" name="テキスト ボックス 14"/>
          <xdr:cNvSpPr txBox="1"/>
        </xdr:nvSpPr>
        <xdr:spPr>
          <a:xfrm>
            <a:off x="3959626" y="17645637"/>
            <a:ext cx="2148572" cy="5715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国民健康保険の保険者</a:t>
            </a:r>
          </a:p>
        </xdr:txBody>
      </xdr:sp>
      <xdr:sp macro="" textlink="">
        <xdr:nvSpPr>
          <xdr:cNvPr id="16" name="大かっこ 15"/>
          <xdr:cNvSpPr/>
        </xdr:nvSpPr>
        <xdr:spPr>
          <a:xfrm>
            <a:off x="3688282" y="17634224"/>
            <a:ext cx="2131595" cy="20548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34</xdr:col>
      <xdr:colOff>0</xdr:colOff>
      <xdr:row>91</xdr:row>
      <xdr:rowOff>0</xdr:rowOff>
    </xdr:from>
    <xdr:to>
      <xdr:col>37</xdr:col>
      <xdr:colOff>99405</xdr:colOff>
      <xdr:row>91</xdr:row>
      <xdr:rowOff>275664</xdr:rowOff>
    </xdr:to>
    <xdr:sp macro="" textlink="">
      <xdr:nvSpPr>
        <xdr:cNvPr id="17" name="テキスト ボックス 16"/>
        <xdr:cNvSpPr txBox="1"/>
      </xdr:nvSpPr>
      <xdr:spPr>
        <a:xfrm>
          <a:off x="6939643" y="16314964"/>
          <a:ext cx="711726" cy="2756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91</xdr:row>
      <xdr:rowOff>0</xdr:rowOff>
    </xdr:from>
    <xdr:to>
      <xdr:col>41</xdr:col>
      <xdr:colOff>99404</xdr:colOff>
      <xdr:row>91</xdr:row>
      <xdr:rowOff>275664</xdr:rowOff>
    </xdr:to>
    <xdr:sp macro="" textlink="">
      <xdr:nvSpPr>
        <xdr:cNvPr id="18" name="テキスト ボックス 17"/>
        <xdr:cNvSpPr txBox="1"/>
      </xdr:nvSpPr>
      <xdr:spPr>
        <a:xfrm>
          <a:off x="7756071" y="16314964"/>
          <a:ext cx="711726" cy="2756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68035</xdr:colOff>
      <xdr:row>86</xdr:row>
      <xdr:rowOff>54429</xdr:rowOff>
    </xdr:from>
    <xdr:to>
      <xdr:col>41</xdr:col>
      <xdr:colOff>167439</xdr:colOff>
      <xdr:row>87</xdr:row>
      <xdr:rowOff>30736</xdr:rowOff>
    </xdr:to>
    <xdr:sp macro="" textlink="">
      <xdr:nvSpPr>
        <xdr:cNvPr id="20" name="テキスト ボックス 19"/>
        <xdr:cNvSpPr txBox="1"/>
      </xdr:nvSpPr>
      <xdr:spPr>
        <a:xfrm>
          <a:off x="7824106" y="14981465"/>
          <a:ext cx="711726" cy="2756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26</xdr:col>
      <xdr:colOff>50934</xdr:colOff>
      <xdr:row>752</xdr:row>
      <xdr:rowOff>155932</xdr:rowOff>
    </xdr:from>
    <xdr:to>
      <xdr:col>26</xdr:col>
      <xdr:colOff>54428</xdr:colOff>
      <xdr:row>753</xdr:row>
      <xdr:rowOff>258536</xdr:rowOff>
    </xdr:to>
    <xdr:cxnSp macro="">
      <xdr:nvCxnSpPr>
        <xdr:cNvPr id="8" name="直線矢印コネクタ 7"/>
        <xdr:cNvCxnSpPr>
          <a:stCxn id="2" idx="2"/>
        </xdr:cNvCxnSpPr>
      </xdr:nvCxnSpPr>
      <xdr:spPr>
        <a:xfrm>
          <a:off x="5357720" y="48488503"/>
          <a:ext cx="3494" cy="45639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6" zoomScale="70" zoomScaleNormal="75" zoomScaleSheetLayoutView="70" zoomScalePageLayoutView="85" workbookViewId="0">
      <selection activeCell="BJ24" sqref="BJ2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405</v>
      </c>
      <c r="AJ2" s="940" t="s">
        <v>782</v>
      </c>
      <c r="AK2" s="940"/>
      <c r="AL2" s="940"/>
      <c r="AM2" s="940"/>
      <c r="AN2" s="98" t="s">
        <v>405</v>
      </c>
      <c r="AO2" s="940">
        <v>20</v>
      </c>
      <c r="AP2" s="940"/>
      <c r="AQ2" s="940"/>
      <c r="AR2" s="99" t="s">
        <v>708</v>
      </c>
      <c r="AS2" s="946">
        <v>912</v>
      </c>
      <c r="AT2" s="946"/>
      <c r="AU2" s="946"/>
      <c r="AV2" s="98" t="str">
        <f>IF(AW2="","","-")</f>
        <v/>
      </c>
      <c r="AW2" s="906"/>
      <c r="AX2" s="906"/>
    </row>
    <row r="3" spans="1:50" ht="21" customHeight="1" thickBot="1" x14ac:dyDescent="0.2">
      <c r="A3" s="862" t="s">
        <v>701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709</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712</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388</v>
      </c>
      <c r="Z7" s="439"/>
      <c r="AA7" s="439"/>
      <c r="AB7" s="439"/>
      <c r="AC7" s="439"/>
      <c r="AD7" s="919"/>
      <c r="AE7" s="907" t="s">
        <v>791</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高齢社会対策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790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補助、負担</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366540</v>
      </c>
      <c r="Q13" s="656"/>
      <c r="R13" s="656"/>
      <c r="S13" s="656"/>
      <c r="T13" s="656"/>
      <c r="U13" s="656"/>
      <c r="V13" s="657"/>
      <c r="W13" s="655">
        <v>306667</v>
      </c>
      <c r="X13" s="656"/>
      <c r="Y13" s="656"/>
      <c r="Z13" s="656"/>
      <c r="AA13" s="656"/>
      <c r="AB13" s="656"/>
      <c r="AC13" s="657"/>
      <c r="AD13" s="655">
        <v>266205</v>
      </c>
      <c r="AE13" s="656"/>
      <c r="AF13" s="656"/>
      <c r="AG13" s="656"/>
      <c r="AH13" s="656"/>
      <c r="AI13" s="656"/>
      <c r="AJ13" s="657"/>
      <c r="AK13" s="655">
        <v>249314</v>
      </c>
      <c r="AL13" s="656"/>
      <c r="AM13" s="656"/>
      <c r="AN13" s="656"/>
      <c r="AO13" s="656"/>
      <c r="AP13" s="656"/>
      <c r="AQ13" s="657"/>
      <c r="AR13" s="915">
        <v>259378</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v>-14708</v>
      </c>
      <c r="Q14" s="656"/>
      <c r="R14" s="656"/>
      <c r="S14" s="656"/>
      <c r="T14" s="656"/>
      <c r="U14" s="656"/>
      <c r="V14" s="657"/>
      <c r="W14" s="655">
        <v>3239</v>
      </c>
      <c r="X14" s="656"/>
      <c r="Y14" s="656"/>
      <c r="Z14" s="656"/>
      <c r="AA14" s="656"/>
      <c r="AB14" s="656"/>
      <c r="AC14" s="657"/>
      <c r="AD14" s="655">
        <v>-9665</v>
      </c>
      <c r="AE14" s="656"/>
      <c r="AF14" s="656"/>
      <c r="AG14" s="656"/>
      <c r="AH14" s="656"/>
      <c r="AI14" s="656"/>
      <c r="AJ14" s="657"/>
      <c r="AK14" s="655" t="s">
        <v>792</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718</v>
      </c>
      <c r="Q15" s="656"/>
      <c r="R15" s="656"/>
      <c r="S15" s="656"/>
      <c r="T15" s="656"/>
      <c r="U15" s="656"/>
      <c r="V15" s="657"/>
      <c r="W15" s="655" t="s">
        <v>718</v>
      </c>
      <c r="X15" s="656"/>
      <c r="Y15" s="656"/>
      <c r="Z15" s="656"/>
      <c r="AA15" s="656"/>
      <c r="AB15" s="656"/>
      <c r="AC15" s="657"/>
      <c r="AD15" s="655" t="s">
        <v>718</v>
      </c>
      <c r="AE15" s="656"/>
      <c r="AF15" s="656"/>
      <c r="AG15" s="656"/>
      <c r="AH15" s="656"/>
      <c r="AI15" s="656"/>
      <c r="AJ15" s="657"/>
      <c r="AK15" s="655" t="s">
        <v>792</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718</v>
      </c>
      <c r="Q16" s="656"/>
      <c r="R16" s="656"/>
      <c r="S16" s="656"/>
      <c r="T16" s="656"/>
      <c r="U16" s="656"/>
      <c r="V16" s="657"/>
      <c r="W16" s="655" t="s">
        <v>718</v>
      </c>
      <c r="X16" s="656"/>
      <c r="Y16" s="656"/>
      <c r="Z16" s="656"/>
      <c r="AA16" s="656"/>
      <c r="AB16" s="656"/>
      <c r="AC16" s="657"/>
      <c r="AD16" s="655" t="s">
        <v>718</v>
      </c>
      <c r="AE16" s="656"/>
      <c r="AF16" s="656"/>
      <c r="AG16" s="656"/>
      <c r="AH16" s="656"/>
      <c r="AI16" s="656"/>
      <c r="AJ16" s="657"/>
      <c r="AK16" s="655" t="s">
        <v>792</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718</v>
      </c>
      <c r="Q17" s="656"/>
      <c r="R17" s="656"/>
      <c r="S17" s="656"/>
      <c r="T17" s="656"/>
      <c r="U17" s="656"/>
      <c r="V17" s="657"/>
      <c r="W17" s="655" t="s">
        <v>718</v>
      </c>
      <c r="X17" s="656"/>
      <c r="Y17" s="656"/>
      <c r="Z17" s="656"/>
      <c r="AA17" s="656"/>
      <c r="AB17" s="656"/>
      <c r="AC17" s="657"/>
      <c r="AD17" s="655" t="s">
        <v>718</v>
      </c>
      <c r="AE17" s="656"/>
      <c r="AF17" s="656"/>
      <c r="AG17" s="656"/>
      <c r="AH17" s="656"/>
      <c r="AI17" s="656"/>
      <c r="AJ17" s="657"/>
      <c r="AK17" s="655" t="s">
        <v>792</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351832</v>
      </c>
      <c r="Q18" s="874"/>
      <c r="R18" s="874"/>
      <c r="S18" s="874"/>
      <c r="T18" s="874"/>
      <c r="U18" s="874"/>
      <c r="V18" s="875"/>
      <c r="W18" s="873">
        <f>SUM(W13:AC17)</f>
        <v>309906</v>
      </c>
      <c r="X18" s="874"/>
      <c r="Y18" s="874"/>
      <c r="Z18" s="874"/>
      <c r="AA18" s="874"/>
      <c r="AB18" s="874"/>
      <c r="AC18" s="875"/>
      <c r="AD18" s="873">
        <f>SUM(AD13:AJ17)</f>
        <v>256540</v>
      </c>
      <c r="AE18" s="874"/>
      <c r="AF18" s="874"/>
      <c r="AG18" s="874"/>
      <c r="AH18" s="874"/>
      <c r="AI18" s="874"/>
      <c r="AJ18" s="875"/>
      <c r="AK18" s="873">
        <f>SUM(AK13:AQ17)</f>
        <v>249314</v>
      </c>
      <c r="AL18" s="874"/>
      <c r="AM18" s="874"/>
      <c r="AN18" s="874"/>
      <c r="AO18" s="874"/>
      <c r="AP18" s="874"/>
      <c r="AQ18" s="875"/>
      <c r="AR18" s="873">
        <f>SUM(AR13:AX17)</f>
        <v>259378</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351832</v>
      </c>
      <c r="Q19" s="656"/>
      <c r="R19" s="656"/>
      <c r="S19" s="656"/>
      <c r="T19" s="656"/>
      <c r="U19" s="656"/>
      <c r="V19" s="657"/>
      <c r="W19" s="655">
        <v>309906</v>
      </c>
      <c r="X19" s="656"/>
      <c r="Y19" s="656"/>
      <c r="Z19" s="656"/>
      <c r="AA19" s="656"/>
      <c r="AB19" s="656"/>
      <c r="AC19" s="657"/>
      <c r="AD19" s="655">
        <v>256540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706</v>
      </c>
      <c r="B22" s="969"/>
      <c r="C22" s="969"/>
      <c r="D22" s="969"/>
      <c r="E22" s="969"/>
      <c r="F22" s="970"/>
      <c r="G22" s="964" t="s">
        <v>333</v>
      </c>
      <c r="H22" s="222"/>
      <c r="I22" s="222"/>
      <c r="J22" s="222"/>
      <c r="K22" s="222"/>
      <c r="L22" s="222"/>
      <c r="M22" s="222"/>
      <c r="N22" s="222"/>
      <c r="O22" s="223"/>
      <c r="P22" s="929" t="s">
        <v>704</v>
      </c>
      <c r="Q22" s="222"/>
      <c r="R22" s="222"/>
      <c r="S22" s="222"/>
      <c r="T22" s="222"/>
      <c r="U22" s="222"/>
      <c r="V22" s="223"/>
      <c r="W22" s="929" t="s">
        <v>705</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719</v>
      </c>
      <c r="H23" s="966"/>
      <c r="I23" s="966"/>
      <c r="J23" s="966"/>
      <c r="K23" s="966"/>
      <c r="L23" s="966"/>
      <c r="M23" s="966"/>
      <c r="N23" s="966"/>
      <c r="O23" s="967"/>
      <c r="P23" s="915">
        <v>174337</v>
      </c>
      <c r="Q23" s="916"/>
      <c r="R23" s="916"/>
      <c r="S23" s="916"/>
      <c r="T23" s="916"/>
      <c r="U23" s="916"/>
      <c r="V23" s="930"/>
      <c r="W23" s="915">
        <v>181433</v>
      </c>
      <c r="X23" s="916"/>
      <c r="Y23" s="916"/>
      <c r="Z23" s="916"/>
      <c r="AA23" s="916"/>
      <c r="AB23" s="916"/>
      <c r="AC23" s="930"/>
      <c r="AD23" s="978" t="s">
        <v>796</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799</v>
      </c>
      <c r="H24" s="932"/>
      <c r="I24" s="932"/>
      <c r="J24" s="932"/>
      <c r="K24" s="932"/>
      <c r="L24" s="932"/>
      <c r="M24" s="932"/>
      <c r="N24" s="932"/>
      <c r="O24" s="933"/>
      <c r="P24" s="655">
        <v>0</v>
      </c>
      <c r="Q24" s="656"/>
      <c r="R24" s="656"/>
      <c r="S24" s="656"/>
      <c r="T24" s="656"/>
      <c r="U24" s="656"/>
      <c r="V24" s="657"/>
      <c r="W24" s="655">
        <v>50</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798</v>
      </c>
      <c r="H25" s="932"/>
      <c r="I25" s="932"/>
      <c r="J25" s="932"/>
      <c r="K25" s="932"/>
      <c r="L25" s="932"/>
      <c r="M25" s="932"/>
      <c r="N25" s="932"/>
      <c r="O25" s="933"/>
      <c r="P25" s="655">
        <v>49032</v>
      </c>
      <c r="Q25" s="656"/>
      <c r="R25" s="656"/>
      <c r="S25" s="656"/>
      <c r="T25" s="656"/>
      <c r="U25" s="656"/>
      <c r="V25" s="657"/>
      <c r="W25" s="655">
        <v>51028</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797</v>
      </c>
      <c r="H26" s="932"/>
      <c r="I26" s="932"/>
      <c r="J26" s="932"/>
      <c r="K26" s="932"/>
      <c r="L26" s="932"/>
      <c r="M26" s="932"/>
      <c r="N26" s="932"/>
      <c r="O26" s="933"/>
      <c r="P26" s="655">
        <v>25944</v>
      </c>
      <c r="Q26" s="656"/>
      <c r="R26" s="656"/>
      <c r="S26" s="656"/>
      <c r="T26" s="656"/>
      <c r="U26" s="656"/>
      <c r="V26" s="657"/>
      <c r="W26" s="655">
        <v>26866</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17.25" hidden="1" customHeight="1" x14ac:dyDescent="0.15">
      <c r="A28" s="971"/>
      <c r="B28" s="972"/>
      <c r="C28" s="972"/>
      <c r="D28" s="972"/>
      <c r="E28" s="972"/>
      <c r="F28" s="973"/>
      <c r="G28" s="934" t="s">
        <v>337</v>
      </c>
      <c r="H28" s="935"/>
      <c r="I28" s="935"/>
      <c r="J28" s="935"/>
      <c r="K28" s="935"/>
      <c r="L28" s="935"/>
      <c r="M28" s="935"/>
      <c r="N28" s="935"/>
      <c r="O28" s="936"/>
      <c r="P28" s="873">
        <f>P29-SUM(P23:P27)</f>
        <v>1</v>
      </c>
      <c r="Q28" s="874"/>
      <c r="R28" s="874"/>
      <c r="S28" s="874"/>
      <c r="T28" s="874"/>
      <c r="U28" s="874"/>
      <c r="V28" s="875"/>
      <c r="W28" s="873">
        <f>W29-SUM(W23:W27)</f>
        <v>1</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249314</v>
      </c>
      <c r="Q29" s="656"/>
      <c r="R29" s="656"/>
      <c r="S29" s="656"/>
      <c r="T29" s="656"/>
      <c r="U29" s="656"/>
      <c r="V29" s="657"/>
      <c r="W29" s="947">
        <f>AR13</f>
        <v>259378</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389</v>
      </c>
      <c r="AF30" s="854"/>
      <c r="AG30" s="854"/>
      <c r="AH30" s="855"/>
      <c r="AI30" s="910" t="s">
        <v>411</v>
      </c>
      <c r="AJ30" s="910"/>
      <c r="AK30" s="910"/>
      <c r="AL30" s="853"/>
      <c r="AM30" s="910" t="s">
        <v>508</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718</v>
      </c>
      <c r="AR31" s="201"/>
      <c r="AS31" s="136" t="s">
        <v>233</v>
      </c>
      <c r="AT31" s="137"/>
      <c r="AU31" s="200" t="s">
        <v>718</v>
      </c>
      <c r="AV31" s="200"/>
      <c r="AW31" s="392" t="s">
        <v>179</v>
      </c>
      <c r="AX31" s="393"/>
    </row>
    <row r="32" spans="1:50" ht="23.25" customHeight="1" x14ac:dyDescent="0.15">
      <c r="A32" s="397"/>
      <c r="B32" s="395"/>
      <c r="C32" s="395"/>
      <c r="D32" s="395"/>
      <c r="E32" s="395"/>
      <c r="F32" s="396"/>
      <c r="G32" s="563" t="s">
        <v>720</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718</v>
      </c>
      <c r="AC32" s="460"/>
      <c r="AD32" s="460"/>
      <c r="AE32" s="218" t="s">
        <v>718</v>
      </c>
      <c r="AF32" s="219"/>
      <c r="AG32" s="219"/>
      <c r="AH32" s="219"/>
      <c r="AI32" s="218" t="s">
        <v>718</v>
      </c>
      <c r="AJ32" s="219"/>
      <c r="AK32" s="219"/>
      <c r="AL32" s="219"/>
      <c r="AM32" s="218" t="s">
        <v>783</v>
      </c>
      <c r="AN32" s="219"/>
      <c r="AO32" s="219"/>
      <c r="AP32" s="219"/>
      <c r="AQ32" s="336" t="s">
        <v>718</v>
      </c>
      <c r="AR32" s="208"/>
      <c r="AS32" s="208"/>
      <c r="AT32" s="337"/>
      <c r="AU32" s="219" t="s">
        <v>718</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718</v>
      </c>
      <c r="AC33" s="522"/>
      <c r="AD33" s="522"/>
      <c r="AE33" s="218" t="s">
        <v>718</v>
      </c>
      <c r="AF33" s="219"/>
      <c r="AG33" s="219"/>
      <c r="AH33" s="219"/>
      <c r="AI33" s="218" t="s">
        <v>718</v>
      </c>
      <c r="AJ33" s="219"/>
      <c r="AK33" s="219"/>
      <c r="AL33" s="219"/>
      <c r="AM33" s="218" t="s">
        <v>783</v>
      </c>
      <c r="AN33" s="219"/>
      <c r="AO33" s="219"/>
      <c r="AP33" s="219"/>
      <c r="AQ33" s="336" t="s">
        <v>718</v>
      </c>
      <c r="AR33" s="208"/>
      <c r="AS33" s="208"/>
      <c r="AT33" s="337"/>
      <c r="AU33" s="219" t="s">
        <v>718</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718</v>
      </c>
      <c r="AF34" s="219"/>
      <c r="AG34" s="219"/>
      <c r="AH34" s="219"/>
      <c r="AI34" s="218" t="s">
        <v>718</v>
      </c>
      <c r="AJ34" s="219"/>
      <c r="AK34" s="219"/>
      <c r="AL34" s="219"/>
      <c r="AM34" s="218" t="s">
        <v>783</v>
      </c>
      <c r="AN34" s="219"/>
      <c r="AO34" s="219"/>
      <c r="AP34" s="219"/>
      <c r="AQ34" s="336" t="s">
        <v>718</v>
      </c>
      <c r="AR34" s="208"/>
      <c r="AS34" s="208"/>
      <c r="AT34" s="337"/>
      <c r="AU34" s="219" t="s">
        <v>718</v>
      </c>
      <c r="AV34" s="219"/>
      <c r="AW34" s="219"/>
      <c r="AX34" s="221"/>
    </row>
    <row r="35" spans="1:51" ht="23.25" customHeight="1" x14ac:dyDescent="0.15">
      <c r="A35" s="228" t="s">
        <v>379</v>
      </c>
      <c r="B35" s="229"/>
      <c r="C35" s="229"/>
      <c r="D35" s="229"/>
      <c r="E35" s="229"/>
      <c r="F35" s="230"/>
      <c r="G35" s="234" t="s">
        <v>720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382</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721</v>
      </c>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718</v>
      </c>
      <c r="AR86" s="200"/>
      <c r="AS86" s="136" t="s">
        <v>233</v>
      </c>
      <c r="AT86" s="137"/>
      <c r="AU86" s="200">
        <v>2</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722</v>
      </c>
      <c r="H87" s="108"/>
      <c r="I87" s="108"/>
      <c r="J87" s="108"/>
      <c r="K87" s="108"/>
      <c r="L87" s="108"/>
      <c r="M87" s="108"/>
      <c r="N87" s="108"/>
      <c r="O87" s="109"/>
      <c r="P87" s="108" t="s">
        <v>723</v>
      </c>
      <c r="Q87" s="513"/>
      <c r="R87" s="513"/>
      <c r="S87" s="513"/>
      <c r="T87" s="513"/>
      <c r="U87" s="513"/>
      <c r="V87" s="513"/>
      <c r="W87" s="513"/>
      <c r="X87" s="514"/>
      <c r="Y87" s="560" t="s">
        <v>62</v>
      </c>
      <c r="Z87" s="561"/>
      <c r="AA87" s="562"/>
      <c r="AB87" s="460" t="s">
        <v>724</v>
      </c>
      <c r="AC87" s="460"/>
      <c r="AD87" s="460"/>
      <c r="AE87" s="218">
        <v>-467</v>
      </c>
      <c r="AF87" s="219"/>
      <c r="AG87" s="219"/>
      <c r="AH87" s="219"/>
      <c r="AI87" s="218">
        <v>-120</v>
      </c>
      <c r="AJ87" s="219"/>
      <c r="AK87" s="219"/>
      <c r="AL87" s="219"/>
      <c r="AM87" s="218"/>
      <c r="AN87" s="219"/>
      <c r="AO87" s="219"/>
      <c r="AP87" s="219"/>
      <c r="AQ87" s="336" t="s">
        <v>718</v>
      </c>
      <c r="AR87" s="208"/>
      <c r="AS87" s="208"/>
      <c r="AT87" s="337"/>
      <c r="AU87" s="219" t="s">
        <v>718</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724</v>
      </c>
      <c r="AC88" s="522"/>
      <c r="AD88" s="522"/>
      <c r="AE88" s="218" t="s">
        <v>718</v>
      </c>
      <c r="AF88" s="219"/>
      <c r="AG88" s="219"/>
      <c r="AH88" s="219"/>
      <c r="AI88" s="218" t="s">
        <v>718</v>
      </c>
      <c r="AJ88" s="219"/>
      <c r="AK88" s="219"/>
      <c r="AL88" s="219"/>
      <c r="AM88" s="218" t="s">
        <v>783</v>
      </c>
      <c r="AN88" s="219"/>
      <c r="AO88" s="219"/>
      <c r="AP88" s="219"/>
      <c r="AQ88" s="336" t="s">
        <v>718</v>
      </c>
      <c r="AR88" s="208"/>
      <c r="AS88" s="208"/>
      <c r="AT88" s="337"/>
      <c r="AU88" s="219" t="s">
        <v>718</v>
      </c>
      <c r="AV88" s="219"/>
      <c r="AW88" s="219"/>
      <c r="AX88" s="221"/>
      <c r="AY88">
        <f t="shared" si="10"/>
        <v>1</v>
      </c>
      <c r="AZ88" s="10"/>
      <c r="BA88" s="10"/>
      <c r="BB88" s="10"/>
      <c r="BC88" s="10"/>
    </row>
    <row r="89" spans="1:60" ht="23.25"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718</v>
      </c>
      <c r="AF89" s="226"/>
      <c r="AG89" s="226"/>
      <c r="AH89" s="226"/>
      <c r="AI89" s="225" t="s">
        <v>718</v>
      </c>
      <c r="AJ89" s="226"/>
      <c r="AK89" s="226"/>
      <c r="AL89" s="226"/>
      <c r="AM89" s="225" t="s">
        <v>783</v>
      </c>
      <c r="AN89" s="226"/>
      <c r="AO89" s="226"/>
      <c r="AP89" s="226"/>
      <c r="AQ89" s="336" t="s">
        <v>718</v>
      </c>
      <c r="AR89" s="208"/>
      <c r="AS89" s="208"/>
      <c r="AT89" s="337"/>
      <c r="AU89" s="219" t="s">
        <v>718</v>
      </c>
      <c r="AV89" s="219"/>
      <c r="AW89" s="219"/>
      <c r="AX89" s="221"/>
      <c r="AY89">
        <f t="shared" si="10"/>
        <v>1</v>
      </c>
      <c r="AZ89" s="10"/>
      <c r="BA89" s="10"/>
      <c r="BB89" s="10"/>
      <c r="BC89" s="10"/>
      <c r="BD89" s="10"/>
      <c r="BE89" s="10"/>
      <c r="BF89" s="10"/>
      <c r="BG89" s="10"/>
      <c r="BH89" s="10"/>
    </row>
    <row r="90" spans="1:60" ht="18.75"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1</v>
      </c>
    </row>
    <row r="91" spans="1:60" ht="18.75"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t="s">
        <v>718</v>
      </c>
      <c r="AR91" s="200"/>
      <c r="AS91" s="136" t="s">
        <v>233</v>
      </c>
      <c r="AT91" s="137"/>
      <c r="AU91" s="200">
        <v>2</v>
      </c>
      <c r="AV91" s="200"/>
      <c r="AW91" s="392" t="s">
        <v>179</v>
      </c>
      <c r="AX91" s="393"/>
      <c r="AY91">
        <f>$AY$90</f>
        <v>1</v>
      </c>
      <c r="AZ91" s="10"/>
      <c r="BA91" s="10"/>
      <c r="BB91" s="10"/>
      <c r="BC91" s="10"/>
    </row>
    <row r="92" spans="1:60" ht="23.25" customHeight="1" x14ac:dyDescent="0.15">
      <c r="A92" s="860"/>
      <c r="B92" s="424"/>
      <c r="C92" s="424"/>
      <c r="D92" s="424"/>
      <c r="E92" s="424"/>
      <c r="F92" s="425"/>
      <c r="G92" s="107" t="s">
        <v>725</v>
      </c>
      <c r="H92" s="108"/>
      <c r="I92" s="108"/>
      <c r="J92" s="108"/>
      <c r="K92" s="108"/>
      <c r="L92" s="108"/>
      <c r="M92" s="108"/>
      <c r="N92" s="108"/>
      <c r="O92" s="109"/>
      <c r="P92" s="108" t="s">
        <v>726</v>
      </c>
      <c r="Q92" s="513"/>
      <c r="R92" s="513"/>
      <c r="S92" s="513"/>
      <c r="T92" s="513"/>
      <c r="U92" s="513"/>
      <c r="V92" s="513"/>
      <c r="W92" s="513"/>
      <c r="X92" s="514"/>
      <c r="Y92" s="560" t="s">
        <v>62</v>
      </c>
      <c r="Z92" s="561"/>
      <c r="AA92" s="562"/>
      <c r="AB92" s="460" t="s">
        <v>724</v>
      </c>
      <c r="AC92" s="460"/>
      <c r="AD92" s="460"/>
      <c r="AE92" s="218">
        <v>4614</v>
      </c>
      <c r="AF92" s="219"/>
      <c r="AG92" s="219"/>
      <c r="AH92" s="219"/>
      <c r="AI92" s="218"/>
      <c r="AJ92" s="219"/>
      <c r="AK92" s="219"/>
      <c r="AL92" s="219"/>
      <c r="AM92" s="218"/>
      <c r="AN92" s="219"/>
      <c r="AO92" s="219"/>
      <c r="AP92" s="219"/>
      <c r="AQ92" s="336" t="s">
        <v>718</v>
      </c>
      <c r="AR92" s="208"/>
      <c r="AS92" s="208"/>
      <c r="AT92" s="337"/>
      <c r="AU92" s="219" t="s">
        <v>718</v>
      </c>
      <c r="AV92" s="219"/>
      <c r="AW92" s="219"/>
      <c r="AX92" s="221"/>
      <c r="AY92">
        <f t="shared" ref="AY92:AY94" si="11">$AY$90</f>
        <v>1</v>
      </c>
      <c r="AZ92" s="10"/>
      <c r="BA92" s="10"/>
      <c r="BB92" s="10"/>
      <c r="BC92" s="10"/>
      <c r="BD92" s="10"/>
      <c r="BE92" s="10"/>
      <c r="BF92" s="10"/>
      <c r="BG92" s="10"/>
      <c r="BH92" s="10"/>
    </row>
    <row r="93" spans="1:60" ht="23.25"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t="s">
        <v>724</v>
      </c>
      <c r="AC93" s="522"/>
      <c r="AD93" s="522"/>
      <c r="AE93" s="218" t="s">
        <v>718</v>
      </c>
      <c r="AF93" s="219"/>
      <c r="AG93" s="219"/>
      <c r="AH93" s="219"/>
      <c r="AI93" s="218" t="s">
        <v>718</v>
      </c>
      <c r="AJ93" s="219"/>
      <c r="AK93" s="219"/>
      <c r="AL93" s="219"/>
      <c r="AM93" s="218" t="s">
        <v>783</v>
      </c>
      <c r="AN93" s="219"/>
      <c r="AO93" s="219"/>
      <c r="AP93" s="219"/>
      <c r="AQ93" s="336" t="s">
        <v>718</v>
      </c>
      <c r="AR93" s="208"/>
      <c r="AS93" s="208"/>
      <c r="AT93" s="337"/>
      <c r="AU93" s="219" t="s">
        <v>718</v>
      </c>
      <c r="AV93" s="219"/>
      <c r="AW93" s="219"/>
      <c r="AX93" s="221"/>
      <c r="AY93">
        <f t="shared" si="11"/>
        <v>1</v>
      </c>
    </row>
    <row r="94" spans="1:60" ht="23.25" customHeight="1" thickBot="1" x14ac:dyDescent="0.2">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t="s">
        <v>718</v>
      </c>
      <c r="AF94" s="226"/>
      <c r="AG94" s="226"/>
      <c r="AH94" s="226"/>
      <c r="AI94" s="225" t="s">
        <v>718</v>
      </c>
      <c r="AJ94" s="226"/>
      <c r="AK94" s="226"/>
      <c r="AL94" s="226"/>
      <c r="AM94" s="225" t="s">
        <v>783</v>
      </c>
      <c r="AN94" s="226"/>
      <c r="AO94" s="226"/>
      <c r="AP94" s="226"/>
      <c r="AQ94" s="336" t="s">
        <v>718</v>
      </c>
      <c r="AR94" s="208"/>
      <c r="AS94" s="208"/>
      <c r="AT94" s="337"/>
      <c r="AU94" s="219" t="s">
        <v>718</v>
      </c>
      <c r="AV94" s="219"/>
      <c r="AW94" s="219"/>
      <c r="AX94" s="221"/>
      <c r="AY94">
        <f t="shared" si="11"/>
        <v>1</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v>1</v>
      </c>
      <c r="AF101" s="282"/>
      <c r="AG101" s="282"/>
      <c r="AH101" s="282"/>
      <c r="AI101" s="282">
        <v>1</v>
      </c>
      <c r="AJ101" s="282"/>
      <c r="AK101" s="282"/>
      <c r="AL101" s="282"/>
      <c r="AM101" s="282">
        <v>1</v>
      </c>
      <c r="AN101" s="282"/>
      <c r="AO101" s="282"/>
      <c r="AP101" s="282"/>
      <c r="AQ101" s="282" t="s">
        <v>783</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v>1</v>
      </c>
      <c r="AF102" s="282"/>
      <c r="AG102" s="282"/>
      <c r="AH102" s="282"/>
      <c r="AI102" s="282">
        <v>1</v>
      </c>
      <c r="AJ102" s="282"/>
      <c r="AK102" s="282"/>
      <c r="AL102" s="282"/>
      <c r="AM102" s="282">
        <v>1</v>
      </c>
      <c r="AN102" s="282"/>
      <c r="AO102" s="282"/>
      <c r="AP102" s="282"/>
      <c r="AQ102" s="282" t="s">
        <v>783</v>
      </c>
      <c r="AR102" s="282"/>
      <c r="AS102" s="282"/>
      <c r="AT102" s="282"/>
      <c r="AU102" s="225"/>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1</v>
      </c>
    </row>
    <row r="104" spans="1:60" ht="23.25" customHeight="1" x14ac:dyDescent="0.15">
      <c r="A104" s="418"/>
      <c r="B104" s="419"/>
      <c r="C104" s="419"/>
      <c r="D104" s="419"/>
      <c r="E104" s="419"/>
      <c r="F104" s="420"/>
      <c r="G104" s="108" t="s">
        <v>729</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728</v>
      </c>
      <c r="AC104" s="545"/>
      <c r="AD104" s="546"/>
      <c r="AE104" s="282">
        <v>1878</v>
      </c>
      <c r="AF104" s="282"/>
      <c r="AG104" s="282"/>
      <c r="AH104" s="282"/>
      <c r="AI104" s="282">
        <v>1878</v>
      </c>
      <c r="AJ104" s="282"/>
      <c r="AK104" s="282"/>
      <c r="AL104" s="282"/>
      <c r="AM104" s="282">
        <v>1877</v>
      </c>
      <c r="AN104" s="282"/>
      <c r="AO104" s="282"/>
      <c r="AP104" s="282"/>
      <c r="AQ104" s="282" t="s">
        <v>753</v>
      </c>
      <c r="AR104" s="282"/>
      <c r="AS104" s="282"/>
      <c r="AT104" s="282"/>
      <c r="AU104" s="282"/>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728</v>
      </c>
      <c r="AC105" s="468"/>
      <c r="AD105" s="469"/>
      <c r="AE105" s="282">
        <v>1878</v>
      </c>
      <c r="AF105" s="282"/>
      <c r="AG105" s="282"/>
      <c r="AH105" s="282"/>
      <c r="AI105" s="282">
        <v>1878</v>
      </c>
      <c r="AJ105" s="282"/>
      <c r="AK105" s="282"/>
      <c r="AL105" s="282"/>
      <c r="AM105" s="282">
        <v>1877</v>
      </c>
      <c r="AN105" s="282"/>
      <c r="AO105" s="282"/>
      <c r="AP105" s="282"/>
      <c r="AQ105" s="282">
        <v>1877</v>
      </c>
      <c r="AR105" s="282"/>
      <c r="AS105" s="282"/>
      <c r="AT105" s="282"/>
      <c r="AU105" s="282"/>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541</v>
      </c>
      <c r="AR115" s="590"/>
      <c r="AS115" s="590"/>
      <c r="AT115" s="590"/>
      <c r="AU115" s="590"/>
      <c r="AV115" s="590"/>
      <c r="AW115" s="590"/>
      <c r="AX115" s="591"/>
    </row>
    <row r="116" spans="1:51" ht="23.25" customHeight="1" x14ac:dyDescent="0.15">
      <c r="A116" s="435"/>
      <c r="B116" s="436"/>
      <c r="C116" s="436"/>
      <c r="D116" s="436"/>
      <c r="E116" s="436"/>
      <c r="F116" s="437"/>
      <c r="G116" s="387" t="s">
        <v>730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731</v>
      </c>
      <c r="AC116" s="462"/>
      <c r="AD116" s="463"/>
      <c r="AE116" s="282">
        <v>87929</v>
      </c>
      <c r="AF116" s="282"/>
      <c r="AG116" s="282"/>
      <c r="AH116" s="282"/>
      <c r="AI116" s="282">
        <v>51506</v>
      </c>
      <c r="AJ116" s="282"/>
      <c r="AK116" s="282"/>
      <c r="AL116" s="282"/>
      <c r="AM116" s="282" t="s">
        <v>783</v>
      </c>
      <c r="AN116" s="282"/>
      <c r="AO116" s="282"/>
      <c r="AP116" s="282"/>
      <c r="AQ116" s="218" t="s">
        <v>783</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t="s">
        <v>732</v>
      </c>
      <c r="AF117" s="550"/>
      <c r="AG117" s="550"/>
      <c r="AH117" s="550"/>
      <c r="AI117" s="550" t="s">
        <v>733</v>
      </c>
      <c r="AJ117" s="550"/>
      <c r="AK117" s="550"/>
      <c r="AL117" s="550"/>
      <c r="AM117" s="550" t="s">
        <v>783</v>
      </c>
      <c r="AN117" s="550"/>
      <c r="AO117" s="550"/>
      <c r="AP117" s="550"/>
      <c r="AQ117" s="550" t="s">
        <v>783</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541</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734</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731</v>
      </c>
      <c r="AC119" s="462"/>
      <c r="AD119" s="463"/>
      <c r="AE119" s="282">
        <v>141</v>
      </c>
      <c r="AF119" s="282"/>
      <c r="AG119" s="282"/>
      <c r="AH119" s="282"/>
      <c r="AI119" s="282">
        <v>138</v>
      </c>
      <c r="AJ119" s="282"/>
      <c r="AK119" s="282"/>
      <c r="AL119" s="282"/>
      <c r="AM119" s="282">
        <v>137</v>
      </c>
      <c r="AN119" s="282"/>
      <c r="AO119" s="282"/>
      <c r="AP119" s="282"/>
      <c r="AQ119" s="282">
        <v>133</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t="s">
        <v>735</v>
      </c>
      <c r="AF120" s="550"/>
      <c r="AG120" s="550"/>
      <c r="AH120" s="550"/>
      <c r="AI120" s="550" t="s">
        <v>736</v>
      </c>
      <c r="AJ120" s="550"/>
      <c r="AK120" s="550"/>
      <c r="AL120" s="550"/>
      <c r="AM120" s="550" t="s">
        <v>754</v>
      </c>
      <c r="AN120" s="550"/>
      <c r="AO120" s="550"/>
      <c r="AP120" s="550"/>
      <c r="AQ120" s="550" t="s">
        <v>755</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541</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541</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389</v>
      </c>
      <c r="AF127" s="247"/>
      <c r="AG127" s="247"/>
      <c r="AH127" s="247"/>
      <c r="AI127" s="247" t="s">
        <v>411</v>
      </c>
      <c r="AJ127" s="247"/>
      <c r="AK127" s="247"/>
      <c r="AL127" s="247"/>
      <c r="AM127" s="247" t="s">
        <v>508</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t="s">
        <v>756</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t="s">
        <v>756</v>
      </c>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27"/>
      <c r="E430" s="175" t="s">
        <v>398</v>
      </c>
      <c r="F430" s="893"/>
      <c r="G430" s="894" t="s">
        <v>252</v>
      </c>
      <c r="H430" s="126"/>
      <c r="I430" s="126"/>
      <c r="J430" s="895" t="s">
        <v>103</v>
      </c>
      <c r="K430" s="896"/>
      <c r="L430" s="896"/>
      <c r="M430" s="896"/>
      <c r="N430" s="896"/>
      <c r="O430" s="896"/>
      <c r="P430" s="896"/>
      <c r="Q430" s="896"/>
      <c r="R430" s="896"/>
      <c r="S430" s="896"/>
      <c r="T430" s="897"/>
      <c r="U430" s="587" t="s">
        <v>786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739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756</v>
      </c>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756</v>
      </c>
      <c r="AN434" s="208"/>
      <c r="AO434" s="208"/>
      <c r="AP434" s="337"/>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718</v>
      </c>
      <c r="AF435" s="208"/>
      <c r="AG435" s="208"/>
      <c r="AH435" s="337"/>
      <c r="AI435" s="336" t="s">
        <v>718</v>
      </c>
      <c r="AJ435" s="208"/>
      <c r="AK435" s="208"/>
      <c r="AL435" s="208"/>
      <c r="AM435" s="336" t="s">
        <v>756</v>
      </c>
      <c r="AN435" s="208"/>
      <c r="AO435" s="208"/>
      <c r="AP435" s="337"/>
      <c r="AQ435" s="336" t="s">
        <v>718</v>
      </c>
      <c r="AR435" s="208"/>
      <c r="AS435" s="208"/>
      <c r="AT435" s="337"/>
      <c r="AU435" s="208" t="s">
        <v>718</v>
      </c>
      <c r="AV435" s="208"/>
      <c r="AW435" s="208"/>
      <c r="AX435" s="209"/>
      <c r="AY435">
        <f t="shared" si="63"/>
        <v>1</v>
      </c>
    </row>
    <row r="436" spans="1:51" ht="18.75"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1</v>
      </c>
    </row>
    <row r="437" spans="1:51" ht="18.75"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718</v>
      </c>
      <c r="AF437" s="201"/>
      <c r="AG437" s="136" t="s">
        <v>233</v>
      </c>
      <c r="AH437" s="137"/>
      <c r="AI437" s="335"/>
      <c r="AJ437" s="335"/>
      <c r="AK437" s="335"/>
      <c r="AL437" s="157"/>
      <c r="AM437" s="335"/>
      <c r="AN437" s="335"/>
      <c r="AO437" s="335"/>
      <c r="AP437" s="157"/>
      <c r="AQ437" s="250" t="s">
        <v>718</v>
      </c>
      <c r="AR437" s="201"/>
      <c r="AS437" s="136" t="s">
        <v>233</v>
      </c>
      <c r="AT437" s="137"/>
      <c r="AU437" s="201" t="s">
        <v>718</v>
      </c>
      <c r="AV437" s="201"/>
      <c r="AW437" s="136" t="s">
        <v>179</v>
      </c>
      <c r="AX437" s="196"/>
      <c r="AY437">
        <f>$AY$436</f>
        <v>1</v>
      </c>
    </row>
    <row r="438" spans="1:51" ht="23.25" customHeight="1" x14ac:dyDescent="0.15">
      <c r="A438" s="190"/>
      <c r="B438" s="187"/>
      <c r="C438" s="181"/>
      <c r="D438" s="187"/>
      <c r="E438" s="338"/>
      <c r="F438" s="339"/>
      <c r="G438" s="107" t="s">
        <v>740</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718</v>
      </c>
      <c r="AC438" s="214"/>
      <c r="AD438" s="214"/>
      <c r="AE438" s="336" t="s">
        <v>718</v>
      </c>
      <c r="AF438" s="208"/>
      <c r="AG438" s="208"/>
      <c r="AH438" s="208"/>
      <c r="AI438" s="336" t="s">
        <v>718</v>
      </c>
      <c r="AJ438" s="208"/>
      <c r="AK438" s="208"/>
      <c r="AL438" s="208"/>
      <c r="AM438" s="336" t="s">
        <v>756</v>
      </c>
      <c r="AN438" s="208"/>
      <c r="AO438" s="208"/>
      <c r="AP438" s="337"/>
      <c r="AQ438" s="336" t="s">
        <v>718</v>
      </c>
      <c r="AR438" s="208"/>
      <c r="AS438" s="208"/>
      <c r="AT438" s="337"/>
      <c r="AU438" s="208" t="s">
        <v>718</v>
      </c>
      <c r="AV438" s="208"/>
      <c r="AW438" s="208"/>
      <c r="AX438" s="209"/>
      <c r="AY438">
        <f t="shared" ref="AY438:AY440" si="64">$AY$436</f>
        <v>1</v>
      </c>
    </row>
    <row r="439" spans="1:51" ht="23.25"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718</v>
      </c>
      <c r="AC439" s="206"/>
      <c r="AD439" s="206"/>
      <c r="AE439" s="336" t="s">
        <v>718</v>
      </c>
      <c r="AF439" s="208"/>
      <c r="AG439" s="208"/>
      <c r="AH439" s="337"/>
      <c r="AI439" s="336" t="s">
        <v>718</v>
      </c>
      <c r="AJ439" s="208"/>
      <c r="AK439" s="208"/>
      <c r="AL439" s="208"/>
      <c r="AM439" s="336" t="s">
        <v>756</v>
      </c>
      <c r="AN439" s="208"/>
      <c r="AO439" s="208"/>
      <c r="AP439" s="337"/>
      <c r="AQ439" s="336" t="s">
        <v>718</v>
      </c>
      <c r="AR439" s="208"/>
      <c r="AS439" s="208"/>
      <c r="AT439" s="337"/>
      <c r="AU439" s="208" t="s">
        <v>718</v>
      </c>
      <c r="AV439" s="208"/>
      <c r="AW439" s="208"/>
      <c r="AX439" s="209"/>
      <c r="AY439">
        <f t="shared" si="64"/>
        <v>1</v>
      </c>
    </row>
    <row r="440" spans="1:51" ht="23.25"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t="s">
        <v>718</v>
      </c>
      <c r="AF440" s="208"/>
      <c r="AG440" s="208"/>
      <c r="AH440" s="337"/>
      <c r="AI440" s="336" t="s">
        <v>718</v>
      </c>
      <c r="AJ440" s="208"/>
      <c r="AK440" s="208"/>
      <c r="AL440" s="208"/>
      <c r="AM440" s="336" t="s">
        <v>756</v>
      </c>
      <c r="AN440" s="208"/>
      <c r="AO440" s="208"/>
      <c r="AP440" s="337"/>
      <c r="AQ440" s="336" t="s">
        <v>718</v>
      </c>
      <c r="AR440" s="208"/>
      <c r="AS440" s="208"/>
      <c r="AT440" s="337"/>
      <c r="AU440" s="208" t="s">
        <v>718</v>
      </c>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787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752</v>
      </c>
      <c r="AE702" s="342"/>
      <c r="AF702" s="342"/>
      <c r="AG702" s="379" t="s">
        <v>757</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752</v>
      </c>
      <c r="AE703" s="323"/>
      <c r="AF703" s="323"/>
      <c r="AG703" s="104" t="s">
        <v>758</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752</v>
      </c>
      <c r="AE704" s="781"/>
      <c r="AF704" s="781"/>
      <c r="AG704" s="168" t="s">
        <v>759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760</v>
      </c>
      <c r="AE705" s="713"/>
      <c r="AF705" s="713"/>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761</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761</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752</v>
      </c>
      <c r="AE708" s="603"/>
      <c r="AF708" s="603"/>
      <c r="AG708" s="740" t="s">
        <v>762</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752</v>
      </c>
      <c r="AE709" s="323"/>
      <c r="AF709" s="323"/>
      <c r="AG709" s="104" t="s">
        <v>763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752</v>
      </c>
      <c r="AE710" s="323"/>
      <c r="AF710" s="323"/>
      <c r="AG710" s="104" t="s">
        <v>764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752</v>
      </c>
      <c r="AE711" s="323"/>
      <c r="AF711" s="323"/>
      <c r="AG711" s="104" t="s">
        <v>765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760</v>
      </c>
      <c r="AE712" s="781"/>
      <c r="AF712" s="781"/>
      <c r="AG712" s="805" t="s">
        <v>718</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760</v>
      </c>
      <c r="AE713" s="323"/>
      <c r="AF713" s="661"/>
      <c r="AG713" s="104" t="s">
        <v>718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760</v>
      </c>
      <c r="AE714" s="803"/>
      <c r="AF714" s="804"/>
      <c r="AG714" s="734" t="s">
        <v>718</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752</v>
      </c>
      <c r="AE715" s="603"/>
      <c r="AF715" s="654"/>
      <c r="AG715" s="740" t="s">
        <v>766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760</v>
      </c>
      <c r="AE716" s="625"/>
      <c r="AF716" s="625"/>
      <c r="AG716" s="104" t="s">
        <v>718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752</v>
      </c>
      <c r="AE717" s="323"/>
      <c r="AF717" s="323"/>
      <c r="AG717" s="104" t="s">
        <v>767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760</v>
      </c>
      <c r="AE718" s="323"/>
      <c r="AF718" s="323"/>
      <c r="AG718" s="130" t="s">
        <v>718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t="s">
        <v>768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709</v>
      </c>
      <c r="D721" s="294"/>
      <c r="E721" s="294"/>
      <c r="F721" s="295"/>
      <c r="G721" s="284"/>
      <c r="H721" s="285"/>
      <c r="I721" s="77" t="str">
        <f>IF(OR(G721="　", G721=""), "", "-")</f>
        <v/>
      </c>
      <c r="J721" s="288">
        <v>910</v>
      </c>
      <c r="K721" s="288"/>
      <c r="L721" s="77" t="str">
        <f>IF(M721="","","-")</f>
        <v/>
      </c>
      <c r="M721" s="78"/>
      <c r="N721" s="301" t="s">
        <v>741</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t="s">
        <v>709</v>
      </c>
      <c r="D722" s="294"/>
      <c r="E722" s="294"/>
      <c r="F722" s="295"/>
      <c r="G722" s="284"/>
      <c r="H722" s="285"/>
      <c r="I722" s="77" t="str">
        <f t="shared" ref="I722:I725" si="113">IF(OR(G722="　", G722=""), "", "-")</f>
        <v/>
      </c>
      <c r="J722" s="288">
        <v>911</v>
      </c>
      <c r="K722" s="288"/>
      <c r="L722" s="77" t="str">
        <f t="shared" ref="L722:L725" si="114">IF(M722="","","-")</f>
        <v/>
      </c>
      <c r="M722" s="78"/>
      <c r="N722" s="301" t="s">
        <v>742</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788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789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794</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793</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795</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671</v>
      </c>
      <c r="B737" s="211"/>
      <c r="C737" s="211"/>
      <c r="D737" s="212"/>
      <c r="E737" s="950" t="s">
        <v>743</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396</v>
      </c>
      <c r="B738" s="361"/>
      <c r="C738" s="361"/>
      <c r="D738" s="361"/>
      <c r="E738" s="950" t="s">
        <v>744</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395</v>
      </c>
      <c r="B739" s="361"/>
      <c r="C739" s="361"/>
      <c r="D739" s="361"/>
      <c r="E739" s="950" t="s">
        <v>745</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394</v>
      </c>
      <c r="B740" s="361"/>
      <c r="C740" s="361"/>
      <c r="D740" s="361"/>
      <c r="E740" s="950" t="s">
        <v>746</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393</v>
      </c>
      <c r="B741" s="361"/>
      <c r="C741" s="361"/>
      <c r="D741" s="361"/>
      <c r="E741" s="950" t="s">
        <v>747</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392</v>
      </c>
      <c r="B742" s="361"/>
      <c r="C742" s="361"/>
      <c r="D742" s="361"/>
      <c r="E742" s="950" t="s">
        <v>748</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391</v>
      </c>
      <c r="B743" s="361"/>
      <c r="C743" s="361"/>
      <c r="D743" s="361"/>
      <c r="E743" s="950" t="s">
        <v>749</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390</v>
      </c>
      <c r="B744" s="361"/>
      <c r="C744" s="361"/>
      <c r="D744" s="361"/>
      <c r="E744" s="950" t="s">
        <v>750</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389</v>
      </c>
      <c r="B745" s="361"/>
      <c r="C745" s="361"/>
      <c r="D745" s="361"/>
      <c r="E745" s="987" t="s">
        <v>751</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544</v>
      </c>
      <c r="B746" s="361"/>
      <c r="C746" s="361"/>
      <c r="D746" s="361"/>
      <c r="E746" s="956" t="s">
        <v>709</v>
      </c>
      <c r="F746" s="954"/>
      <c r="G746" s="954"/>
      <c r="H746" s="100" t="str">
        <f>IF(E746="","","-")</f>
        <v>-</v>
      </c>
      <c r="I746" s="954"/>
      <c r="J746" s="954"/>
      <c r="K746" s="100" t="str">
        <f>IF(I746="","","-")</f>
        <v/>
      </c>
      <c r="L746" s="955">
        <v>816</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508</v>
      </c>
      <c r="B747" s="361"/>
      <c r="C747" s="361"/>
      <c r="D747" s="361"/>
      <c r="E747" s="956" t="s">
        <v>709</v>
      </c>
      <c r="F747" s="954"/>
      <c r="G747" s="954"/>
      <c r="H747" s="100" t="str">
        <f>IF(E747="","","-")</f>
        <v>-</v>
      </c>
      <c r="I747" s="954"/>
      <c r="J747" s="954"/>
      <c r="K747" s="100" t="str">
        <f>IF(I747="","","-")</f>
        <v/>
      </c>
      <c r="L747" s="955">
        <v>836</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383</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385</v>
      </c>
      <c r="B787" s="627"/>
      <c r="C787" s="627"/>
      <c r="D787" s="627"/>
      <c r="E787" s="627"/>
      <c r="F787" s="628"/>
      <c r="G787" s="593" t="s">
        <v>785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769</v>
      </c>
      <c r="H789" s="669"/>
      <c r="I789" s="669"/>
      <c r="J789" s="669"/>
      <c r="K789" s="670"/>
      <c r="L789" s="662" t="s">
        <v>770</v>
      </c>
      <c r="M789" s="663"/>
      <c r="N789" s="663"/>
      <c r="O789" s="663"/>
      <c r="P789" s="663"/>
      <c r="Q789" s="663"/>
      <c r="R789" s="663"/>
      <c r="S789" s="663"/>
      <c r="T789" s="663"/>
      <c r="U789" s="663"/>
      <c r="V789" s="663"/>
      <c r="W789" s="663"/>
      <c r="X789" s="664"/>
      <c r="Y789" s="382">
        <v>21732</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21732</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t="s">
        <v>771</v>
      </c>
      <c r="D845" s="343"/>
      <c r="E845" s="343"/>
      <c r="F845" s="343"/>
      <c r="G845" s="343"/>
      <c r="H845" s="343"/>
      <c r="I845" s="343"/>
      <c r="J845" s="344">
        <v>8000020130001</v>
      </c>
      <c r="K845" s="345"/>
      <c r="L845" s="345"/>
      <c r="M845" s="345"/>
      <c r="N845" s="345"/>
      <c r="O845" s="345"/>
      <c r="P845" s="346" t="s">
        <v>780</v>
      </c>
      <c r="Q845" s="346"/>
      <c r="R845" s="346"/>
      <c r="S845" s="346"/>
      <c r="T845" s="346"/>
      <c r="U845" s="346"/>
      <c r="V845" s="346"/>
      <c r="W845" s="346"/>
      <c r="X845" s="346"/>
      <c r="Y845" s="347">
        <v>21732</v>
      </c>
      <c r="Z845" s="348"/>
      <c r="AA845" s="348"/>
      <c r="AB845" s="349"/>
      <c r="AC845" s="350" t="s">
        <v>781</v>
      </c>
      <c r="AD845" s="351"/>
      <c r="AE845" s="351"/>
      <c r="AF845" s="351"/>
      <c r="AG845" s="351"/>
      <c r="AH845" s="366" t="s">
        <v>783</v>
      </c>
      <c r="AI845" s="367"/>
      <c r="AJ845" s="367"/>
      <c r="AK845" s="367"/>
      <c r="AL845" s="354" t="s">
        <v>783</v>
      </c>
      <c r="AM845" s="355"/>
      <c r="AN845" s="355"/>
      <c r="AO845" s="356"/>
      <c r="AP845" s="357" t="s">
        <v>783</v>
      </c>
      <c r="AQ845" s="357"/>
      <c r="AR845" s="357"/>
      <c r="AS845" s="357"/>
      <c r="AT845" s="357"/>
      <c r="AU845" s="357"/>
      <c r="AV845" s="357"/>
      <c r="AW845" s="357"/>
      <c r="AX845" s="357"/>
    </row>
    <row r="846" spans="1:51" ht="30" customHeight="1" x14ac:dyDescent="0.15">
      <c r="A846" s="370">
        <v>2</v>
      </c>
      <c r="B846" s="370">
        <v>1</v>
      </c>
      <c r="C846" s="358" t="s">
        <v>772</v>
      </c>
      <c r="D846" s="343"/>
      <c r="E846" s="343"/>
      <c r="F846" s="343"/>
      <c r="G846" s="343"/>
      <c r="H846" s="343"/>
      <c r="I846" s="343"/>
      <c r="J846" s="344">
        <v>4000020270008</v>
      </c>
      <c r="K846" s="345"/>
      <c r="L846" s="345"/>
      <c r="M846" s="345"/>
      <c r="N846" s="345"/>
      <c r="O846" s="345"/>
      <c r="P846" s="346" t="s">
        <v>780</v>
      </c>
      <c r="Q846" s="346"/>
      <c r="R846" s="346"/>
      <c r="S846" s="346"/>
      <c r="T846" s="346"/>
      <c r="U846" s="346"/>
      <c r="V846" s="346"/>
      <c r="W846" s="346"/>
      <c r="X846" s="346"/>
      <c r="Y846" s="347">
        <v>13960</v>
      </c>
      <c r="Z846" s="348"/>
      <c r="AA846" s="348"/>
      <c r="AB846" s="349"/>
      <c r="AC846" s="350" t="s">
        <v>781</v>
      </c>
      <c r="AD846" s="351"/>
      <c r="AE846" s="351"/>
      <c r="AF846" s="351"/>
      <c r="AG846" s="351"/>
      <c r="AH846" s="366" t="s">
        <v>718</v>
      </c>
      <c r="AI846" s="367"/>
      <c r="AJ846" s="367"/>
      <c r="AK846" s="367"/>
      <c r="AL846" s="354" t="s">
        <v>718</v>
      </c>
      <c r="AM846" s="355"/>
      <c r="AN846" s="355"/>
      <c r="AO846" s="356"/>
      <c r="AP846" s="357" t="s">
        <v>718</v>
      </c>
      <c r="AQ846" s="357"/>
      <c r="AR846" s="357"/>
      <c r="AS846" s="357"/>
      <c r="AT846" s="357"/>
      <c r="AU846" s="357"/>
      <c r="AV846" s="357"/>
      <c r="AW846" s="357"/>
      <c r="AX846" s="357"/>
      <c r="AY846">
        <f>COUNTA($C$846)</f>
        <v>1</v>
      </c>
    </row>
    <row r="847" spans="1:51" ht="30" customHeight="1" x14ac:dyDescent="0.15">
      <c r="A847" s="370">
        <v>3</v>
      </c>
      <c r="B847" s="370">
        <v>1</v>
      </c>
      <c r="C847" s="358" t="s">
        <v>773</v>
      </c>
      <c r="D847" s="343"/>
      <c r="E847" s="343"/>
      <c r="F847" s="343"/>
      <c r="G847" s="343"/>
      <c r="H847" s="343"/>
      <c r="I847" s="343"/>
      <c r="J847" s="344">
        <v>1000020140007</v>
      </c>
      <c r="K847" s="345"/>
      <c r="L847" s="345"/>
      <c r="M847" s="345"/>
      <c r="N847" s="345"/>
      <c r="O847" s="345"/>
      <c r="P847" s="359" t="s">
        <v>780</v>
      </c>
      <c r="Q847" s="346"/>
      <c r="R847" s="346"/>
      <c r="S847" s="346"/>
      <c r="T847" s="346"/>
      <c r="U847" s="346"/>
      <c r="V847" s="346"/>
      <c r="W847" s="346"/>
      <c r="X847" s="346"/>
      <c r="Y847" s="347">
        <v>12552</v>
      </c>
      <c r="Z847" s="348"/>
      <c r="AA847" s="348"/>
      <c r="AB847" s="349"/>
      <c r="AC847" s="350" t="s">
        <v>781</v>
      </c>
      <c r="AD847" s="351"/>
      <c r="AE847" s="351"/>
      <c r="AF847" s="351"/>
      <c r="AG847" s="351"/>
      <c r="AH847" s="352" t="s">
        <v>718</v>
      </c>
      <c r="AI847" s="353"/>
      <c r="AJ847" s="353"/>
      <c r="AK847" s="353"/>
      <c r="AL847" s="354" t="s">
        <v>718</v>
      </c>
      <c r="AM847" s="355"/>
      <c r="AN847" s="355"/>
      <c r="AO847" s="356"/>
      <c r="AP847" s="357" t="s">
        <v>718</v>
      </c>
      <c r="AQ847" s="357"/>
      <c r="AR847" s="357"/>
      <c r="AS847" s="357"/>
      <c r="AT847" s="357"/>
      <c r="AU847" s="357"/>
      <c r="AV847" s="357"/>
      <c r="AW847" s="357"/>
      <c r="AX847" s="357"/>
      <c r="AY847">
        <f>COUNTA($C$847)</f>
        <v>1</v>
      </c>
    </row>
    <row r="848" spans="1:51" ht="30" customHeight="1" x14ac:dyDescent="0.15">
      <c r="A848" s="370">
        <v>4</v>
      </c>
      <c r="B848" s="370">
        <v>1</v>
      </c>
      <c r="C848" s="358" t="s">
        <v>774</v>
      </c>
      <c r="D848" s="343"/>
      <c r="E848" s="343"/>
      <c r="F848" s="343"/>
      <c r="G848" s="343"/>
      <c r="H848" s="343"/>
      <c r="I848" s="343"/>
      <c r="J848" s="344">
        <v>1000020110001</v>
      </c>
      <c r="K848" s="345"/>
      <c r="L848" s="345"/>
      <c r="M848" s="345"/>
      <c r="N848" s="345"/>
      <c r="O848" s="345"/>
      <c r="P848" s="359" t="s">
        <v>780</v>
      </c>
      <c r="Q848" s="346"/>
      <c r="R848" s="346"/>
      <c r="S848" s="346"/>
      <c r="T848" s="346"/>
      <c r="U848" s="346"/>
      <c r="V848" s="346"/>
      <c r="W848" s="346"/>
      <c r="X848" s="346"/>
      <c r="Y848" s="347">
        <v>10058</v>
      </c>
      <c r="Z848" s="348"/>
      <c r="AA848" s="348"/>
      <c r="AB848" s="349"/>
      <c r="AC848" s="350" t="s">
        <v>781</v>
      </c>
      <c r="AD848" s="351"/>
      <c r="AE848" s="351"/>
      <c r="AF848" s="351"/>
      <c r="AG848" s="351"/>
      <c r="AH848" s="352" t="s">
        <v>718</v>
      </c>
      <c r="AI848" s="353"/>
      <c r="AJ848" s="353"/>
      <c r="AK848" s="353"/>
      <c r="AL848" s="354" t="s">
        <v>718</v>
      </c>
      <c r="AM848" s="355"/>
      <c r="AN848" s="355"/>
      <c r="AO848" s="356"/>
      <c r="AP848" s="357" t="s">
        <v>718</v>
      </c>
      <c r="AQ848" s="357"/>
      <c r="AR848" s="357"/>
      <c r="AS848" s="357"/>
      <c r="AT848" s="357"/>
      <c r="AU848" s="357"/>
      <c r="AV848" s="357"/>
      <c r="AW848" s="357"/>
      <c r="AX848" s="357"/>
      <c r="AY848">
        <f>COUNTA($C$848)</f>
        <v>1</v>
      </c>
    </row>
    <row r="849" spans="1:51" ht="30" customHeight="1" x14ac:dyDescent="0.15">
      <c r="A849" s="370">
        <v>5</v>
      </c>
      <c r="B849" s="370">
        <v>1</v>
      </c>
      <c r="C849" s="358" t="s">
        <v>775</v>
      </c>
      <c r="D849" s="343"/>
      <c r="E849" s="343"/>
      <c r="F849" s="343"/>
      <c r="G849" s="343"/>
      <c r="H849" s="343"/>
      <c r="I849" s="343"/>
      <c r="J849" s="344">
        <v>1000020230006</v>
      </c>
      <c r="K849" s="345"/>
      <c r="L849" s="345"/>
      <c r="M849" s="345"/>
      <c r="N849" s="345"/>
      <c r="O849" s="345"/>
      <c r="P849" s="346" t="s">
        <v>780</v>
      </c>
      <c r="Q849" s="346"/>
      <c r="R849" s="346"/>
      <c r="S849" s="346"/>
      <c r="T849" s="346"/>
      <c r="U849" s="346"/>
      <c r="V849" s="346"/>
      <c r="W849" s="346"/>
      <c r="X849" s="346"/>
      <c r="Y849" s="347">
        <v>9664</v>
      </c>
      <c r="Z849" s="348"/>
      <c r="AA849" s="348"/>
      <c r="AB849" s="349"/>
      <c r="AC849" s="350" t="s">
        <v>781</v>
      </c>
      <c r="AD849" s="351"/>
      <c r="AE849" s="351"/>
      <c r="AF849" s="351"/>
      <c r="AG849" s="351"/>
      <c r="AH849" s="352" t="s">
        <v>718</v>
      </c>
      <c r="AI849" s="353"/>
      <c r="AJ849" s="353"/>
      <c r="AK849" s="353"/>
      <c r="AL849" s="354" t="s">
        <v>718</v>
      </c>
      <c r="AM849" s="355"/>
      <c r="AN849" s="355"/>
      <c r="AO849" s="356"/>
      <c r="AP849" s="357" t="s">
        <v>718</v>
      </c>
      <c r="AQ849" s="357"/>
      <c r="AR849" s="357"/>
      <c r="AS849" s="357"/>
      <c r="AT849" s="357"/>
      <c r="AU849" s="357"/>
      <c r="AV849" s="357"/>
      <c r="AW849" s="357"/>
      <c r="AX849" s="357"/>
      <c r="AY849">
        <f>COUNTA($C$849)</f>
        <v>1</v>
      </c>
    </row>
    <row r="850" spans="1:51" ht="30" customHeight="1" x14ac:dyDescent="0.15">
      <c r="A850" s="370">
        <v>6</v>
      </c>
      <c r="B850" s="370">
        <v>1</v>
      </c>
      <c r="C850" s="358" t="s">
        <v>776</v>
      </c>
      <c r="D850" s="343"/>
      <c r="E850" s="343"/>
      <c r="F850" s="343"/>
      <c r="G850" s="343"/>
      <c r="H850" s="343"/>
      <c r="I850" s="343"/>
      <c r="J850" s="344">
        <v>4000020120006</v>
      </c>
      <c r="K850" s="345"/>
      <c r="L850" s="345"/>
      <c r="M850" s="345"/>
      <c r="N850" s="345"/>
      <c r="O850" s="345"/>
      <c r="P850" s="346" t="s">
        <v>780</v>
      </c>
      <c r="Q850" s="346"/>
      <c r="R850" s="346"/>
      <c r="S850" s="346"/>
      <c r="T850" s="346"/>
      <c r="U850" s="346"/>
      <c r="V850" s="346"/>
      <c r="W850" s="346"/>
      <c r="X850" s="346"/>
      <c r="Y850" s="347">
        <v>8703</v>
      </c>
      <c r="Z850" s="348"/>
      <c r="AA850" s="348"/>
      <c r="AB850" s="349"/>
      <c r="AC850" s="350" t="s">
        <v>781</v>
      </c>
      <c r="AD850" s="351"/>
      <c r="AE850" s="351"/>
      <c r="AF850" s="351"/>
      <c r="AG850" s="351"/>
      <c r="AH850" s="352" t="s">
        <v>718</v>
      </c>
      <c r="AI850" s="353"/>
      <c r="AJ850" s="353"/>
      <c r="AK850" s="353"/>
      <c r="AL850" s="354" t="s">
        <v>718</v>
      </c>
      <c r="AM850" s="355"/>
      <c r="AN850" s="355"/>
      <c r="AO850" s="356"/>
      <c r="AP850" s="357" t="s">
        <v>718</v>
      </c>
      <c r="AQ850" s="357"/>
      <c r="AR850" s="357"/>
      <c r="AS850" s="357"/>
      <c r="AT850" s="357"/>
      <c r="AU850" s="357"/>
      <c r="AV850" s="357"/>
      <c r="AW850" s="357"/>
      <c r="AX850" s="357"/>
      <c r="AY850">
        <f>COUNTA($C$850)</f>
        <v>1</v>
      </c>
    </row>
    <row r="851" spans="1:51" ht="30" customHeight="1" x14ac:dyDescent="0.15">
      <c r="A851" s="370">
        <v>7</v>
      </c>
      <c r="B851" s="370">
        <v>1</v>
      </c>
      <c r="C851" s="358" t="s">
        <v>777</v>
      </c>
      <c r="D851" s="343"/>
      <c r="E851" s="343"/>
      <c r="F851" s="343"/>
      <c r="G851" s="343"/>
      <c r="H851" s="343"/>
      <c r="I851" s="343"/>
      <c r="J851" s="344">
        <v>6000020400009</v>
      </c>
      <c r="K851" s="345"/>
      <c r="L851" s="345"/>
      <c r="M851" s="345"/>
      <c r="N851" s="345"/>
      <c r="O851" s="345"/>
      <c r="P851" s="346" t="s">
        <v>780</v>
      </c>
      <c r="Q851" s="346"/>
      <c r="R851" s="346"/>
      <c r="S851" s="346"/>
      <c r="T851" s="346"/>
      <c r="U851" s="346"/>
      <c r="V851" s="346"/>
      <c r="W851" s="346"/>
      <c r="X851" s="346"/>
      <c r="Y851" s="347">
        <v>7555</v>
      </c>
      <c r="Z851" s="348"/>
      <c r="AA851" s="348"/>
      <c r="AB851" s="349"/>
      <c r="AC851" s="350" t="s">
        <v>781</v>
      </c>
      <c r="AD851" s="351"/>
      <c r="AE851" s="351"/>
      <c r="AF851" s="351"/>
      <c r="AG851" s="351"/>
      <c r="AH851" s="352" t="s">
        <v>718</v>
      </c>
      <c r="AI851" s="353"/>
      <c r="AJ851" s="353"/>
      <c r="AK851" s="353"/>
      <c r="AL851" s="354" t="s">
        <v>718</v>
      </c>
      <c r="AM851" s="355"/>
      <c r="AN851" s="355"/>
      <c r="AO851" s="356"/>
      <c r="AP851" s="357" t="s">
        <v>718</v>
      </c>
      <c r="AQ851" s="357"/>
      <c r="AR851" s="357"/>
      <c r="AS851" s="357"/>
      <c r="AT851" s="357"/>
      <c r="AU851" s="357"/>
      <c r="AV851" s="357"/>
      <c r="AW851" s="357"/>
      <c r="AX851" s="357"/>
      <c r="AY851">
        <f>COUNTA($C$851)</f>
        <v>1</v>
      </c>
    </row>
    <row r="852" spans="1:51" ht="30" customHeight="1" x14ac:dyDescent="0.15">
      <c r="A852" s="370">
        <v>8</v>
      </c>
      <c r="B852" s="370">
        <v>1</v>
      </c>
      <c r="C852" s="343" t="s">
        <v>784</v>
      </c>
      <c r="D852" s="343"/>
      <c r="E852" s="343"/>
      <c r="F852" s="343"/>
      <c r="G852" s="343"/>
      <c r="H852" s="343"/>
      <c r="I852" s="343"/>
      <c r="J852" s="344">
        <v>8000020280003</v>
      </c>
      <c r="K852" s="345"/>
      <c r="L852" s="345"/>
      <c r="M852" s="345"/>
      <c r="N852" s="345"/>
      <c r="O852" s="345"/>
      <c r="P852" s="346" t="s">
        <v>780</v>
      </c>
      <c r="Q852" s="346"/>
      <c r="R852" s="346"/>
      <c r="S852" s="346"/>
      <c r="T852" s="346"/>
      <c r="U852" s="346"/>
      <c r="V852" s="346"/>
      <c r="W852" s="346"/>
      <c r="X852" s="346"/>
      <c r="Y852" s="347">
        <v>7352</v>
      </c>
      <c r="Z852" s="348"/>
      <c r="AA852" s="348"/>
      <c r="AB852" s="349"/>
      <c r="AC852" s="350" t="s">
        <v>781</v>
      </c>
      <c r="AD852" s="351"/>
      <c r="AE852" s="351"/>
      <c r="AF852" s="351"/>
      <c r="AG852" s="351"/>
      <c r="AH852" s="352" t="s">
        <v>718</v>
      </c>
      <c r="AI852" s="353"/>
      <c r="AJ852" s="353"/>
      <c r="AK852" s="353"/>
      <c r="AL852" s="354" t="s">
        <v>718</v>
      </c>
      <c r="AM852" s="355"/>
      <c r="AN852" s="355"/>
      <c r="AO852" s="356"/>
      <c r="AP852" s="357" t="s">
        <v>718</v>
      </c>
      <c r="AQ852" s="357"/>
      <c r="AR852" s="357"/>
      <c r="AS852" s="357"/>
      <c r="AT852" s="357"/>
      <c r="AU852" s="357"/>
      <c r="AV852" s="357"/>
      <c r="AW852" s="357"/>
      <c r="AX852" s="357"/>
      <c r="AY852">
        <f>COUNTA($C$852)</f>
        <v>1</v>
      </c>
    </row>
    <row r="853" spans="1:51" ht="30" customHeight="1" x14ac:dyDescent="0.15">
      <c r="A853" s="370">
        <v>9</v>
      </c>
      <c r="B853" s="370">
        <v>1</v>
      </c>
      <c r="C853" s="343" t="s">
        <v>778</v>
      </c>
      <c r="D853" s="343"/>
      <c r="E853" s="343"/>
      <c r="F853" s="343"/>
      <c r="G853" s="343"/>
      <c r="H853" s="343"/>
      <c r="I853" s="343"/>
      <c r="J853" s="344">
        <v>7000020010006</v>
      </c>
      <c r="K853" s="345"/>
      <c r="L853" s="345"/>
      <c r="M853" s="345"/>
      <c r="N853" s="345"/>
      <c r="O853" s="345"/>
      <c r="P853" s="346" t="s">
        <v>780</v>
      </c>
      <c r="Q853" s="346"/>
      <c r="R853" s="346"/>
      <c r="S853" s="346"/>
      <c r="T853" s="346"/>
      <c r="U853" s="346"/>
      <c r="V853" s="346"/>
      <c r="W853" s="346"/>
      <c r="X853" s="346"/>
      <c r="Y853" s="347">
        <v>7184</v>
      </c>
      <c r="Z853" s="348"/>
      <c r="AA853" s="348"/>
      <c r="AB853" s="349"/>
      <c r="AC853" s="350" t="s">
        <v>781</v>
      </c>
      <c r="AD853" s="351"/>
      <c r="AE853" s="351"/>
      <c r="AF853" s="351"/>
      <c r="AG853" s="351"/>
      <c r="AH853" s="352" t="s">
        <v>718</v>
      </c>
      <c r="AI853" s="353"/>
      <c r="AJ853" s="353"/>
      <c r="AK853" s="353"/>
      <c r="AL853" s="354" t="s">
        <v>718</v>
      </c>
      <c r="AM853" s="355"/>
      <c r="AN853" s="355"/>
      <c r="AO853" s="356"/>
      <c r="AP853" s="357" t="s">
        <v>718</v>
      </c>
      <c r="AQ853" s="357"/>
      <c r="AR853" s="357"/>
      <c r="AS853" s="357"/>
      <c r="AT853" s="357"/>
      <c r="AU853" s="357"/>
      <c r="AV853" s="357"/>
      <c r="AW853" s="357"/>
      <c r="AX853" s="357"/>
      <c r="AY853">
        <f>COUNTA($C$853)</f>
        <v>1</v>
      </c>
    </row>
    <row r="854" spans="1:51" ht="30" customHeight="1" x14ac:dyDescent="0.15">
      <c r="A854" s="370">
        <v>10</v>
      </c>
      <c r="B854" s="370">
        <v>1</v>
      </c>
      <c r="C854" s="343" t="s">
        <v>779</v>
      </c>
      <c r="D854" s="343"/>
      <c r="E854" s="343"/>
      <c r="F854" s="343"/>
      <c r="G854" s="343"/>
      <c r="H854" s="343"/>
      <c r="I854" s="343"/>
      <c r="J854" s="344">
        <v>7000020220001</v>
      </c>
      <c r="K854" s="345"/>
      <c r="L854" s="345"/>
      <c r="M854" s="345"/>
      <c r="N854" s="345"/>
      <c r="O854" s="345"/>
      <c r="P854" s="346" t="s">
        <v>780</v>
      </c>
      <c r="Q854" s="346"/>
      <c r="R854" s="346"/>
      <c r="S854" s="346"/>
      <c r="T854" s="346"/>
      <c r="U854" s="346"/>
      <c r="V854" s="346"/>
      <c r="W854" s="346"/>
      <c r="X854" s="346"/>
      <c r="Y854" s="347">
        <v>5390</v>
      </c>
      <c r="Z854" s="348"/>
      <c r="AA854" s="348"/>
      <c r="AB854" s="349"/>
      <c r="AC854" s="350" t="s">
        <v>781</v>
      </c>
      <c r="AD854" s="351"/>
      <c r="AE854" s="351"/>
      <c r="AF854" s="351"/>
      <c r="AG854" s="351"/>
      <c r="AH854" s="352" t="s">
        <v>718</v>
      </c>
      <c r="AI854" s="353"/>
      <c r="AJ854" s="353"/>
      <c r="AK854" s="353"/>
      <c r="AL854" s="354" t="s">
        <v>718</v>
      </c>
      <c r="AM854" s="355"/>
      <c r="AN854" s="355"/>
      <c r="AO854" s="356"/>
      <c r="AP854" s="357" t="s">
        <v>718</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58"/>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58"/>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756</v>
      </c>
      <c r="F1110" s="369"/>
      <c r="G1110" s="369"/>
      <c r="H1110" s="369"/>
      <c r="I1110" s="369"/>
      <c r="J1110" s="344" t="s">
        <v>756</v>
      </c>
      <c r="K1110" s="345"/>
      <c r="L1110" s="345"/>
      <c r="M1110" s="345"/>
      <c r="N1110" s="345"/>
      <c r="O1110" s="345"/>
      <c r="P1110" s="359" t="s">
        <v>756</v>
      </c>
      <c r="Q1110" s="346"/>
      <c r="R1110" s="346"/>
      <c r="S1110" s="346"/>
      <c r="T1110" s="346"/>
      <c r="U1110" s="346"/>
      <c r="V1110" s="346"/>
      <c r="W1110" s="346"/>
      <c r="X1110" s="346"/>
      <c r="Y1110" s="347" t="s">
        <v>756</v>
      </c>
      <c r="Z1110" s="348"/>
      <c r="AA1110" s="348"/>
      <c r="AB1110" s="349"/>
      <c r="AC1110" s="350"/>
      <c r="AD1110" s="351"/>
      <c r="AE1110" s="351"/>
      <c r="AF1110" s="351"/>
      <c r="AG1110" s="351"/>
      <c r="AH1110" s="352" t="s">
        <v>756</v>
      </c>
      <c r="AI1110" s="353"/>
      <c r="AJ1110" s="353"/>
      <c r="AK1110" s="353"/>
      <c r="AL1110" s="354" t="s">
        <v>756</v>
      </c>
      <c r="AM1110" s="355"/>
      <c r="AN1110" s="355"/>
      <c r="AO1110" s="356"/>
      <c r="AP1110" s="357" t="s">
        <v>756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Width="0" fitToHeight="0" orientation="portrait" r:id="rId1"/>
  <headerFooter differentFirst="1" alignWithMargins="0"/>
  <rowBreaks count="2" manualBreakCount="2">
    <brk id="79" max="49" man="1"/>
    <brk id="699"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752</v>
      </c>
      <c r="H2" s="13" t="str">
        <f>IF(G2="","",F2)</f>
        <v>一般会計</v>
      </c>
      <c r="I2" s="13" t="str">
        <f>IF(H2="","",IF(I1&lt;&gt;"",CONCATENATE(I1,"、",H2),H2))</f>
        <v>一般会計</v>
      </c>
      <c r="K2" s="14" t="s">
        <v>103</v>
      </c>
      <c r="L2" s="15" t="s">
        <v>752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752</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752</v>
      </c>
      <c r="R5" s="13" t="str">
        <f t="shared" si="3"/>
        <v>負担</v>
      </c>
      <c r="S5" s="13" t="str">
        <f t="shared" si="4"/>
        <v>補助、負担</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補助、負担</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補助、負担</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補助、負担</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t="s">
        <v>752</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補助、負担</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高齢社会対策</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389</v>
      </c>
      <c r="AF2" s="1026"/>
      <c r="AG2" s="1026"/>
      <c r="AH2" s="1026"/>
      <c r="AI2" s="1026" t="s">
        <v>411</v>
      </c>
      <c r="AJ2" s="1026"/>
      <c r="AK2" s="1026"/>
      <c r="AL2" s="556"/>
      <c r="AM2" s="1026" t="s">
        <v>508</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389</v>
      </c>
      <c r="AF9" s="1026"/>
      <c r="AG9" s="1026"/>
      <c r="AH9" s="1026"/>
      <c r="AI9" s="1026" t="s">
        <v>411</v>
      </c>
      <c r="AJ9" s="1026"/>
      <c r="AK9" s="1026"/>
      <c r="AL9" s="556"/>
      <c r="AM9" s="1026" t="s">
        <v>508</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389</v>
      </c>
      <c r="AF16" s="1026"/>
      <c r="AG16" s="1026"/>
      <c r="AH16" s="1026"/>
      <c r="AI16" s="1026" t="s">
        <v>411</v>
      </c>
      <c r="AJ16" s="1026"/>
      <c r="AK16" s="1026"/>
      <c r="AL16" s="556"/>
      <c r="AM16" s="1026" t="s">
        <v>508</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389</v>
      </c>
      <c r="AF23" s="1026"/>
      <c r="AG23" s="1026"/>
      <c r="AH23" s="1026"/>
      <c r="AI23" s="1026" t="s">
        <v>411</v>
      </c>
      <c r="AJ23" s="1026"/>
      <c r="AK23" s="1026"/>
      <c r="AL23" s="556"/>
      <c r="AM23" s="1026" t="s">
        <v>508</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389</v>
      </c>
      <c r="AF30" s="1026"/>
      <c r="AG30" s="1026"/>
      <c r="AH30" s="1026"/>
      <c r="AI30" s="1026" t="s">
        <v>411</v>
      </c>
      <c r="AJ30" s="1026"/>
      <c r="AK30" s="1026"/>
      <c r="AL30" s="556"/>
      <c r="AM30" s="1026" t="s">
        <v>508</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389</v>
      </c>
      <c r="AF37" s="1026"/>
      <c r="AG37" s="1026"/>
      <c r="AH37" s="1026"/>
      <c r="AI37" s="1026" t="s">
        <v>411</v>
      </c>
      <c r="AJ37" s="1026"/>
      <c r="AK37" s="1026"/>
      <c r="AL37" s="556"/>
      <c r="AM37" s="1026" t="s">
        <v>508</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389</v>
      </c>
      <c r="AF44" s="1026"/>
      <c r="AG44" s="1026"/>
      <c r="AH44" s="1026"/>
      <c r="AI44" s="1026" t="s">
        <v>411</v>
      </c>
      <c r="AJ44" s="1026"/>
      <c r="AK44" s="1026"/>
      <c r="AL44" s="556"/>
      <c r="AM44" s="1026" t="s">
        <v>508</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389</v>
      </c>
      <c r="AF51" s="1026"/>
      <c r="AG51" s="1026"/>
      <c r="AH51" s="1026"/>
      <c r="AI51" s="1026" t="s">
        <v>411</v>
      </c>
      <c r="AJ51" s="1026"/>
      <c r="AK51" s="1026"/>
      <c r="AL51" s="556"/>
      <c r="AM51" s="1026" t="s">
        <v>508</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389</v>
      </c>
      <c r="AF58" s="1026"/>
      <c r="AG58" s="1026"/>
      <c r="AH58" s="1026"/>
      <c r="AI58" s="1026" t="s">
        <v>411</v>
      </c>
      <c r="AJ58" s="1026"/>
      <c r="AK58" s="1026"/>
      <c r="AL58" s="556"/>
      <c r="AM58" s="1026" t="s">
        <v>508</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389</v>
      </c>
      <c r="AF65" s="1026"/>
      <c r="AG65" s="1026"/>
      <c r="AH65" s="1026"/>
      <c r="AI65" s="1026" t="s">
        <v>411</v>
      </c>
      <c r="AJ65" s="1026"/>
      <c r="AK65" s="1026"/>
      <c r="AL65" s="556"/>
      <c r="AM65" s="1026" t="s">
        <v>508</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小笠原 一希(ogasawara-kazuki)</dc:creator>
  <cp:lastModifiedBy>福市 純(fukuichi-jun)</cp:lastModifiedBy>
  <cp:lastPrinted>2021-05-24T08:31:08Z</cp:lastPrinted>
  <dcterms:created xsi:type="dcterms:W3CDTF">2012-03-13T00:50:25Z</dcterms:created>
  <dcterms:modified xsi:type="dcterms:W3CDTF">2021-08-12T14:10:52Z</dcterms:modified>
</cp:coreProperties>
</file>