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<sst xmlns="http://schemas.openxmlformats.org/spreadsheetml/2006/main" count="3095" uniqueCount="815">
  <si>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</si>
  <si>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</si>
  <si>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</si>
  <si>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</si>
  <si>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</si>
  <si>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</si>
  <si>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</si>
  <si>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</si>
  <si>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</si>
  <si>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</si>
  <si>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</si>
  <si>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</si>
  <si>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</si>
  <si>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</si>
  <si>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</si>
  <si>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</si>
  <si>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</si>
  <si>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</si>
  <si>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</si>
  <si>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</si>
  <si>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</si>
  <si>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</si>
  <si>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</si>
  <si>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</si>
  <si>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</si>
  <si>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</si>
  <si>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</si>
  <si>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</si>
  <si>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</si>
  <si>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</si>
  <si>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</si>
  <si>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</si>
  <si>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</si>
  <si>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</si>
  <si>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</si>
  <si>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</si>
  <si>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</si>
  <si>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</si>
  <si>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</si>
  <si>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</si>
  <si>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</si>
  <si>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</si>
  <si>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</si>
  <si>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</si>
  <si>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</si>
  <si>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</si>
  <si>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</si>
  <si>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</si>
  <si>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</si>
  <si>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</si>
  <si>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</si>
  <si>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</si>
  <si>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</si>
  <si>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</si>
  <si>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</si>
  <si>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</si>
  <si>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</si>
  <si>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</si>
  <si>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</si>
  <si>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</si>
  <si>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</si>
  <si>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</si>
  <si>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</si>
  <si>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</si>
  <si>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</si>
  <si>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</si>
  <si>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</si>
  <si>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</si>
  <si>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</si>
  <si>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</si>
  <si>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</si>
  <si>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</si>
  <si>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</si>
  <si>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</si>
  <si>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</si>
  <si>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</si>
  <si>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</si>
  <si>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</si>
  <si>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</si>
  <si>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</si>
  <si>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</si>
  <si>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</si>
  <si>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</si>
  <si>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</si>
  <si>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</si>
  <si>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</si>
  <si>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</si>
  <si>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</si>
  <si>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</si>
  <si>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</si>
  <si>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</si>
  <si>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</si>
  <si>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</si>
  <si>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</si>
  <si>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</si>
  <si>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</si>
  <si>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</si>
  <si>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</si>
  <si>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</si>
  <si>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</si>
  <si>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</si>
  <si>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</si>
  <si>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</si>
  <si>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</si>
  <si>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</si>
  <si>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</si>
  <si>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</si>
  <si>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</si>
  <si>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</si>
  <si>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</si>
  <si>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</si>
  <si>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</si>
  <si>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</si>
  <si>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</si>
  <si>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</si>
  <si>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</si>
  <si>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</si>
  <si>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</si>
  <si>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</si>
  <si>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</si>
  <si>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</si>
  <si>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</si>
  <si>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</si>
  <si>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</si>
  <si>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</si>
  <si>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</si>
  <si>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</si>
  <si>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</si>
  <si>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</si>
  <si>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</si>
  <si>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</si>
  <si>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</si>
  <si>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</si>
  <si>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</si>
  <si>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</si>
  <si>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</si>
  <si>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</si>
  <si>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</si>
  <si>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</si>
  <si>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</si>
  <si>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</si>
  <si>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</si>
  <si>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</si>
  <si>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</si>
  <si>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</si>
  <si>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</si>
  <si>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</si>
  <si>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</si>
  <si>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</si>
  <si>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</si>
  <si>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</si>
  <si>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</si>
  <si>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</si>
  <si>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</si>
  <si>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</si>
  <si>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</si>
  <si>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</si>
  <si>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</si>
  <si>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</si>
  <si>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</si>
  <si>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</si>
  <si>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</si>
  <si>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</si>
  <si>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</si>
  <si>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</si>
  <si>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</si>
  <si>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</si>
  <si>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</si>
  <si>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</si>
  <si>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</si>
  <si>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</si>
  <si>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</si>
  <si>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</si>
  <si>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</si>
  <si>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</si>
  <si>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</si>
  <si>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</si>
  <si>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</si>
  <si>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</si>
  <si>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</si>
  <si>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</si>
  <si>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</si>
  <si>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</si>
  <si>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</si>
  <si>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</si>
  <si>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</si>
  <si>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</si>
  <si>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</si>
  <si>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</si>
  <si>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</si>
  <si>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</si>
  <si>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</si>
  <si>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</si>
  <si>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</si>
  <si>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</si>
  <si>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</si>
  <si>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</si>
  <si>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</si>
  <si>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</si>
  <si>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</si>
  <si>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</si>
  <si>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</si>
  <si>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</si>
  <si>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</si>
  <si>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</si>
  <si>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</si>
  <si>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</si>
  <si>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</si>
  <si>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</si>
  <si>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</si>
  <si>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</si>
  <si>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</si>
  <si>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</si>
  <si>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</si>
  <si>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</si>
  <si>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</si>
  <si>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</si>
  <si>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</si>
  <si>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</si>
  <si>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</si>
  <si>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</si>
  <si>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</si>
  <si>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</si>
  <si>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</si>
  <si>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</si>
  <si>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</si>
  <si>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</si>
  <si>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</si>
  <si>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</si>
  <si>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</si>
  <si>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</si>
  <si>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</si>
  <si>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</si>
  <si>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</si>
  <si>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</si>
  <si>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</si>
  <si>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</si>
  <si>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</si>
  <si>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</si>
  <si>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</si>
  <si>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</si>
  <si>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</si>
  <si>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</si>
  <si>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</si>
  <si>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</si>
  <si>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</si>
  <si>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</si>
  <si>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</si>
  <si>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</si>
  <si>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</si>
  <si>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</si>
  <si>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</si>
  <si>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</si>
  <si>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</si>
  <si>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</si>
  <si>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</si>
  <si>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</si>
  <si>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</si>
  <si>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</si>
  <si>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</si>
  <si>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</si>
  <si>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</si>
  <si>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</si>
  <si>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</si>
  <si>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</si>
  <si>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</si>
  <si>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</si>
  <si>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</si>
  <si>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</si>
  <si>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</si>
  <si>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</si>
  <si>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</si>
  <si>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</si>
  <si>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</si>
  <si>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</si>
  <si>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</si>
  <si>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</si>
  <si>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</si>
  <si>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</si>
  <si>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</si>
  <si>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</si>
  <si>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</si>
  <si>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</si>
  <si>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</si>
  <si>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</si>
  <si>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</si>
  <si>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</si>
  <si>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</si>
  <si>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</si>
  <si>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</si>
  <si>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</si>
  <si>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</si>
  <si>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</si>
  <si>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</si>
  <si>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</si>
  <si>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</si>
  <si>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</si>
  <si>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</si>
  <si>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</si>
  <si>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</si>
  <si>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</si>
  <si>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</si>
  <si>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</si>
  <si>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</si>
  <si>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</si>
  <si>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</si>
  <si>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</si>
  <si>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</si>
  <si>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</si>
  <si>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</si>
  <si>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</si>
  <si>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</si>
  <si>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</si>
  <si>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</si>
  <si>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</si>
  <si>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</si>
  <si>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</si>
  <si>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</si>
  <si>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</si>
  <si>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</si>
  <si>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</si>
  <si>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</si>
  <si>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</si>
  <si>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</si>
  <si>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</si>
  <si>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</si>
  <si>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</si>
  <si>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</si>
  <si>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</si>
  <si>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</si>
  <si>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</si>
  <si>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</si>
  <si>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</si>
  <si>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</si>
  <si>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</si>
  <si>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</si>
  <si>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</si>
  <si>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</si>
  <si>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</si>
  <si>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</si>
  <si>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</si>
  <si>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</si>
  <si>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</si>
  <si>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</si>
  <si>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</si>
  <si>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</si>
  <si>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</si>
  <si>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</si>
  <si>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</si>
  <si>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</si>
  <si>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</si>
  <si>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</si>
  <si>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</si>
  <si>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</si>
  <si>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</si>
  <si>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</si>
  <si>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</si>
  <si>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</si>
  <si>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</si>
  <si>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</si>
  <si>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</si>
  <si>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</si>
  <si>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</si>
  <si>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</si>
  <si>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</si>
  <si>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</si>
  <si>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</si>
  <si>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</si>
  <si>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</si>
  <si>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</si>
  <si>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</si>
  <si>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</si>
  <si>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</si>
  <si>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</si>
  <si>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</si>
  <si>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</si>
  <si>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</si>
  <si>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</si>
  <si>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</si>
  <si>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</si>
  <si>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</si>
  <si>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</si>
  <si>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</si>
  <si>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</si>
  <si>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</si>
  <si>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</si>
  <si>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</si>
  <si>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</si>
  <si>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</si>
  <si>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</si>
  <si>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</si>
  <si>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</si>
  <si>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</si>
  <si>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</si>
  <si>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</si>
  <si>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</si>
  <si>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</si>
  <si>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</si>
  <si>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</si>
  <si>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</si>
  <si>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</si>
  <si>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</si>
  <si>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</si>
  <si>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</si>
  <si>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</si>
  <si>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</si>
  <si>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</si>
  <si>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</si>
  <si>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</si>
  <si>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</si>
  <si>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</si>
  <si>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</si>
  <si>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</si>
  <si>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</si>
  <si>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</si>
  <si>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</si>
  <si>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</si>
  <si>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</si>
  <si>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</si>
  <si>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</si>
  <si>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</si>
  <si>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</si>
  <si>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</si>
  <si>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</si>
  <si>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</si>
  <si>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</si>
  <si>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</si>
  <si>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</si>
  <si>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</si>
  <si>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</si>
  <si>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</si>
  <si>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</si>
  <si>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</si>
  <si>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</si>
  <si>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</si>
  <si>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</si>
  <si>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</si>
  <si>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</si>
  <si>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</si>
  <si>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</si>
  <si>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</si>
  <si>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</si>
  <si>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</si>
  <si>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</si>
  <si>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</si>
  <si>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</si>
  <si>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</si>
  <si>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</si>
  <si>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</si>
  <si>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</si>
  <si>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</si>
  <si>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</si>
  <si>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</si>
  <si>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</si>
  <si>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</si>
  <si>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</si>
  <si>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</si>
  <si>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</si>
  <si>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</si>
  <si>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</si>
  <si>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</si>
  <si>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</si>
  <si>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</si>
  <si>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</si>
  <si>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</si>
  <si>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</si>
  <si>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</si>
  <si>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</si>
  <si>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</si>
  <si>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</si>
  <si>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</si>
  <si>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</si>
  <si>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</si>
  <si>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</si>
  <si>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</si>
  <si>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</si>
  <si>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</si>
  <si>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</si>
  <si>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</si>
  <si>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</si>
  <si>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</si>
  <si>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</si>
  <si>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</si>
  <si>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</si>
  <si>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</si>
  <si>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</si>
  <si>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</si>
  <si>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</si>
  <si>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</si>
  <si>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</si>
  <si>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</si>
  <si>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</si>
  <si>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</si>
  <si>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</si>
  <si>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</si>
  <si>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</si>
  <si>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</si>
  <si>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</si>
  <si>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</si>
  <si>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</si>
  <si>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</si>
  <si>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</si>
  <si>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</si>
  <si>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</si>
  <si>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</si>
  <si>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</si>
  <si>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</si>
  <si>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</si>
  <si>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</si>
  <si>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</si>
  <si>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</si>
  <si>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</si>
  <si>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</si>
  <si>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</si>
  <si>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</si>
  <si>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</si>
  <si>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</si>
  <si>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</si>
  <si>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</si>
  <si>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</si>
  <si>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</si>
  <si>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</si>
  <si>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</si>
  <si>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</si>
  <si>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</si>
  <si>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</si>
  <si>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</si>
  <si>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</si>
  <si>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</si>
  <si>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</si>
  <si>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</si>
  <si>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</si>
  <si>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</si>
  <si>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</si>
  <si>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</si>
  <si>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</si>
  <si>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</si>
  <si>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</si>
  <si>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</si>
  <si>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</si>
  <si>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</si>
  <si>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</si>
  <si>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</si>
  <si>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</si>
  <si>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</si>
  <si>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</si>
  <si>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</si>
  <si>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</si>
  <si>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</si>
  <si>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</si>
  <si>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</si>
  <si>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</si>
  <si>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</si>
  <si>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</si>
  <si>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</si>
  <si>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</si>
  <si>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</si>
  <si>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</si>
  <si>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</si>
  <si>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</si>
  <si>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</si>
  <si>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</si>
  <si>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</si>
  <si>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</si>
  <si>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</si>
  <si>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</si>
  <si>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</si>
  <si>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</si>
  <si>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</si>
  <si>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</si>
  <si>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</si>
  <si>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</si>
  <si>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</si>
  <si>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</si>
  <si>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</si>
  <si>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</si>
  <si>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</si>
  <si>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</si>
  <si>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</si>
  <si>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</si>
  <si>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</si>
  <si>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</si>
  <si>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</si>
  <si>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</si>
  <si>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</si>
  <si>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</si>
  <si>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</si>
  <si>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</si>
  <si>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</si>
  <si>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</si>
  <si>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</si>
  <si>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</si>
  <si>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</si>
  <si>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</si>
  <si>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</si>
  <si>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</si>
  <si>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</si>
  <si>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</si>
  <si>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</si>
  <si>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</si>
  <si>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</si>
  <si>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</si>
  <si>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</si>
  <si>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</si>
  <si>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</si>
  <si>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</si>
  <si>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</si>
  <si>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</si>
  <si>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</si>
  <si>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</si>
  <si>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</si>
  <si>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</si>
  <si>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</si>
  <si>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</si>
  <si>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</si>
  <si>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</si>
  <si>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</si>
  <si>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</si>
  <si>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</si>
  <si>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</si>
  <si>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</si>
  <si>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</si>
  <si>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</si>
  <si>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</si>
  <si>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</si>
  <si>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</si>
  <si>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</si>
  <si>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</si>
  <si>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</si>
  <si>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</si>
  <si>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</si>
  <si>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</si>
  <si>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</si>
  <si>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</si>
  <si>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</si>
  <si>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</si>
  <si>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</si>
  <si>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</si>
  <si>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</si>
  <si>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</si>
  <si>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</si>
  <si>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</si>
  <si>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</si>
  <si>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</si>
  <si>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</si>
  <si>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</si>
  <si>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</si>
  <si>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</si>
  <si>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</si>
  <si>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</si>
  <si>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</si>
  <si>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</si>
  <si>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</si>
  <si>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</si>
  <si>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</si>
  <si>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</si>
  <si>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</si>
  <si>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</si>
  <si>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</si>
  <si>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</si>
  <si>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</si>
  <si>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</si>
  <si>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</si>
  <si>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</si>
  <si>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</si>
  <si>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</si>
  <si>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</si>
  <si>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</si>
  <si>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</si>
  <si>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</si>
  <si>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</si>
  <si>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</si>
  <si>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</si>
  <si>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</si>
  <si>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</si>
  <si>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</si>
  <si>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</si>
  <si>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</si>
  <si>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</si>
  <si>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</si>
  <si>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</si>
  <si>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</si>
  <si>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</si>
  <si>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</si>
  <si>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</si>
  <si>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</si>
  <si>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</si>
  <si>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</si>
  <si>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</si>
  <si>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</si>
  <si>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</si>
  <si>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</si>
  <si>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</si>
  <si>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</si>
  <si>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</si>
  <si>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</si>
  <si>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</si>
  <si>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</si>
  <si>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</si>
  <si>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</si>
  <si>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</si>
  <si>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</si>
  <si>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</si>
  <si>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</si>
  <si>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</si>
  <si>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</si>
  <si>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</si>
  <si>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</si>
  <si>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介護保険関係業務費補助金</t>
  </si>
  <si>
    <t>老健局</t>
  </si>
  <si>
    <t>介護保険計画課長
山口　高志</t>
  </si>
  <si>
    <t>平成12年度</t>
  </si>
  <si>
    <t>終了予定なし</t>
  </si>
  <si>
    <t>介護保険計画課</t>
  </si>
  <si>
    <t>介護保険法第１６０条</t>
  </si>
  <si>
    <t>介護保険関係業務費補助金の国庫補助について（介護保険関係業務費補助金交付要綱）</t>
  </si>
  <si>
    <t>介護保険法第160条に規定する介護保険関係業務の適正且つ円滑な運用を図ること</t>
  </si>
  <si>
    <t>-</t>
  </si>
  <si>
    <t>件</t>
  </si>
  <si>
    <t>社会保険診療報酬支払基金調べ</t>
  </si>
  <si>
    <t>円</t>
  </si>
  <si>
    <t>241百万円
／38,987</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</si>
  <si>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</si>
  <si>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</si>
  <si>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543</t>
  </si>
  <si>
    <t>494</t>
  </si>
  <si>
    <t>438</t>
  </si>
  <si>
    <t>824</t>
  </si>
  <si>
    <t>825</t>
  </si>
  <si>
    <t>836</t>
  </si>
  <si>
    <t>806</t>
  </si>
  <si>
    <t>805</t>
  </si>
  <si>
    <t>801</t>
  </si>
  <si>
    <t>○</t>
  </si>
  <si>
    <t>-</t>
    <phoneticPr fontId="5"/>
  </si>
  <si>
    <t>275百万円
／38,889</t>
    <phoneticPr fontId="5"/>
  </si>
  <si>
    <t>231百万円
／38,461</t>
    <phoneticPr fontId="5"/>
  </si>
  <si>
    <t>239百万円
／38,988</t>
    <phoneticPr fontId="5"/>
  </si>
  <si>
    <t>件</t>
    <rPh sb="0" eb="1">
      <t>ケン</t>
    </rPh>
    <phoneticPr fontId="5"/>
  </si>
  <si>
    <t>△</t>
  </si>
  <si>
    <t>無</t>
  </si>
  <si>
    <t>介護保険関係業務は、介護保険法第160条に基づき社会保険診療報酬支払基金が行うこととされており、支出先として妥当である。</t>
    <phoneticPr fontId="5"/>
  </si>
  <si>
    <t>‐</t>
  </si>
  <si>
    <t>毎年度安定したコストで推移しており、妥当な水準である。</t>
    <phoneticPr fontId="5"/>
  </si>
  <si>
    <t>業務の遂行に必要な経費として合理的な支出となっている。</t>
    <phoneticPr fontId="5"/>
  </si>
  <si>
    <t>費目、使途は、交付要綱に基づき事業の遂行に最低限必要なものに限定されている。</t>
    <phoneticPr fontId="5"/>
  </si>
  <si>
    <t>毎年度成果目標を達成した成果実績となっている。</t>
    <phoneticPr fontId="5"/>
  </si>
  <si>
    <t>毎年度当初見込みに見合った活動実績となっている。</t>
    <phoneticPr fontId="5"/>
  </si>
  <si>
    <t>介護保険関係業務に必要不可欠なシステムとして活用されている。</t>
    <phoneticPr fontId="5"/>
  </si>
  <si>
    <t>A.社会保険診療報酬支払基金</t>
    <rPh sb="2" eb="4">
      <t>シャカイ</t>
    </rPh>
    <rPh sb="4" eb="6">
      <t>ホケン</t>
    </rPh>
    <rPh sb="6" eb="8">
      <t>シンリョウ</t>
    </rPh>
    <rPh sb="8" eb="10">
      <t>ホウシュウ</t>
    </rPh>
    <rPh sb="10" eb="12">
      <t>シハライ</t>
    </rPh>
    <rPh sb="12" eb="14">
      <t>キキン</t>
    </rPh>
    <phoneticPr fontId="5"/>
  </si>
  <si>
    <t>委託費</t>
    <rPh sb="0" eb="2">
      <t>イタク</t>
    </rPh>
    <rPh sb="2" eb="3">
      <t>ヒ</t>
    </rPh>
    <phoneticPr fontId="5"/>
  </si>
  <si>
    <t>人件費</t>
    <rPh sb="0" eb="3">
      <t>ジンケンヒ</t>
    </rPh>
    <phoneticPr fontId="5"/>
  </si>
  <si>
    <t>使用料及び賃借料</t>
    <rPh sb="0" eb="3">
      <t>シヨウリョウ</t>
    </rPh>
    <rPh sb="3" eb="4">
      <t>オヨ</t>
    </rPh>
    <rPh sb="5" eb="8">
      <t>チンシャクリョウ</t>
    </rPh>
    <phoneticPr fontId="5"/>
  </si>
  <si>
    <t>通信運搬費</t>
    <rPh sb="0" eb="2">
      <t>ツウシン</t>
    </rPh>
    <rPh sb="2" eb="4">
      <t>ウンパン</t>
    </rPh>
    <rPh sb="4" eb="5">
      <t>ヒ</t>
    </rPh>
    <phoneticPr fontId="5"/>
  </si>
  <si>
    <t>光熱水費</t>
    <rPh sb="0" eb="4">
      <t>コウネツスイヒ</t>
    </rPh>
    <phoneticPr fontId="5"/>
  </si>
  <si>
    <t>印刷製本費</t>
    <rPh sb="0" eb="2">
      <t>インサツ</t>
    </rPh>
    <rPh sb="2" eb="4">
      <t>セイホン</t>
    </rPh>
    <rPh sb="4" eb="5">
      <t>ヒ</t>
    </rPh>
    <phoneticPr fontId="5"/>
  </si>
  <si>
    <t>システム運用・改修委託費等</t>
    <rPh sb="4" eb="6">
      <t>ウンヨウ</t>
    </rPh>
    <rPh sb="7" eb="9">
      <t>カイシュウ</t>
    </rPh>
    <rPh sb="9" eb="11">
      <t>イタク</t>
    </rPh>
    <rPh sb="11" eb="12">
      <t>ヒ</t>
    </rPh>
    <rPh sb="12" eb="13">
      <t>トウ</t>
    </rPh>
    <phoneticPr fontId="5"/>
  </si>
  <si>
    <t>介護保険関係業務に係る人件費</t>
    <rPh sb="0" eb="2">
      <t>カイゴ</t>
    </rPh>
    <rPh sb="2" eb="4">
      <t>ホケン</t>
    </rPh>
    <rPh sb="4" eb="6">
      <t>カンケイ</t>
    </rPh>
    <rPh sb="6" eb="8">
      <t>ギョウム</t>
    </rPh>
    <rPh sb="9" eb="10">
      <t>カカ</t>
    </rPh>
    <rPh sb="11" eb="14">
      <t>ジンケンヒ</t>
    </rPh>
    <phoneticPr fontId="5"/>
  </si>
  <si>
    <t>事務室借上料</t>
    <rPh sb="0" eb="3">
      <t>ジムシツ</t>
    </rPh>
    <rPh sb="3" eb="4">
      <t>シャク</t>
    </rPh>
    <rPh sb="4" eb="5">
      <t>ジョウ</t>
    </rPh>
    <rPh sb="5" eb="6">
      <t>リョウ</t>
    </rPh>
    <phoneticPr fontId="5"/>
  </si>
  <si>
    <t>事務用電話郵便料</t>
    <rPh sb="0" eb="2">
      <t>ジム</t>
    </rPh>
    <rPh sb="2" eb="3">
      <t>ヨウ</t>
    </rPh>
    <rPh sb="3" eb="5">
      <t>デンワ</t>
    </rPh>
    <rPh sb="5" eb="7">
      <t>ユウビン</t>
    </rPh>
    <rPh sb="7" eb="8">
      <t>リョウ</t>
    </rPh>
    <phoneticPr fontId="5"/>
  </si>
  <si>
    <t>事務室光熱費</t>
    <rPh sb="0" eb="3">
      <t>ジムシツ</t>
    </rPh>
    <rPh sb="3" eb="6">
      <t>コウネツヒ</t>
    </rPh>
    <phoneticPr fontId="5"/>
  </si>
  <si>
    <t>財務諸表等印刷経費</t>
    <rPh sb="0" eb="2">
      <t>ザイム</t>
    </rPh>
    <rPh sb="2" eb="4">
      <t>ショヒョウ</t>
    </rPh>
    <rPh sb="4" eb="5">
      <t>トウ</t>
    </rPh>
    <rPh sb="5" eb="7">
      <t>インサツ</t>
    </rPh>
    <rPh sb="7" eb="9">
      <t>ケイヒ</t>
    </rPh>
    <phoneticPr fontId="5"/>
  </si>
  <si>
    <t>B.TIS（株）</t>
    <rPh sb="6" eb="7">
      <t>カブ</t>
    </rPh>
    <phoneticPr fontId="5"/>
  </si>
  <si>
    <t>介護保険システムの運用・改修</t>
    <rPh sb="0" eb="2">
      <t>カイゴ</t>
    </rPh>
    <rPh sb="2" eb="4">
      <t>ホケン</t>
    </rPh>
    <rPh sb="9" eb="11">
      <t>ウンヨウ</t>
    </rPh>
    <rPh sb="12" eb="14">
      <t>カイシュウ</t>
    </rPh>
    <phoneticPr fontId="5"/>
  </si>
  <si>
    <t>C.（株）日立社会情報サービス</t>
    <rPh sb="3" eb="4">
      <t>カブ</t>
    </rPh>
    <rPh sb="5" eb="7">
      <t>ヒタチ</t>
    </rPh>
    <rPh sb="7" eb="9">
      <t>シャカイ</t>
    </rPh>
    <rPh sb="9" eb="11">
      <t>ジョウホウ</t>
    </rPh>
    <phoneticPr fontId="5"/>
  </si>
  <si>
    <t>D.日立キャピタル（株）</t>
    <rPh sb="2" eb="4">
      <t>ヒタチ</t>
    </rPh>
    <rPh sb="10" eb="11">
      <t>カブ</t>
    </rPh>
    <phoneticPr fontId="5"/>
  </si>
  <si>
    <t>会計システム等職員用イントラネット運用サポート</t>
    <rPh sb="0" eb="2">
      <t>カイケイ</t>
    </rPh>
    <rPh sb="6" eb="7">
      <t>トウ</t>
    </rPh>
    <rPh sb="7" eb="9">
      <t>ショクイン</t>
    </rPh>
    <rPh sb="9" eb="10">
      <t>ヨウ</t>
    </rPh>
    <rPh sb="17" eb="19">
      <t>ウンヨウ</t>
    </rPh>
    <phoneticPr fontId="5"/>
  </si>
  <si>
    <t>委託費</t>
    <rPh sb="0" eb="3">
      <t>イタクヒ</t>
    </rPh>
    <phoneticPr fontId="5"/>
  </si>
  <si>
    <t>会計システムに係るサーバ等保守料</t>
    <rPh sb="0" eb="2">
      <t>カイケイ</t>
    </rPh>
    <rPh sb="7" eb="8">
      <t>カカ</t>
    </rPh>
    <rPh sb="12" eb="13">
      <t>トウ</t>
    </rPh>
    <rPh sb="13" eb="16">
      <t>ホシュリョウ</t>
    </rPh>
    <phoneticPr fontId="5"/>
  </si>
  <si>
    <t>E.有限責任監査法人トーマツ</t>
    <rPh sb="2" eb="4">
      <t>ユウゲン</t>
    </rPh>
    <rPh sb="4" eb="6">
      <t>セキニン</t>
    </rPh>
    <rPh sb="6" eb="8">
      <t>カンサ</t>
    </rPh>
    <rPh sb="8" eb="10">
      <t>ホウジン</t>
    </rPh>
    <phoneticPr fontId="5"/>
  </si>
  <si>
    <t>監査報酬</t>
    <rPh sb="0" eb="2">
      <t>カンサ</t>
    </rPh>
    <rPh sb="2" eb="4">
      <t>ホウシュウ</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</si>
  <si>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</si>
  <si>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補助金等交付</t>
  </si>
  <si>
    <t>TIS（株）</t>
    <rPh sb="4" eb="5">
      <t>カブ</t>
    </rPh>
    <phoneticPr fontId="5"/>
  </si>
  <si>
    <t>(株）日立社会情報サービス</t>
    <rPh sb="1" eb="2">
      <t>カブ</t>
    </rPh>
    <rPh sb="3" eb="5">
      <t>ヒタチ</t>
    </rPh>
    <rPh sb="5" eb="7">
      <t>シャカイ</t>
    </rPh>
    <rPh sb="7" eb="9">
      <t>ジョウホウ</t>
    </rPh>
    <phoneticPr fontId="5"/>
  </si>
  <si>
    <t>会計システム等職員用イントラネット運用サポート</t>
    <rPh sb="0" eb="2">
      <t>カイケイ</t>
    </rPh>
    <rPh sb="6" eb="7">
      <t>トウ</t>
    </rPh>
    <rPh sb="7" eb="10">
      <t>ショクインヨウ</t>
    </rPh>
    <rPh sb="17" eb="19">
      <t>ウンヨウ</t>
    </rPh>
    <phoneticPr fontId="5"/>
  </si>
  <si>
    <t>日立キャピタル（株）</t>
    <rPh sb="0" eb="2">
      <t>ヒタチ</t>
    </rPh>
    <rPh sb="8" eb="9">
      <t>カブ</t>
    </rPh>
    <phoneticPr fontId="5"/>
  </si>
  <si>
    <t>(株）エヌ・ティ・ティ・データ</t>
    <rPh sb="1" eb="2">
      <t>カブ</t>
    </rPh>
    <phoneticPr fontId="5"/>
  </si>
  <si>
    <t>コニカミノルタジャパン（株）</t>
    <rPh sb="12" eb="13">
      <t>カブ</t>
    </rPh>
    <phoneticPr fontId="5"/>
  </si>
  <si>
    <t>SBテクノロジー（株）</t>
    <rPh sb="9" eb="10">
      <t>カブ</t>
    </rPh>
    <phoneticPr fontId="5"/>
  </si>
  <si>
    <t>マグマックス（株）</t>
    <rPh sb="7" eb="8">
      <t>カブ</t>
    </rPh>
    <phoneticPr fontId="5"/>
  </si>
  <si>
    <t>IP電話機器等保守料</t>
    <rPh sb="2" eb="4">
      <t>デンワ</t>
    </rPh>
    <rPh sb="4" eb="6">
      <t>キキ</t>
    </rPh>
    <rPh sb="6" eb="7">
      <t>トウ</t>
    </rPh>
    <rPh sb="7" eb="10">
      <t>ホシュリョウ</t>
    </rPh>
    <phoneticPr fontId="5"/>
  </si>
  <si>
    <t>複写機保守料</t>
    <rPh sb="0" eb="3">
      <t>フクシャキ</t>
    </rPh>
    <rPh sb="3" eb="6">
      <t>ホシュリョウ</t>
    </rPh>
    <phoneticPr fontId="5"/>
  </si>
  <si>
    <t>ノートパソコン周辺機器運用支援業務</t>
    <rPh sb="7" eb="9">
      <t>シュウヘン</t>
    </rPh>
    <rPh sb="9" eb="11">
      <t>キキ</t>
    </rPh>
    <rPh sb="11" eb="13">
      <t>ウンヨウ</t>
    </rPh>
    <rPh sb="13" eb="15">
      <t>シエン</t>
    </rPh>
    <rPh sb="15" eb="17">
      <t>ギョウム</t>
    </rPh>
    <phoneticPr fontId="5"/>
  </si>
  <si>
    <t>レーザープリンター年間保守料</t>
    <rPh sb="9" eb="11">
      <t>ネンカン</t>
    </rPh>
    <rPh sb="11" eb="14">
      <t>ホシュリョウ</t>
    </rPh>
    <phoneticPr fontId="5"/>
  </si>
  <si>
    <t>有限責任監査法人トーマツ</t>
    <rPh sb="0" eb="2">
      <t>ユウゲン</t>
    </rPh>
    <rPh sb="2" eb="4">
      <t>セキニン</t>
    </rPh>
    <rPh sb="4" eb="6">
      <t>カンサ</t>
    </rPh>
    <rPh sb="6" eb="8">
      <t>ホウジン</t>
    </rPh>
    <phoneticPr fontId="5"/>
  </si>
  <si>
    <t>東京ビルサービス（株）</t>
    <rPh sb="0" eb="2">
      <t>トウキョウ</t>
    </rPh>
    <rPh sb="9" eb="10">
      <t>カブ</t>
    </rPh>
    <phoneticPr fontId="5"/>
  </si>
  <si>
    <t>（株）共栄広告社</t>
    <rPh sb="1" eb="2">
      <t>カブ</t>
    </rPh>
    <rPh sb="3" eb="5">
      <t>キョウエイ</t>
    </rPh>
    <rPh sb="5" eb="8">
      <t>コウコクシャ</t>
    </rPh>
    <phoneticPr fontId="5"/>
  </si>
  <si>
    <t>（株）日立社会情報サービス</t>
    <rPh sb="1" eb="2">
      <t>カブ</t>
    </rPh>
    <rPh sb="3" eb="5">
      <t>ヒタチ</t>
    </rPh>
    <rPh sb="5" eb="7">
      <t>シャカイ</t>
    </rPh>
    <rPh sb="7" eb="9">
      <t>ジョウホウ</t>
    </rPh>
    <phoneticPr fontId="5"/>
  </si>
  <si>
    <t>みずほ信託銀行（株）</t>
    <rPh sb="3" eb="5">
      <t>シンタク</t>
    </rPh>
    <rPh sb="5" eb="7">
      <t>ギンコウ</t>
    </rPh>
    <rPh sb="8" eb="9">
      <t>カブ</t>
    </rPh>
    <phoneticPr fontId="5"/>
  </si>
  <si>
    <t>(財）日本予防医学協会</t>
    <rPh sb="1" eb="2">
      <t>ザイ</t>
    </rPh>
    <rPh sb="3" eb="5">
      <t>ニホン</t>
    </rPh>
    <rPh sb="5" eb="7">
      <t>ヨボウ</t>
    </rPh>
    <rPh sb="7" eb="9">
      <t>イガク</t>
    </rPh>
    <rPh sb="9" eb="11">
      <t>キョウカイ</t>
    </rPh>
    <phoneticPr fontId="5"/>
  </si>
  <si>
    <t>（株）ジェスコ</t>
    <rPh sb="1" eb="2">
      <t>カブ</t>
    </rPh>
    <phoneticPr fontId="5"/>
  </si>
  <si>
    <t>清掃業務委託費</t>
    <rPh sb="0" eb="2">
      <t>セイソウ</t>
    </rPh>
    <rPh sb="2" eb="4">
      <t>ギョウム</t>
    </rPh>
    <rPh sb="4" eb="6">
      <t>イタク</t>
    </rPh>
    <rPh sb="6" eb="7">
      <t>ヒ</t>
    </rPh>
    <phoneticPr fontId="5"/>
  </si>
  <si>
    <t>決算等に関する公告委託料</t>
    <rPh sb="0" eb="2">
      <t>ケッサン</t>
    </rPh>
    <rPh sb="2" eb="3">
      <t>トウ</t>
    </rPh>
    <rPh sb="4" eb="5">
      <t>カン</t>
    </rPh>
    <rPh sb="7" eb="9">
      <t>コウコク</t>
    </rPh>
    <rPh sb="9" eb="12">
      <t>イタクリョウ</t>
    </rPh>
    <phoneticPr fontId="5"/>
  </si>
  <si>
    <t>基金ホームページホスティングサービス委託料</t>
    <rPh sb="0" eb="2">
      <t>キキン</t>
    </rPh>
    <rPh sb="18" eb="21">
      <t>イタクリョウ</t>
    </rPh>
    <phoneticPr fontId="5"/>
  </si>
  <si>
    <t>退職給付会計に係る諸数値計算委託</t>
    <rPh sb="0" eb="2">
      <t>タイショク</t>
    </rPh>
    <rPh sb="2" eb="4">
      <t>キュウフ</t>
    </rPh>
    <rPh sb="4" eb="6">
      <t>カイケイ</t>
    </rPh>
    <rPh sb="7" eb="8">
      <t>カカ</t>
    </rPh>
    <rPh sb="9" eb="10">
      <t>ショ</t>
    </rPh>
    <rPh sb="10" eb="12">
      <t>スウチ</t>
    </rPh>
    <rPh sb="12" eb="14">
      <t>ケイサン</t>
    </rPh>
    <rPh sb="14" eb="16">
      <t>イタク</t>
    </rPh>
    <phoneticPr fontId="5"/>
  </si>
  <si>
    <t>定期健康診断等業務委託経費</t>
    <rPh sb="0" eb="2">
      <t>テイキ</t>
    </rPh>
    <rPh sb="2" eb="4">
      <t>ケンコウ</t>
    </rPh>
    <rPh sb="4" eb="6">
      <t>シンダン</t>
    </rPh>
    <rPh sb="6" eb="7">
      <t>トウ</t>
    </rPh>
    <rPh sb="7" eb="9">
      <t>ギョウム</t>
    </rPh>
    <rPh sb="9" eb="11">
      <t>イタク</t>
    </rPh>
    <rPh sb="11" eb="13">
      <t>ケイヒ</t>
    </rPh>
    <phoneticPr fontId="5"/>
  </si>
  <si>
    <t>給茶機年間清掃委託料</t>
    <rPh sb="0" eb="3">
      <t>キュウチャキ</t>
    </rPh>
    <rPh sb="3" eb="5">
      <t>ネンカン</t>
    </rPh>
    <rPh sb="5" eb="7">
      <t>セイソウ</t>
    </rPh>
    <rPh sb="7" eb="10">
      <t>イタクリョウ</t>
    </rPh>
    <phoneticPr fontId="5"/>
  </si>
  <si>
    <t>厚労</t>
  </si>
  <si>
    <t>-</t>
    <phoneticPr fontId="5"/>
  </si>
  <si>
    <t>有</t>
  </si>
  <si>
    <t>社会保険診療報酬支払基金が行う介護保険関係業務の事務処理に必要な経費を補助するもの
（介護保険関係業務）
　①医療保険者から４０歳以上６５歳未満の医療保険加入者（第２号被保険者）に係る介護給付費・地域支援事業支援納付金（以下「介護納付金」という。）の徴収
　②市町村（保検者）に対する介護給付費交付金及び地域支援事業支援交付金（以下「介護交付金」という。）の交付
補助率　１０／１０</t>
    <phoneticPr fontId="5"/>
  </si>
  <si>
    <t xml:space="preserve"> 医療保険者からの介護納付金の徴収率（納付率）及び市町村に対する介護交付金の交付率100％の成果実績を目標</t>
    <rPh sb="9" eb="11">
      <t>カイゴ</t>
    </rPh>
    <rPh sb="11" eb="14">
      <t>ノウフキン</t>
    </rPh>
    <rPh sb="32" eb="34">
      <t>カイゴ</t>
    </rPh>
    <phoneticPr fontId="5"/>
  </si>
  <si>
    <t>医療保険者からの介護納付金の徴収件数（納付件数）及び市町村に対する介護交付金の交付件数の合計</t>
    <rPh sb="8" eb="10">
      <t>カイゴ</t>
    </rPh>
    <rPh sb="10" eb="13">
      <t>ノウフキン</t>
    </rPh>
    <rPh sb="33" eb="35">
      <t>カイゴ</t>
    </rPh>
    <rPh sb="35" eb="38">
      <t>コウフキン</t>
    </rPh>
    <phoneticPr fontId="5"/>
  </si>
  <si>
    <t>医療保険者からの介護納付金の徴収件数（納付件数）及び市町村に対する介護交付金の交付件数の合計
※　医療保険者、市町村の新設、合併等により当初見込みと活動実績は必ずしも一致しない</t>
    <rPh sb="8" eb="10">
      <t>カイゴ</t>
    </rPh>
    <rPh sb="10" eb="13">
      <t>ノウフキン</t>
    </rPh>
    <rPh sb="33" eb="35">
      <t>カイゴ</t>
    </rPh>
    <phoneticPr fontId="5"/>
  </si>
  <si>
    <t>単位当たりコスト＝Ｘ／Ｙ
　　　Ｘ：「執行額」
　　Ｙ：「医療保険者からの介護納付金の徴収件数及び
　　市町村に対する介護交付金の交付件数の合計」　　　　　　　　　　　　　　　</t>
    <rPh sb="37" eb="39">
      <t>カイゴ</t>
    </rPh>
    <rPh sb="39" eb="42">
      <t>ノウフキン</t>
    </rPh>
    <rPh sb="59" eb="61">
      <t>カイゴ</t>
    </rPh>
    <phoneticPr fontId="5"/>
  </si>
  <si>
    <t>・社会保険診療報酬支払基金が行う介護保険関係業務の事務処理に必要な経費を補助するもの
　（介護保険関係業務）
　　① 医療保険者から40歳以上65歳未満の医療保険加入者（第2号被保険者）に係る介護納付金の徴収
　　② 市町村（保険者）に対する介護交付金の交付
・介護保険関係業務の適正かつ円滑な運用が図れるよう、事業の遂行に必要な事務処理経費を補助することにより、介護保険制度の円滑かつ安定的な運営を確保することができる</t>
    <rPh sb="98" eb="101">
      <t>ノウフキン</t>
    </rPh>
    <rPh sb="121" eb="123">
      <t>カイゴ</t>
    </rPh>
    <rPh sb="123" eb="126">
      <t>コウフキン</t>
    </rPh>
    <phoneticPr fontId="5"/>
  </si>
  <si>
    <t>医療保険者からの介護納付金の徴収及び市町村に対する介護交付金の交付に係る事業は、介護保険制度の運営に不可欠な事業である。</t>
    <rPh sb="8" eb="10">
      <t>カイゴ</t>
    </rPh>
    <rPh sb="25" eb="27">
      <t>カイゴ</t>
    </rPh>
    <phoneticPr fontId="5"/>
  </si>
  <si>
    <t>医療保険者からの介護納付金の徴収及び市町村に対する介護交付金の交付に係る事業は、介護保険法第160条に基づき社会保険診療報酬支払基金が行うこととされている。</t>
    <rPh sb="8" eb="10">
      <t>カイゴ</t>
    </rPh>
    <rPh sb="25" eb="27">
      <t>カイゴ</t>
    </rPh>
    <phoneticPr fontId="5"/>
  </si>
  <si>
    <t>今後においても、医療保険者からの介護納付金の徴収事務及び市町村に対する介護交付金の交付事務を確実に実施するため、本システムの効率的な運用に努め、介護保険関係業務の適正かつ円滑な運用を図ってまいりたい。</t>
    <rPh sb="16" eb="18">
      <t>カイゴ</t>
    </rPh>
    <rPh sb="35" eb="37">
      <t>カイゴ</t>
    </rPh>
    <phoneticPr fontId="5"/>
  </si>
  <si>
    <t>医療保険者からの介護納付金の徴収及び市町村への介護交付金の交付</t>
    <rPh sb="0" eb="2">
      <t>イリョウ</t>
    </rPh>
    <rPh sb="2" eb="4">
      <t>ホケン</t>
    </rPh>
    <rPh sb="4" eb="5">
      <t>シャ</t>
    </rPh>
    <rPh sb="8" eb="10">
      <t>カイゴ</t>
    </rPh>
    <rPh sb="10" eb="13">
      <t>ノウフキン</t>
    </rPh>
    <rPh sb="14" eb="16">
      <t>チョウシュウ</t>
    </rPh>
    <rPh sb="16" eb="17">
      <t>オヨ</t>
    </rPh>
    <rPh sb="18" eb="21">
      <t>シチョウソン</t>
    </rPh>
    <rPh sb="23" eb="25">
      <t>カイゴ</t>
    </rPh>
    <rPh sb="25" eb="28">
      <t>コウフキン</t>
    </rPh>
    <rPh sb="29" eb="31">
      <t>コウフ</t>
    </rPh>
    <phoneticPr fontId="5"/>
  </si>
  <si>
    <t>・介護保険法第160条に規定する介護保険関係業務の適正かつ円滑な運用を図るため、交付要綱に基づき事業の遂行に必要な事務処理経費が適正に執行されていると評価できる。また、毎事業年度、監査法人による外部監査を実施し、効率的な経費の執行に努めている。
・令和2年度においては、20,199件の介護納付金の徴収処理及び18,262件の介護交付金の交付処理を介護保険運用システムで行っており、介護保険関係業務の執行にあたり、不可欠なシステムであると評価できる。</t>
    <rPh sb="143" eb="145">
      <t>カイゴ</t>
    </rPh>
    <rPh sb="163" eb="165">
      <t>カイゴ</t>
    </rPh>
    <phoneticPr fontId="5"/>
  </si>
  <si>
    <t>介護保険関係業務の適正且つ円滑な運用を図るため、引き続き、必要な予算額を確保し、適正な執行に努めること。</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</si>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</sst>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1452</xdr:colOff>
      <xdr:row>752</xdr:row>
      <xdr:rowOff>1</xdr:rowOff>
    </xdr:from>
    <xdr:to>
      <xdr:col>20</xdr:col>
      <xdr:colOff>7327</xdr:colOff>
      <xdr:row>754</xdr:row>
      <xdr:rowOff>315060</xdr:rowOff>
    </xdr:to>
    <xdr:cxnSp macro="">
      <xdr:nvCxnSpPr>
        <xdr:cNvPr id="60" name="直線矢印コネクタ 158">
          <a:extLst>
            <a:ext uri="{FF2B5EF4-FFF2-40B4-BE49-F238E27FC236}">
              <a16:creationId xmlns:a16="http://schemas.microsoft.com/office/drawing/2014/main" id="{00000000-0008-0000-0000-000022000000}"/>
            </a:ext>
          </a:extLst>
        </xdr:cNvPr>
        <xdr:cNvCxnSpPr>
          <a:cxnSpLocks noChangeShapeType="1"/>
        </xdr:cNvCxnSpPr>
      </xdr:nvCxnSpPr>
      <xdr:spPr bwMode="auto">
        <a:xfrm>
          <a:off x="3957990" y="236315251"/>
          <a:ext cx="5875" cy="101844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110467</xdr:colOff>
      <xdr:row>752</xdr:row>
      <xdr:rowOff>124070</xdr:rowOff>
    </xdr:from>
    <xdr:to>
      <xdr:col>38</xdr:col>
      <xdr:colOff>11906</xdr:colOff>
      <xdr:row>753</xdr:row>
      <xdr:rowOff>241789</xdr:rowOff>
    </xdr:to>
    <xdr:sp macro="" textlink="">
      <xdr:nvSpPr>
        <xdr:cNvPr id="61" name="テキスト ボックス 60">
          <a:extLst>
            <a:ext uri="{FF2B5EF4-FFF2-40B4-BE49-F238E27FC236}">
              <a16:creationId xmlns:a16="http://schemas.microsoft.com/office/drawing/2014/main" id="{00000000-0008-0000-0000-000023000000}"/>
            </a:ext>
          </a:extLst>
        </xdr:cNvPr>
        <xdr:cNvSpPr txBox="1"/>
      </xdr:nvSpPr>
      <xdr:spPr>
        <a:xfrm>
          <a:off x="4158592" y="41653070"/>
          <a:ext cx="3544752" cy="47490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介護保険関係業務の適正かつ円滑な運用を図るため、当該事業の事務処理に必要な経費を補助する。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23</xdr:col>
      <xdr:colOff>1355</xdr:colOff>
      <xdr:row>754</xdr:row>
      <xdr:rowOff>29137</xdr:rowOff>
    </xdr:from>
    <xdr:ext cx="1501117" cy="292452"/>
    <xdr:sp macro="" textlink="">
      <xdr:nvSpPr>
        <xdr:cNvPr id="62" name="テキスト ボックス 61">
          <a:extLst>
            <a:ext uri="{FF2B5EF4-FFF2-40B4-BE49-F238E27FC236}">
              <a16:creationId xmlns:a16="http://schemas.microsoft.com/office/drawing/2014/main" id="{00000000-0008-0000-0000-000024000000}"/>
            </a:ext>
          </a:extLst>
        </xdr:cNvPr>
        <xdr:cNvSpPr txBox="1"/>
      </xdr:nvSpPr>
      <xdr:spPr>
        <a:xfrm>
          <a:off x="4656699" y="42474918"/>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twoCellAnchor>
    <xdr:from>
      <xdr:col>17</xdr:col>
      <xdr:colOff>135265</xdr:colOff>
      <xdr:row>754</xdr:row>
      <xdr:rowOff>346123</xdr:rowOff>
    </xdr:from>
    <xdr:to>
      <xdr:col>32</xdr:col>
      <xdr:colOff>130482</xdr:colOff>
      <xdr:row>757</xdr:row>
      <xdr:rowOff>218181</xdr:rowOff>
    </xdr:to>
    <xdr:sp macro="" textlink="">
      <xdr:nvSpPr>
        <xdr:cNvPr id="63" name="テキスト ボックス 62">
          <a:extLst>
            <a:ext uri="{FF2B5EF4-FFF2-40B4-BE49-F238E27FC236}">
              <a16:creationId xmlns:a16="http://schemas.microsoft.com/office/drawing/2014/main" id="{00000000-0008-0000-0000-000025000000}"/>
            </a:ext>
          </a:extLst>
        </xdr:cNvPr>
        <xdr:cNvSpPr txBox="1"/>
      </xdr:nvSpPr>
      <xdr:spPr>
        <a:xfrm>
          <a:off x="3576171" y="42589498"/>
          <a:ext cx="3031311" cy="943621"/>
        </a:xfrm>
        <a:prstGeom prst="rect">
          <a:avLst/>
        </a:prstGeom>
        <a:no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社会保険診療報酬支払基金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令和</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230.7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百万円　　　</a:t>
          </a:r>
        </a:p>
      </xdr:txBody>
    </xdr:sp>
    <xdr:clientData/>
  </xdr:twoCellAnchor>
  <xdr:twoCellAnchor>
    <xdr:from>
      <xdr:col>19</xdr:col>
      <xdr:colOff>199278</xdr:colOff>
      <xdr:row>757</xdr:row>
      <xdr:rowOff>214315</xdr:rowOff>
    </xdr:from>
    <xdr:to>
      <xdr:col>20</xdr:col>
      <xdr:colOff>0</xdr:colOff>
      <xdr:row>760</xdr:row>
      <xdr:rowOff>351772</xdr:rowOff>
    </xdr:to>
    <xdr:cxnSp macro="">
      <xdr:nvCxnSpPr>
        <xdr:cNvPr id="64" name="直線矢印コネクタ 164">
          <a:extLst>
            <a:ext uri="{FF2B5EF4-FFF2-40B4-BE49-F238E27FC236}">
              <a16:creationId xmlns:a16="http://schemas.microsoft.com/office/drawing/2014/main" id="{00000000-0008-0000-0000-000026000000}"/>
            </a:ext>
          </a:extLst>
        </xdr:cNvPr>
        <xdr:cNvCxnSpPr>
          <a:cxnSpLocks noChangeShapeType="1"/>
        </xdr:cNvCxnSpPr>
      </xdr:nvCxnSpPr>
      <xdr:spPr bwMode="auto">
        <a:xfrm flipH="1">
          <a:off x="4044997" y="238184534"/>
          <a:ext cx="3128" cy="120901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127503</xdr:colOff>
      <xdr:row>758</xdr:row>
      <xdr:rowOff>186076</xdr:rowOff>
    </xdr:from>
    <xdr:to>
      <xdr:col>39</xdr:col>
      <xdr:colOff>35718</xdr:colOff>
      <xdr:row>760</xdr:row>
      <xdr:rowOff>14654</xdr:rowOff>
    </xdr:to>
    <xdr:sp macro="" textlink="">
      <xdr:nvSpPr>
        <xdr:cNvPr id="65" name="テキスト ボックス 64">
          <a:extLst>
            <a:ext uri="{FF2B5EF4-FFF2-40B4-BE49-F238E27FC236}">
              <a16:creationId xmlns:a16="http://schemas.microsoft.com/office/drawing/2014/main" id="{00000000-0008-0000-0000-000027000000}"/>
            </a:ext>
          </a:extLst>
        </xdr:cNvPr>
        <xdr:cNvSpPr txBox="1"/>
      </xdr:nvSpPr>
      <xdr:spPr>
        <a:xfrm>
          <a:off x="4175628" y="43858201"/>
          <a:ext cx="3753934" cy="54295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医療保険者からの介護納付金の徴収及び市町村（保険者）に対する介護交付金の交付に係る業務を行う</a:t>
          </a:r>
          <a:r>
            <a:rPr kumimoji="1" lang="ja-JP" altLang="en-US"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3323</xdr:colOff>
      <xdr:row>763</xdr:row>
      <xdr:rowOff>0</xdr:rowOff>
    </xdr:from>
    <xdr:to>
      <xdr:col>42</xdr:col>
      <xdr:colOff>7327</xdr:colOff>
      <xdr:row>763</xdr:row>
      <xdr:rowOff>761</xdr:rowOff>
    </xdr:to>
    <xdr:cxnSp macro="">
      <xdr:nvCxnSpPr>
        <xdr:cNvPr id="66" name="直線コネクタ 169">
          <a:extLst>
            <a:ext uri="{FF2B5EF4-FFF2-40B4-BE49-F238E27FC236}">
              <a16:creationId xmlns:a16="http://schemas.microsoft.com/office/drawing/2014/main" id="{00000000-0008-0000-0000-000028000000}"/>
            </a:ext>
          </a:extLst>
        </xdr:cNvPr>
        <xdr:cNvCxnSpPr>
          <a:cxnSpLocks noChangeShapeType="1"/>
        </xdr:cNvCxnSpPr>
      </xdr:nvCxnSpPr>
      <xdr:spPr bwMode="auto">
        <a:xfrm flipV="1">
          <a:off x="2970727" y="240183865"/>
          <a:ext cx="5345331" cy="76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191625</xdr:colOff>
      <xdr:row>763</xdr:row>
      <xdr:rowOff>761</xdr:rowOff>
    </xdr:from>
    <xdr:to>
      <xdr:col>14</xdr:col>
      <xdr:colOff>191625</xdr:colOff>
      <xdr:row>764</xdr:row>
      <xdr:rowOff>196024</xdr:rowOff>
    </xdr:to>
    <xdr:cxnSp macro="">
      <xdr:nvCxnSpPr>
        <xdr:cNvPr id="67" name="直線コネクタ 170">
          <a:extLst>
            <a:ext uri="{FF2B5EF4-FFF2-40B4-BE49-F238E27FC236}">
              <a16:creationId xmlns:a16="http://schemas.microsoft.com/office/drawing/2014/main" id="{00000000-0008-0000-0000-000029000000}"/>
            </a:ext>
          </a:extLst>
        </xdr:cNvPr>
        <xdr:cNvCxnSpPr>
          <a:cxnSpLocks noChangeShapeType="1"/>
        </xdr:cNvCxnSpPr>
      </xdr:nvCxnSpPr>
      <xdr:spPr bwMode="auto">
        <a:xfrm>
          <a:off x="2961202" y="240184626"/>
          <a:ext cx="0" cy="54695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196538</xdr:colOff>
      <xdr:row>763</xdr:row>
      <xdr:rowOff>10286</xdr:rowOff>
    </xdr:from>
    <xdr:to>
      <xdr:col>32</xdr:col>
      <xdr:colOff>196538</xdr:colOff>
      <xdr:row>764</xdr:row>
      <xdr:rowOff>205549</xdr:rowOff>
    </xdr:to>
    <xdr:cxnSp macro="">
      <xdr:nvCxnSpPr>
        <xdr:cNvPr id="68" name="直線コネクタ 171">
          <a:extLst>
            <a:ext uri="{FF2B5EF4-FFF2-40B4-BE49-F238E27FC236}">
              <a16:creationId xmlns:a16="http://schemas.microsoft.com/office/drawing/2014/main" id="{00000000-0008-0000-0000-00002A000000}"/>
            </a:ext>
          </a:extLst>
        </xdr:cNvPr>
        <xdr:cNvCxnSpPr>
          <a:cxnSpLocks noChangeShapeType="1"/>
        </xdr:cNvCxnSpPr>
      </xdr:nvCxnSpPr>
      <xdr:spPr bwMode="auto">
        <a:xfrm>
          <a:off x="6527000" y="240194151"/>
          <a:ext cx="0" cy="54695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20</xdr:col>
      <xdr:colOff>27629</xdr:colOff>
      <xdr:row>762</xdr:row>
      <xdr:rowOff>35846</xdr:rowOff>
    </xdr:from>
    <xdr:ext cx="1818233" cy="314431"/>
    <xdr:sp macro="" textlink="">
      <xdr:nvSpPr>
        <xdr:cNvPr id="69" name="テキスト ボックス 68">
          <a:extLst>
            <a:ext uri="{FF2B5EF4-FFF2-40B4-BE49-F238E27FC236}">
              <a16:creationId xmlns:a16="http://schemas.microsoft.com/office/drawing/2014/main" id="{00000000-0008-0000-0000-00002B000000}"/>
            </a:ext>
          </a:extLst>
        </xdr:cNvPr>
        <xdr:cNvSpPr txBox="1"/>
      </xdr:nvSpPr>
      <xdr:spPr>
        <a:xfrm>
          <a:off x="3984167" y="239868019"/>
          <a:ext cx="1818233" cy="31443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11</xdr:col>
      <xdr:colOff>12988</xdr:colOff>
      <xdr:row>764</xdr:row>
      <xdr:rowOff>196604</xdr:rowOff>
    </xdr:from>
    <xdr:to>
      <xdr:col>18</xdr:col>
      <xdr:colOff>163147</xdr:colOff>
      <xdr:row>766</xdr:row>
      <xdr:rowOff>282303</xdr:rowOff>
    </xdr:to>
    <xdr:sp macro="" textlink="">
      <xdr:nvSpPr>
        <xdr:cNvPr id="70" name="テキスト ボックス 69">
          <a:extLst>
            <a:ext uri="{FF2B5EF4-FFF2-40B4-BE49-F238E27FC236}">
              <a16:creationId xmlns:a16="http://schemas.microsoft.com/office/drawing/2014/main" id="{00000000-0008-0000-0000-00002C000000}"/>
            </a:ext>
          </a:extLst>
        </xdr:cNvPr>
        <xdr:cNvSpPr txBox="1"/>
      </xdr:nvSpPr>
      <xdr:spPr>
        <a:xfrm>
          <a:off x="2203738" y="240850059"/>
          <a:ext cx="1544273" cy="1419199"/>
        </a:xfrm>
        <a:prstGeom prst="rect">
          <a:avLst/>
        </a:prstGeom>
        <a:no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199158</xdr:colOff>
      <xdr:row>764</xdr:row>
      <xdr:rowOff>199160</xdr:rowOff>
    </xdr:from>
    <xdr:to>
      <xdr:col>28</xdr:col>
      <xdr:colOff>4329</xdr:colOff>
      <xdr:row>766</xdr:row>
      <xdr:rowOff>294410</xdr:rowOff>
    </xdr:to>
    <xdr:sp macro="" textlink="">
      <xdr:nvSpPr>
        <xdr:cNvPr id="71" name="テキスト ボックス 70">
          <a:extLst>
            <a:ext uri="{FF2B5EF4-FFF2-40B4-BE49-F238E27FC236}">
              <a16:creationId xmlns:a16="http://schemas.microsoft.com/office/drawing/2014/main" id="{00000000-0008-0000-0000-00002D000000}"/>
            </a:ext>
          </a:extLst>
        </xdr:cNvPr>
        <xdr:cNvSpPr txBox="1"/>
      </xdr:nvSpPr>
      <xdr:spPr>
        <a:xfrm>
          <a:off x="3983181" y="240852615"/>
          <a:ext cx="1597603" cy="1428750"/>
        </a:xfrm>
        <a:prstGeom prst="rect">
          <a:avLst/>
        </a:prstGeom>
        <a:no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60666</xdr:colOff>
      <xdr:row>764</xdr:row>
      <xdr:rowOff>205264</xdr:rowOff>
    </xdr:from>
    <xdr:to>
      <xdr:col>37</xdr:col>
      <xdr:colOff>21818</xdr:colOff>
      <xdr:row>766</xdr:row>
      <xdr:rowOff>290963</xdr:rowOff>
    </xdr:to>
    <xdr:sp macro="" textlink="">
      <xdr:nvSpPr>
        <xdr:cNvPr id="72" name="テキスト ボックス 71">
          <a:extLst>
            <a:ext uri="{FF2B5EF4-FFF2-40B4-BE49-F238E27FC236}">
              <a16:creationId xmlns:a16="http://schemas.microsoft.com/office/drawing/2014/main" id="{00000000-0008-0000-0000-00002E000000}"/>
            </a:ext>
          </a:extLst>
        </xdr:cNvPr>
        <xdr:cNvSpPr txBox="1"/>
      </xdr:nvSpPr>
      <xdr:spPr>
        <a:xfrm>
          <a:off x="5836280" y="240858719"/>
          <a:ext cx="1554424" cy="1419199"/>
        </a:xfrm>
        <a:prstGeom prst="rect">
          <a:avLst/>
        </a:prstGeom>
        <a:no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11</xdr:col>
      <xdr:colOff>150377</xdr:colOff>
      <xdr:row>764</xdr:row>
      <xdr:rowOff>309174</xdr:rowOff>
    </xdr:from>
    <xdr:ext cx="1330327" cy="275717"/>
    <xdr:sp macro="" textlink="">
      <xdr:nvSpPr>
        <xdr:cNvPr id="73" name="テキスト ボックス 72">
          <a:extLst>
            <a:ext uri="{FF2B5EF4-FFF2-40B4-BE49-F238E27FC236}">
              <a16:creationId xmlns:a16="http://schemas.microsoft.com/office/drawing/2014/main" id="{00000000-0008-0000-0000-00002F000000}"/>
            </a:ext>
          </a:extLst>
        </xdr:cNvPr>
        <xdr:cNvSpPr txBox="1"/>
      </xdr:nvSpPr>
      <xdr:spPr>
        <a:xfrm>
          <a:off x="2341127" y="240962629"/>
          <a:ext cx="1330327"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B</a:t>
          </a:r>
          <a:r>
            <a:rPr kumimoji="1" lang="ja-JP" altLang="en-US" sz="1100" b="0" i="0" u="none" strike="noStrike" kern="0" cap="none" spc="0" normalizeH="0" baseline="0" noProof="0">
              <a:ln>
                <a:noFill/>
              </a:ln>
              <a:solidFill>
                <a:sysClr val="windowText" lastClr="000000"/>
              </a:solidFill>
              <a:effectLst/>
              <a:uLnTx/>
              <a:uFillTx/>
              <a:latin typeface="+mj-ea"/>
              <a:ea typeface="+mj-ea"/>
            </a:rPr>
            <a:t>　民間会社（</a:t>
          </a:r>
          <a:r>
            <a:rPr kumimoji="1" lang="en-US" altLang="ja-JP" sz="1100" b="0" i="0" u="none" strike="noStrike" kern="0" cap="none" spc="0" normalizeH="0" baseline="0" noProof="0">
              <a:ln>
                <a:noFill/>
              </a:ln>
              <a:solidFill>
                <a:sysClr val="windowText" lastClr="000000"/>
              </a:solidFill>
              <a:effectLst/>
              <a:uLnTx/>
              <a:uFillTx/>
              <a:latin typeface="+mj-ea"/>
              <a:ea typeface="+mj-ea"/>
            </a:rPr>
            <a:t>1</a:t>
          </a:r>
          <a:r>
            <a:rPr kumimoji="1" lang="ja-JP" altLang="en-US" sz="1100" b="0" i="0" u="none" strike="noStrike" kern="0" cap="none" spc="0" normalizeH="0" baseline="0" noProof="0">
              <a:ln>
                <a:noFill/>
              </a:ln>
              <a:solidFill>
                <a:sysClr val="windowText" lastClr="000000"/>
              </a:solidFill>
              <a:effectLst/>
              <a:uLnTx/>
              <a:uFillTx/>
              <a:latin typeface="+mj-ea"/>
              <a:ea typeface="+mj-ea"/>
            </a:rPr>
            <a:t>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oneCellAnchor>
    <xdr:from>
      <xdr:col>12</xdr:col>
      <xdr:colOff>83757</xdr:colOff>
      <xdr:row>765</xdr:row>
      <xdr:rowOff>175669</xdr:rowOff>
    </xdr:from>
    <xdr:ext cx="1028700" cy="275717"/>
    <xdr:sp macro="" textlink="">
      <xdr:nvSpPr>
        <xdr:cNvPr id="74" name="テキスト ボックス 73">
          <a:extLst>
            <a:ext uri="{FF2B5EF4-FFF2-40B4-BE49-F238E27FC236}">
              <a16:creationId xmlns:a16="http://schemas.microsoft.com/office/drawing/2014/main" id="{00000000-0008-0000-0000-000030000000}"/>
            </a:ext>
          </a:extLst>
        </xdr:cNvPr>
        <xdr:cNvSpPr txBox="1"/>
      </xdr:nvSpPr>
      <xdr:spPr>
        <a:xfrm>
          <a:off x="2473666" y="241495874"/>
          <a:ext cx="1028700"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110.5</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30</xdr:col>
      <xdr:colOff>190891</xdr:colOff>
      <xdr:row>765</xdr:row>
      <xdr:rowOff>185194</xdr:rowOff>
    </xdr:from>
    <xdr:ext cx="882036" cy="275717"/>
    <xdr:sp macro="" textlink="">
      <xdr:nvSpPr>
        <xdr:cNvPr id="75" name="テキスト ボックス 74">
          <a:extLst>
            <a:ext uri="{FF2B5EF4-FFF2-40B4-BE49-F238E27FC236}">
              <a16:creationId xmlns:a16="http://schemas.microsoft.com/office/drawing/2014/main" id="{00000000-0008-0000-0000-000032000000}"/>
            </a:ext>
          </a:extLst>
        </xdr:cNvPr>
        <xdr:cNvSpPr txBox="1"/>
      </xdr:nvSpPr>
      <xdr:spPr>
        <a:xfrm>
          <a:off x="6165664" y="241505399"/>
          <a:ext cx="882036" cy="275717"/>
        </a:xfrm>
        <a:prstGeom prst="rect">
          <a:avLst/>
        </a:prstGeom>
        <a:noFill/>
        <a:ln>
          <a:noFill/>
        </a:ln>
        <a:effectLst/>
      </xdr:spPr>
      <xdr:txBody>
        <a:bodyPr vertOverflow="clip" wrap="none" rtlCol="0" anchor="t">
          <a:spAutoFit/>
        </a:bodyPr>
        <a:lstStyle/>
        <a:p>
          <a:pPr eaLnBrk="1" fontAlgn="auto" latinLnBrk="0" hangingPunct="1"/>
          <a:r>
            <a:rPr kumimoji="1" lang="en-US" altLang="ja-JP" sz="1100" b="0" i="0" baseline="0">
              <a:effectLst/>
              <a:latin typeface="+mn-lt"/>
              <a:ea typeface="+mn-ea"/>
              <a:cs typeface="+mn-cs"/>
            </a:rPr>
            <a:t>  2.6 </a:t>
          </a:r>
          <a:r>
            <a:rPr kumimoji="1" lang="ja-JP" altLang="ja-JP" sz="1100" b="0" i="0" baseline="0">
              <a:effectLst/>
              <a:latin typeface="+mn-lt"/>
              <a:ea typeface="+mn-ea"/>
              <a:cs typeface="+mn-cs"/>
            </a:rPr>
            <a:t>百万円</a:t>
          </a:r>
          <a:endParaRPr lang="ja-JP" altLang="ja-JP">
            <a:effectLst/>
          </a:endParaRPr>
        </a:p>
      </xdr:txBody>
    </xdr:sp>
    <xdr:clientData/>
  </xdr:oneCellAnchor>
  <xdr:oneCellAnchor>
    <xdr:from>
      <xdr:col>29</xdr:col>
      <xdr:colOff>159380</xdr:colOff>
      <xdr:row>764</xdr:row>
      <xdr:rowOff>309172</xdr:rowOff>
    </xdr:from>
    <xdr:ext cx="1329982" cy="279646"/>
    <xdr:sp macro="" textlink="">
      <xdr:nvSpPr>
        <xdr:cNvPr id="76" name="テキスト ボックス 75">
          <a:extLst>
            <a:ext uri="{FF2B5EF4-FFF2-40B4-BE49-F238E27FC236}">
              <a16:creationId xmlns:a16="http://schemas.microsoft.com/office/drawing/2014/main" id="{00000000-0008-0000-0000-000033000000}"/>
            </a:ext>
          </a:extLst>
        </xdr:cNvPr>
        <xdr:cNvSpPr txBox="1"/>
      </xdr:nvSpPr>
      <xdr:spPr>
        <a:xfrm>
          <a:off x="5934994" y="240962627"/>
          <a:ext cx="1329982" cy="27964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ea"/>
              <a:ea typeface="+mn-ea"/>
              <a:cs typeface="+mn-cs"/>
            </a:rPr>
            <a:t>D  </a:t>
          </a:r>
          <a:r>
            <a:rPr kumimoji="1" lang="ja-JP" altLang="ja-JP" sz="1100" b="0" i="0" baseline="0">
              <a:effectLst/>
              <a:latin typeface="+mn-ea"/>
              <a:ea typeface="+mn-ea"/>
              <a:cs typeface="+mn-cs"/>
            </a:rPr>
            <a:t>民間会社</a:t>
          </a:r>
          <a:r>
            <a:rPr kumimoji="1" lang="ja-JP" altLang="en-US" sz="1100" b="0" i="0" baseline="0">
              <a:effectLst/>
              <a:latin typeface="+mn-ea"/>
              <a:ea typeface="+mn-ea"/>
              <a:cs typeface="+mn-cs"/>
            </a:rPr>
            <a:t>（</a:t>
          </a:r>
          <a:r>
            <a:rPr kumimoji="1" lang="en-US" altLang="ja-JP" sz="1100" b="0" i="0" baseline="0">
              <a:effectLst/>
              <a:latin typeface="+mn-ea"/>
              <a:ea typeface="+mn-ea"/>
              <a:cs typeface="+mn-cs"/>
            </a:rPr>
            <a:t>5</a:t>
          </a:r>
          <a:r>
            <a:rPr kumimoji="1" lang="ja-JP" altLang="ja-JP" sz="1100" b="0" i="0" baseline="0">
              <a:effectLst/>
              <a:latin typeface="+mn-ea"/>
              <a:ea typeface="+mn-ea"/>
              <a:cs typeface="+mn-cs"/>
            </a:rPr>
            <a:t>社</a:t>
          </a:r>
          <a:r>
            <a:rPr kumimoji="1" lang="ja-JP" altLang="en-US" sz="1100" b="0" i="0" baseline="0">
              <a:effectLst/>
              <a:latin typeface="+mn-ea"/>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oneCellAnchor>
    <xdr:from>
      <xdr:col>11</xdr:col>
      <xdr:colOff>114011</xdr:colOff>
      <xdr:row>766</xdr:row>
      <xdr:rowOff>367307</xdr:rowOff>
    </xdr:from>
    <xdr:ext cx="1473200" cy="409086"/>
    <xdr:sp macro="" textlink="">
      <xdr:nvSpPr>
        <xdr:cNvPr id="77" name="テキスト ボックス 76">
          <a:extLst>
            <a:ext uri="{FF2B5EF4-FFF2-40B4-BE49-F238E27FC236}">
              <a16:creationId xmlns:a16="http://schemas.microsoft.com/office/drawing/2014/main" id="{00000000-0008-0000-0000-000034000000}"/>
            </a:ext>
          </a:extLst>
        </xdr:cNvPr>
        <xdr:cNvSpPr txBox="1"/>
      </xdr:nvSpPr>
      <xdr:spPr>
        <a:xfrm>
          <a:off x="2304761" y="242354262"/>
          <a:ext cx="1473200" cy="409086"/>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介護保険システム</a:t>
          </a:r>
          <a:endParaRPr kumimoji="1" lang="en-US" altLang="ja-JP" sz="9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の運用・改修</a:t>
          </a:r>
        </a:p>
      </xdr:txBody>
    </xdr:sp>
    <xdr:clientData/>
  </xdr:oneCellAnchor>
  <xdr:oneCellAnchor>
    <xdr:from>
      <xdr:col>19</xdr:col>
      <xdr:colOff>160020</xdr:colOff>
      <xdr:row>766</xdr:row>
      <xdr:rowOff>387141</xdr:rowOff>
    </xdr:from>
    <xdr:ext cx="1660603" cy="400110"/>
    <xdr:sp macro="" textlink="">
      <xdr:nvSpPr>
        <xdr:cNvPr id="78" name="テキスト ボックス 77">
          <a:extLst>
            <a:ext uri="{FF2B5EF4-FFF2-40B4-BE49-F238E27FC236}">
              <a16:creationId xmlns:a16="http://schemas.microsoft.com/office/drawing/2014/main" id="{00000000-0008-0000-0000-000035000000}"/>
            </a:ext>
          </a:extLst>
        </xdr:cNvPr>
        <xdr:cNvSpPr txBox="1"/>
      </xdr:nvSpPr>
      <xdr:spPr>
        <a:xfrm>
          <a:off x="3944043" y="242374096"/>
          <a:ext cx="1660603" cy="40011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会計システム等職員用イン</a:t>
          </a:r>
          <a:endParaRPr kumimoji="1" lang="en-US" altLang="ja-JP" sz="9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Calibri"/>
              <a:ea typeface="ＭＳ Ｐゴシック"/>
            </a:rPr>
            <a:t> トラネット運用サポート</a:t>
          </a:r>
        </a:p>
      </xdr:txBody>
    </xdr:sp>
    <xdr:clientData/>
  </xdr:oneCellAnchor>
  <xdr:oneCellAnchor>
    <xdr:from>
      <xdr:col>29</xdr:col>
      <xdr:colOff>86644</xdr:colOff>
      <xdr:row>766</xdr:row>
      <xdr:rowOff>418108</xdr:rowOff>
    </xdr:from>
    <xdr:ext cx="1460500" cy="275717"/>
    <xdr:sp macro="" textlink="">
      <xdr:nvSpPr>
        <xdr:cNvPr id="79" name="テキスト ボックス 78">
          <a:extLst>
            <a:ext uri="{FF2B5EF4-FFF2-40B4-BE49-F238E27FC236}">
              <a16:creationId xmlns:a16="http://schemas.microsoft.com/office/drawing/2014/main" id="{00000000-0008-0000-0000-000036000000}"/>
            </a:ext>
          </a:extLst>
        </xdr:cNvPr>
        <xdr:cNvSpPr txBox="1"/>
      </xdr:nvSpPr>
      <xdr:spPr>
        <a:xfrm>
          <a:off x="5862258" y="242405063"/>
          <a:ext cx="1460500"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事務機器等の保守</a:t>
          </a:r>
        </a:p>
      </xdr:txBody>
    </xdr:sp>
    <xdr:clientData/>
  </xdr:oneCellAnchor>
  <xdr:twoCellAnchor>
    <xdr:from>
      <xdr:col>24</xdr:col>
      <xdr:colOff>2848</xdr:colOff>
      <xdr:row>762</xdr:row>
      <xdr:rowOff>349523</xdr:rowOff>
    </xdr:from>
    <xdr:to>
      <xdr:col>24</xdr:col>
      <xdr:colOff>2848</xdr:colOff>
      <xdr:row>764</xdr:row>
      <xdr:rowOff>189919</xdr:rowOff>
    </xdr:to>
    <xdr:cxnSp macro="">
      <xdr:nvCxnSpPr>
        <xdr:cNvPr id="80" name="直線コネクタ 171">
          <a:extLst>
            <a:ext uri="{FF2B5EF4-FFF2-40B4-BE49-F238E27FC236}">
              <a16:creationId xmlns:a16="http://schemas.microsoft.com/office/drawing/2014/main" id="{00000000-0008-0000-0000-000037000000}"/>
            </a:ext>
          </a:extLst>
        </xdr:cNvPr>
        <xdr:cNvCxnSpPr>
          <a:cxnSpLocks noChangeShapeType="1"/>
        </xdr:cNvCxnSpPr>
      </xdr:nvCxnSpPr>
      <xdr:spPr bwMode="auto">
        <a:xfrm>
          <a:off x="4750694" y="240181696"/>
          <a:ext cx="0" cy="54378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7327</xdr:colOff>
      <xdr:row>762</xdr:row>
      <xdr:rowOff>7327</xdr:rowOff>
    </xdr:from>
    <xdr:to>
      <xdr:col>20</xdr:col>
      <xdr:colOff>7328</xdr:colOff>
      <xdr:row>762</xdr:row>
      <xdr:rowOff>344365</xdr:rowOff>
    </xdr:to>
    <xdr:cxnSp macro="">
      <xdr:nvCxnSpPr>
        <xdr:cNvPr id="81" name="直線コネクタ 171">
          <a:extLst>
            <a:ext uri="{FF2B5EF4-FFF2-40B4-BE49-F238E27FC236}">
              <a16:creationId xmlns:a16="http://schemas.microsoft.com/office/drawing/2014/main" id="{00000000-0008-0000-0000-000038000000}"/>
            </a:ext>
          </a:extLst>
        </xdr:cNvPr>
        <xdr:cNvCxnSpPr>
          <a:cxnSpLocks noChangeShapeType="1"/>
        </xdr:cNvCxnSpPr>
      </xdr:nvCxnSpPr>
      <xdr:spPr bwMode="auto">
        <a:xfrm flipH="1">
          <a:off x="3963865" y="239839500"/>
          <a:ext cx="1" cy="33703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38</xdr:col>
      <xdr:colOff>44094</xdr:colOff>
      <xdr:row>764</xdr:row>
      <xdr:rowOff>205264</xdr:rowOff>
    </xdr:from>
    <xdr:to>
      <xdr:col>45</xdr:col>
      <xdr:colOff>179006</xdr:colOff>
      <xdr:row>766</xdr:row>
      <xdr:rowOff>290963</xdr:rowOff>
    </xdr:to>
    <xdr:sp macro="" textlink="">
      <xdr:nvSpPr>
        <xdr:cNvPr id="82" name="テキスト ボックス 81">
          <a:extLst>
            <a:ext uri="{FF2B5EF4-FFF2-40B4-BE49-F238E27FC236}">
              <a16:creationId xmlns:a16="http://schemas.microsoft.com/office/drawing/2014/main" id="{00000000-0008-0000-0000-000039000000}"/>
            </a:ext>
          </a:extLst>
        </xdr:cNvPr>
        <xdr:cNvSpPr txBox="1"/>
      </xdr:nvSpPr>
      <xdr:spPr>
        <a:xfrm>
          <a:off x="7612139" y="240858719"/>
          <a:ext cx="1529026" cy="1419199"/>
        </a:xfrm>
        <a:prstGeom prst="rect">
          <a:avLst/>
        </a:prstGeom>
        <a:no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39</xdr:col>
      <xdr:colOff>179515</xdr:colOff>
      <xdr:row>765</xdr:row>
      <xdr:rowOff>202514</xdr:rowOff>
    </xdr:from>
    <xdr:ext cx="882036" cy="275717"/>
    <xdr:sp macro="" textlink="">
      <xdr:nvSpPr>
        <xdr:cNvPr id="83" name="テキスト ボックス 82">
          <a:extLst>
            <a:ext uri="{FF2B5EF4-FFF2-40B4-BE49-F238E27FC236}">
              <a16:creationId xmlns:a16="http://schemas.microsoft.com/office/drawing/2014/main" id="{00000000-0008-0000-0000-00003A000000}"/>
            </a:ext>
          </a:extLst>
        </xdr:cNvPr>
        <xdr:cNvSpPr txBox="1"/>
      </xdr:nvSpPr>
      <xdr:spPr>
        <a:xfrm>
          <a:off x="7946720" y="241522719"/>
          <a:ext cx="88203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3.7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38</xdr:col>
      <xdr:colOff>186102</xdr:colOff>
      <xdr:row>764</xdr:row>
      <xdr:rowOff>317830</xdr:rowOff>
    </xdr:from>
    <xdr:ext cx="1259966" cy="270987"/>
    <xdr:sp macro="" textlink="">
      <xdr:nvSpPr>
        <xdr:cNvPr id="84" name="テキスト ボックス 83">
          <a:extLst>
            <a:ext uri="{FF2B5EF4-FFF2-40B4-BE49-F238E27FC236}">
              <a16:creationId xmlns:a16="http://schemas.microsoft.com/office/drawing/2014/main" id="{00000000-0008-0000-0000-00003B000000}"/>
            </a:ext>
          </a:extLst>
        </xdr:cNvPr>
        <xdr:cNvSpPr txBox="1"/>
      </xdr:nvSpPr>
      <xdr:spPr>
        <a:xfrm>
          <a:off x="7754147" y="240971285"/>
          <a:ext cx="1259966" cy="27098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E </a:t>
          </a:r>
          <a:r>
            <a:rPr kumimoji="1" lang="ja-JP" altLang="en-US" sz="1100" b="0" i="0" u="none" strike="noStrike" kern="0" cap="none" spc="0" normalizeH="0" baseline="0" noProof="0">
              <a:ln>
                <a:noFill/>
              </a:ln>
              <a:solidFill>
                <a:sysClr val="windowText" lastClr="000000"/>
              </a:solidFill>
              <a:effectLst/>
              <a:uLnTx/>
              <a:uFillTx/>
              <a:latin typeface="+mj-ea"/>
              <a:ea typeface="+mj-ea"/>
            </a:rPr>
            <a:t>民間会社（７社）　　</a:t>
          </a:r>
        </a:p>
      </xdr:txBody>
    </xdr:sp>
    <xdr:clientData/>
  </xdr:oneCellAnchor>
  <xdr:oneCellAnchor>
    <xdr:from>
      <xdr:col>39</xdr:col>
      <xdr:colOff>58866</xdr:colOff>
      <xdr:row>766</xdr:row>
      <xdr:rowOff>405408</xdr:rowOff>
    </xdr:from>
    <xdr:ext cx="983667" cy="275717"/>
    <xdr:sp macro="" textlink="">
      <xdr:nvSpPr>
        <xdr:cNvPr id="85" name="テキスト ボックス 84">
          <a:extLst>
            <a:ext uri="{FF2B5EF4-FFF2-40B4-BE49-F238E27FC236}">
              <a16:creationId xmlns:a16="http://schemas.microsoft.com/office/drawing/2014/main" id="{00000000-0008-0000-0000-00003C000000}"/>
            </a:ext>
          </a:extLst>
        </xdr:cNvPr>
        <xdr:cNvSpPr txBox="1"/>
      </xdr:nvSpPr>
      <xdr:spPr>
        <a:xfrm>
          <a:off x="7826071" y="242392363"/>
          <a:ext cx="983667"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監査報酬等</a:t>
          </a:r>
        </a:p>
      </xdr:txBody>
    </xdr:sp>
    <xdr:clientData/>
  </xdr:oneCellAnchor>
  <xdr:twoCellAnchor>
    <xdr:from>
      <xdr:col>42</xdr:col>
      <xdr:colOff>2601</xdr:colOff>
      <xdr:row>763</xdr:row>
      <xdr:rowOff>2959</xdr:rowOff>
    </xdr:from>
    <xdr:to>
      <xdr:col>42</xdr:col>
      <xdr:colOff>2601</xdr:colOff>
      <xdr:row>764</xdr:row>
      <xdr:rowOff>198222</xdr:rowOff>
    </xdr:to>
    <xdr:cxnSp macro="">
      <xdr:nvCxnSpPr>
        <xdr:cNvPr id="86" name="直線コネクタ 171">
          <a:extLst>
            <a:ext uri="{FF2B5EF4-FFF2-40B4-BE49-F238E27FC236}">
              <a16:creationId xmlns:a16="http://schemas.microsoft.com/office/drawing/2014/main" id="{00000000-0008-0000-0000-00003D000000}"/>
            </a:ext>
          </a:extLst>
        </xdr:cNvPr>
        <xdr:cNvCxnSpPr>
          <a:cxnSpLocks noChangeShapeType="1"/>
        </xdr:cNvCxnSpPr>
      </xdr:nvCxnSpPr>
      <xdr:spPr bwMode="auto">
        <a:xfrm>
          <a:off x="8311332" y="240186824"/>
          <a:ext cx="0" cy="54695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5790</xdr:colOff>
      <xdr:row>761</xdr:row>
      <xdr:rowOff>31951</xdr:rowOff>
    </xdr:from>
    <xdr:to>
      <xdr:col>22</xdr:col>
      <xdr:colOff>99962</xdr:colOff>
      <xdr:row>761</xdr:row>
      <xdr:rowOff>293757</xdr:rowOff>
    </xdr:to>
    <xdr:sp macro="" textlink="">
      <xdr:nvSpPr>
        <xdr:cNvPr id="87" name="テキスト ボックス 86">
          <a:extLst>
            <a:ext uri="{FF2B5EF4-FFF2-40B4-BE49-F238E27FC236}">
              <a16:creationId xmlns:a16="http://schemas.microsoft.com/office/drawing/2014/main" id="{00000000-0008-0000-0000-00003E000000}"/>
            </a:ext>
          </a:extLst>
        </xdr:cNvPr>
        <xdr:cNvSpPr txBox="1"/>
      </xdr:nvSpPr>
      <xdr:spPr>
        <a:xfrm>
          <a:off x="3566675" y="239512432"/>
          <a:ext cx="885479" cy="261806"/>
        </a:xfrm>
        <a:prstGeom prst="rect">
          <a:avLst/>
        </a:prstGeom>
        <a:noFill/>
        <a:ln w="12700"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一部委託</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20</xdr:col>
      <xdr:colOff>157018</xdr:colOff>
      <xdr:row>764</xdr:row>
      <xdr:rowOff>311226</xdr:rowOff>
    </xdr:from>
    <xdr:ext cx="1358323" cy="251615"/>
    <xdr:sp macro="" textlink="">
      <xdr:nvSpPr>
        <xdr:cNvPr id="88" name="テキスト ボックス 87">
          <a:extLst>
            <a:ext uri="{FF2B5EF4-FFF2-40B4-BE49-F238E27FC236}">
              <a16:creationId xmlns:a16="http://schemas.microsoft.com/office/drawing/2014/main" id="{00000000-0008-0000-0000-00003F000000}"/>
            </a:ext>
          </a:extLst>
        </xdr:cNvPr>
        <xdr:cNvSpPr txBox="1"/>
      </xdr:nvSpPr>
      <xdr:spPr>
        <a:xfrm>
          <a:off x="4140200" y="240964681"/>
          <a:ext cx="1358323" cy="25161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ea"/>
              <a:ea typeface="+mn-ea"/>
              <a:cs typeface="+mn-cs"/>
            </a:rPr>
            <a:t>C  </a:t>
          </a:r>
          <a:r>
            <a:rPr kumimoji="1" lang="ja-JP" altLang="ja-JP" sz="1100" b="0" i="0" baseline="0">
              <a:effectLst/>
              <a:latin typeface="+mn-ea"/>
              <a:ea typeface="+mn-ea"/>
              <a:cs typeface="+mn-cs"/>
            </a:rPr>
            <a:t>民間会社</a:t>
          </a:r>
          <a:r>
            <a:rPr kumimoji="1" lang="ja-JP" altLang="en-US" sz="1100" b="0" i="0" baseline="0">
              <a:effectLst/>
              <a:latin typeface="+mn-ea"/>
              <a:ea typeface="+mn-ea"/>
              <a:cs typeface="+mn-cs"/>
            </a:rPr>
            <a:t>（</a:t>
          </a:r>
          <a:r>
            <a:rPr kumimoji="1" lang="en-US" altLang="ja-JP" sz="1100" b="0" i="0" baseline="0">
              <a:effectLst/>
              <a:latin typeface="+mn-ea"/>
              <a:ea typeface="+mn-ea"/>
              <a:cs typeface="+mn-cs"/>
            </a:rPr>
            <a:t>1</a:t>
          </a:r>
          <a:r>
            <a:rPr kumimoji="1" lang="ja-JP" altLang="ja-JP" sz="1100" b="0" i="0" baseline="0">
              <a:effectLst/>
              <a:latin typeface="+mn-ea"/>
              <a:ea typeface="+mn-ea"/>
              <a:cs typeface="+mn-cs"/>
            </a:rPr>
            <a:t>社</a:t>
          </a:r>
          <a:r>
            <a:rPr kumimoji="1" lang="ja-JP" altLang="en-US" sz="1100" b="0" i="0" baseline="0">
              <a:effectLst/>
              <a:latin typeface="+mn-ea"/>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twoCellAnchor>
    <xdr:from>
      <xdr:col>17</xdr:col>
      <xdr:colOff>107156</xdr:colOff>
      <xdr:row>749</xdr:row>
      <xdr:rowOff>11906</xdr:rowOff>
    </xdr:from>
    <xdr:to>
      <xdr:col>32</xdr:col>
      <xdr:colOff>103609</xdr:colOff>
      <xdr:row>751</xdr:row>
      <xdr:rowOff>351031</xdr:rowOff>
    </xdr:to>
    <xdr:sp macro="" textlink="">
      <xdr:nvSpPr>
        <xdr:cNvPr id="90" name="テキスト ボックス 89">
          <a:extLst>
            <a:ext uri="{FF2B5EF4-FFF2-40B4-BE49-F238E27FC236}">
              <a16:creationId xmlns:a16="http://schemas.microsoft.com/office/drawing/2014/main" id="{00000000-0008-0000-0000-000021000000}"/>
            </a:ext>
          </a:extLst>
        </xdr:cNvPr>
        <xdr:cNvSpPr txBox="1"/>
      </xdr:nvSpPr>
      <xdr:spPr>
        <a:xfrm>
          <a:off x="3548062" y="235124625"/>
          <a:ext cx="3032547" cy="1053500"/>
        </a:xfrm>
        <a:prstGeom prst="rect">
          <a:avLst/>
        </a:prstGeom>
        <a:no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令和</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230.7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22</xdr:col>
      <xdr:colOff>16783</xdr:colOff>
      <xdr:row>765</xdr:row>
      <xdr:rowOff>193396</xdr:rowOff>
    </xdr:from>
    <xdr:ext cx="911642" cy="275717"/>
    <xdr:sp macro="" textlink="">
      <xdr:nvSpPr>
        <xdr:cNvPr id="96" name="テキスト ボックス 95">
          <a:extLst>
            <a:ext uri="{FF2B5EF4-FFF2-40B4-BE49-F238E27FC236}">
              <a16:creationId xmlns:a16="http://schemas.microsoft.com/office/drawing/2014/main" id="{00000000-0008-0000-0000-000031000000}"/>
            </a:ext>
          </a:extLst>
        </xdr:cNvPr>
        <xdr:cNvSpPr txBox="1"/>
      </xdr:nvSpPr>
      <xdr:spPr>
        <a:xfrm>
          <a:off x="4398283" y="241513601"/>
          <a:ext cx="911642" cy="275717"/>
        </a:xfrm>
        <a:prstGeom prst="rect">
          <a:avLst/>
        </a:prstGeom>
        <a:noFill/>
        <a:ln>
          <a:noFill/>
        </a:ln>
        <a:effectLst/>
      </xdr:spPr>
      <xdr:txBody>
        <a:bodyPr vertOverflow="clip" wrap="square" rtlCol="0" anchor="t">
          <a:spAutoFit/>
        </a:bodyPr>
        <a:lstStyle/>
        <a:p>
          <a:pPr eaLnBrk="1" fontAlgn="auto" latinLnBrk="0" hangingPunct="1"/>
          <a:r>
            <a:rPr kumimoji="1" lang="en-US" altLang="ja-JP" sz="1100" b="0" i="0" baseline="0">
              <a:effectLst/>
              <a:latin typeface="+mn-lt"/>
              <a:ea typeface="+mn-ea"/>
              <a:cs typeface="+mn-cs"/>
            </a:rPr>
            <a:t>  2.1</a:t>
          </a:r>
          <a:r>
            <a:rPr kumimoji="1" lang="ja-JP" altLang="ja-JP" sz="1100" b="0" i="0" baseline="0">
              <a:effectLst/>
              <a:latin typeface="+mn-lt"/>
              <a:ea typeface="+mn-ea"/>
              <a:cs typeface="+mn-cs"/>
            </a:rPr>
            <a:t>百万円</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403</v>
      </c>
      <c r="AJ2" s="945" t="s">
        <v>798</v>
      </c>
      <c r="AK2" s="945"/>
      <c r="AL2" s="945"/>
      <c r="AM2" s="945"/>
      <c r="AN2" s="98" t="s">
        <v>403</v>
      </c>
      <c r="AO2" s="945">
        <v>20</v>
      </c>
      <c r="AP2" s="945"/>
      <c r="AQ2" s="945"/>
      <c r="AR2" s="99" t="s">
        <v>706</v>
      </c>
      <c r="AS2" s="951">
        <v>909</v>
      </c>
      <c r="AT2" s="951"/>
      <c r="AU2" s="951"/>
      <c r="AV2" s="98" t="str">
        <f>IF(AW2="","","-")</f>
        <v/>
      </c>
      <c r="AW2" s="911"/>
      <c r="AX2" s="911"/>
    </row>
    <row r="3" spans="1:50" ht="21" customHeight="1" thickBot="1" x14ac:dyDescent="0.2">
      <c r="A3" s="867" t="s">
        <v>699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707</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708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711</v>
      </c>
      <c r="H5" s="840"/>
      <c r="I5" s="840"/>
      <c r="J5" s="840"/>
      <c r="K5" s="840"/>
      <c r="L5" s="840"/>
      <c r="M5" s="841" t="s">
        <v>66</v>
      </c>
      <c r="N5" s="842"/>
      <c r="O5" s="842"/>
      <c r="P5" s="842"/>
      <c r="Q5" s="842"/>
      <c r="R5" s="843"/>
      <c r="S5" s="844" t="s">
        <v>712</v>
      </c>
      <c r="T5" s="840"/>
      <c r="U5" s="840"/>
      <c r="V5" s="840"/>
      <c r="W5" s="840"/>
      <c r="X5" s="845"/>
      <c r="Y5" s="699" t="s">
        <v>3</v>
      </c>
      <c r="Z5" s="539"/>
      <c r="AA5" s="539"/>
      <c r="AB5" s="539"/>
      <c r="AC5" s="539"/>
      <c r="AD5" s="540"/>
      <c r="AE5" s="700" t="s">
        <v>713</v>
      </c>
      <c r="AF5" s="700"/>
      <c r="AG5" s="700"/>
      <c r="AH5" s="700"/>
      <c r="AI5" s="700"/>
      <c r="AJ5" s="700"/>
      <c r="AK5" s="700"/>
      <c r="AL5" s="700"/>
      <c r="AM5" s="700"/>
      <c r="AN5" s="700"/>
      <c r="AO5" s="700"/>
      <c r="AP5" s="701"/>
      <c r="AQ5" s="702" t="s">
        <v>710</v>
      </c>
      <c r="AR5" s="703"/>
      <c r="AS5" s="703"/>
      <c r="AT5" s="703"/>
      <c r="AU5" s="703"/>
      <c r="AV5" s="703"/>
      <c r="AW5" s="703"/>
      <c r="AX5" s="704"/>
    </row>
    <row r="6" spans="1:50" ht="39"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1" t="s">
        <v>22</v>
      </c>
      <c r="B7" s="492"/>
      <c r="C7" s="492"/>
      <c r="D7" s="492"/>
      <c r="E7" s="492"/>
      <c r="F7" s="493"/>
      <c r="G7" s="494" t="s">
        <v>714</v>
      </c>
      <c r="H7" s="495"/>
      <c r="I7" s="495"/>
      <c r="J7" s="495"/>
      <c r="K7" s="495"/>
      <c r="L7" s="495"/>
      <c r="M7" s="495"/>
      <c r="N7" s="495"/>
      <c r="O7" s="495"/>
      <c r="P7" s="495"/>
      <c r="Q7" s="495"/>
      <c r="R7" s="495"/>
      <c r="S7" s="495"/>
      <c r="T7" s="495"/>
      <c r="U7" s="495"/>
      <c r="V7" s="495"/>
      <c r="W7" s="495"/>
      <c r="X7" s="496"/>
      <c r="Y7" s="923" t="s">
        <v>386</v>
      </c>
      <c r="Z7" s="439"/>
      <c r="AA7" s="439"/>
      <c r="AB7" s="439"/>
      <c r="AC7" s="439"/>
      <c r="AD7" s="924"/>
      <c r="AE7" s="912" t="s">
        <v>715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256</v>
      </c>
      <c r="B8" s="492"/>
      <c r="C8" s="492"/>
      <c r="D8" s="492"/>
      <c r="E8" s="492"/>
      <c r="F8" s="493"/>
      <c r="G8" s="946" t="str">
        <f>入力規則等!A27</f>
        <v>高齢社会対策</v>
      </c>
      <c r="H8" s="721"/>
      <c r="I8" s="721"/>
      <c r="J8" s="721"/>
      <c r="K8" s="721"/>
      <c r="L8" s="721"/>
      <c r="M8" s="721"/>
      <c r="N8" s="721"/>
      <c r="O8" s="721"/>
      <c r="P8" s="721"/>
      <c r="Q8" s="721"/>
      <c r="R8" s="721"/>
      <c r="S8" s="721"/>
      <c r="T8" s="721"/>
      <c r="U8" s="721"/>
      <c r="V8" s="721"/>
      <c r="W8" s="721"/>
      <c r="X8" s="947"/>
      <c r="Y8" s="846" t="s">
        <v>257</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5.75" customHeight="1" x14ac:dyDescent="0.15">
      <c r="A10" s="661" t="s">
        <v>30</v>
      </c>
      <c r="B10" s="662"/>
      <c r="C10" s="662"/>
      <c r="D10" s="662"/>
      <c r="E10" s="662"/>
      <c r="F10" s="662"/>
      <c r="G10" s="755" t="s">
        <v>801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241</v>
      </c>
      <c r="Q13" s="659"/>
      <c r="R13" s="659"/>
      <c r="S13" s="659"/>
      <c r="T13" s="659"/>
      <c r="U13" s="659"/>
      <c r="V13" s="660"/>
      <c r="W13" s="658">
        <v>275</v>
      </c>
      <c r="X13" s="659"/>
      <c r="Y13" s="659"/>
      <c r="Z13" s="659"/>
      <c r="AA13" s="659"/>
      <c r="AB13" s="659"/>
      <c r="AC13" s="660"/>
      <c r="AD13" s="658">
        <v>231</v>
      </c>
      <c r="AE13" s="659"/>
      <c r="AF13" s="659"/>
      <c r="AG13" s="659"/>
      <c r="AH13" s="659"/>
      <c r="AI13" s="659"/>
      <c r="AJ13" s="660"/>
      <c r="AK13" s="658">
        <v>239</v>
      </c>
      <c r="AL13" s="659"/>
      <c r="AM13" s="659"/>
      <c r="AN13" s="659"/>
      <c r="AO13" s="659"/>
      <c r="AP13" s="659"/>
      <c r="AQ13" s="660"/>
      <c r="AR13" s="920">
        <v>239</v>
      </c>
      <c r="AS13" s="921"/>
      <c r="AT13" s="921"/>
      <c r="AU13" s="921"/>
      <c r="AV13" s="921"/>
      <c r="AW13" s="921"/>
      <c r="AX13" s="922"/>
    </row>
    <row r="14" spans="1:50" ht="21" customHeight="1" x14ac:dyDescent="0.15">
      <c r="A14" s="613"/>
      <c r="B14" s="614"/>
      <c r="C14" s="614"/>
      <c r="D14" s="614"/>
      <c r="E14" s="614"/>
      <c r="F14" s="615"/>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t="s">
        <v>734</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734</v>
      </c>
      <c r="AL15" s="659"/>
      <c r="AM15" s="659"/>
      <c r="AN15" s="659"/>
      <c r="AO15" s="659"/>
      <c r="AP15" s="659"/>
      <c r="AQ15" s="660"/>
      <c r="AR15" s="658"/>
      <c r="AS15" s="659"/>
      <c r="AT15" s="659"/>
      <c r="AU15" s="659"/>
      <c r="AV15" s="659"/>
      <c r="AW15" s="659"/>
      <c r="AX15" s="804"/>
    </row>
    <row r="16" spans="1:50" ht="21" customHeight="1" x14ac:dyDescent="0.15">
      <c r="A16" s="613"/>
      <c r="B16" s="614"/>
      <c r="C16" s="614"/>
      <c r="D16" s="614"/>
      <c r="E16" s="614"/>
      <c r="F16" s="615"/>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734</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734</v>
      </c>
      <c r="AL17" s="659"/>
      <c r="AM17" s="659"/>
      <c r="AN17" s="659"/>
      <c r="AO17" s="659"/>
      <c r="AP17" s="659"/>
      <c r="AQ17" s="660"/>
      <c r="AR17" s="918"/>
      <c r="AS17" s="918"/>
      <c r="AT17" s="918"/>
      <c r="AU17" s="918"/>
      <c r="AV17" s="918"/>
      <c r="AW17" s="918"/>
      <c r="AX17" s="919"/>
    </row>
    <row r="18" spans="1:50" ht="24.75" customHeight="1" x14ac:dyDescent="0.15">
      <c r="A18" s="613"/>
      <c r="B18" s="614"/>
      <c r="C18" s="614"/>
      <c r="D18" s="614"/>
      <c r="E18" s="614"/>
      <c r="F18" s="615"/>
      <c r="G18" s="728"/>
      <c r="H18" s="729"/>
      <c r="I18" s="717" t="s">
        <v>20</v>
      </c>
      <c r="J18" s="718"/>
      <c r="K18" s="718"/>
      <c r="L18" s="718"/>
      <c r="M18" s="718"/>
      <c r="N18" s="718"/>
      <c r="O18" s="719"/>
      <c r="P18" s="878">
        <f>SUM(P13:V17)</f>
        <v>241</v>
      </c>
      <c r="Q18" s="879"/>
      <c r="R18" s="879"/>
      <c r="S18" s="879"/>
      <c r="T18" s="879"/>
      <c r="U18" s="879"/>
      <c r="V18" s="880"/>
      <c r="W18" s="878">
        <f>SUM(W13:AC17)</f>
        <v>275</v>
      </c>
      <c r="X18" s="879"/>
      <c r="Y18" s="879"/>
      <c r="Z18" s="879"/>
      <c r="AA18" s="879"/>
      <c r="AB18" s="879"/>
      <c r="AC18" s="880"/>
      <c r="AD18" s="878">
        <f>SUM(AD13:AJ17)</f>
        <v>231</v>
      </c>
      <c r="AE18" s="879"/>
      <c r="AF18" s="879"/>
      <c r="AG18" s="879"/>
      <c r="AH18" s="879"/>
      <c r="AI18" s="879"/>
      <c r="AJ18" s="880"/>
      <c r="AK18" s="878">
        <f>SUM(AK13:AQ17)</f>
        <v>239</v>
      </c>
      <c r="AL18" s="879"/>
      <c r="AM18" s="879"/>
      <c r="AN18" s="879"/>
      <c r="AO18" s="879"/>
      <c r="AP18" s="879"/>
      <c r="AQ18" s="880"/>
      <c r="AR18" s="878">
        <f>SUM(AR13:AX17)</f>
        <v>239</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8">
        <v>241</v>
      </c>
      <c r="Q19" s="659"/>
      <c r="R19" s="659"/>
      <c r="S19" s="659"/>
      <c r="T19" s="659"/>
      <c r="U19" s="659"/>
      <c r="V19" s="660"/>
      <c r="W19" s="658">
        <v>275</v>
      </c>
      <c r="X19" s="659"/>
      <c r="Y19" s="659"/>
      <c r="Z19" s="659"/>
      <c r="AA19" s="659"/>
      <c r="AB19" s="659"/>
      <c r="AC19" s="660"/>
      <c r="AD19" s="658">
        <v>231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351</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704</v>
      </c>
      <c r="B22" s="974"/>
      <c r="C22" s="974"/>
      <c r="D22" s="974"/>
      <c r="E22" s="974"/>
      <c r="F22" s="975"/>
      <c r="G22" s="969" t="s">
        <v>330</v>
      </c>
      <c r="H22" s="222"/>
      <c r="I22" s="222"/>
      <c r="J22" s="222"/>
      <c r="K22" s="222"/>
      <c r="L22" s="222"/>
      <c r="M22" s="222"/>
      <c r="N22" s="222"/>
      <c r="O22" s="223"/>
      <c r="P22" s="934" t="s">
        <v>702</v>
      </c>
      <c r="Q22" s="222"/>
      <c r="R22" s="222"/>
      <c r="S22" s="222"/>
      <c r="T22" s="222"/>
      <c r="U22" s="222"/>
      <c r="V22" s="223"/>
      <c r="W22" s="934" t="s">
        <v>703</v>
      </c>
      <c r="X22" s="222"/>
      <c r="Y22" s="222"/>
      <c r="Z22" s="222"/>
      <c r="AA22" s="222"/>
      <c r="AB22" s="222"/>
      <c r="AC22" s="223"/>
      <c r="AD22" s="934" t="s">
        <v>329</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708</v>
      </c>
      <c r="H23" s="971"/>
      <c r="I23" s="971"/>
      <c r="J23" s="971"/>
      <c r="K23" s="971"/>
      <c r="L23" s="971"/>
      <c r="M23" s="971"/>
      <c r="N23" s="971"/>
      <c r="O23" s="972"/>
      <c r="P23" s="920">
        <v>239</v>
      </c>
      <c r="Q23" s="921"/>
      <c r="R23" s="921"/>
      <c r="S23" s="921"/>
      <c r="T23" s="921"/>
      <c r="U23" s="921"/>
      <c r="V23" s="935"/>
      <c r="W23" s="920">
        <v>239</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334</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331</v>
      </c>
      <c r="H29" s="943"/>
      <c r="I29" s="943"/>
      <c r="J29" s="943"/>
      <c r="K29" s="943"/>
      <c r="L29" s="943"/>
      <c r="M29" s="943"/>
      <c r="N29" s="943"/>
      <c r="O29" s="944"/>
      <c r="P29" s="658">
        <f>AK13</f>
        <v>239</v>
      </c>
      <c r="Q29" s="659"/>
      <c r="R29" s="659"/>
      <c r="S29" s="659"/>
      <c r="T29" s="659"/>
      <c r="U29" s="659"/>
      <c r="V29" s="660"/>
      <c r="W29" s="952">
        <f>AR13</f>
        <v>239</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346</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387</v>
      </c>
      <c r="AF30" s="859"/>
      <c r="AG30" s="859"/>
      <c r="AH30" s="860"/>
      <c r="AI30" s="915" t="s">
        <v>409</v>
      </c>
      <c r="AJ30" s="915"/>
      <c r="AK30" s="915"/>
      <c r="AL30" s="858"/>
      <c r="AM30" s="915" t="s">
        <v>506</v>
      </c>
      <c r="AN30" s="915"/>
      <c r="AO30" s="915"/>
      <c r="AP30" s="858"/>
      <c r="AQ30" s="768" t="s">
        <v>232</v>
      </c>
      <c r="AR30" s="769"/>
      <c r="AS30" s="769"/>
      <c r="AT30" s="770"/>
      <c r="AU30" s="775" t="s">
        <v>134</v>
      </c>
      <c r="AV30" s="775"/>
      <c r="AW30" s="775"/>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802</v>
      </c>
      <c r="H32" s="564"/>
      <c r="I32" s="564"/>
      <c r="J32" s="564"/>
      <c r="K32" s="564"/>
      <c r="L32" s="564"/>
      <c r="M32" s="564"/>
      <c r="N32" s="564"/>
      <c r="O32" s="565"/>
      <c r="P32" s="108" t="s">
        <v>803</v>
      </c>
      <c r="Q32" s="108"/>
      <c r="R32" s="108"/>
      <c r="S32" s="108"/>
      <c r="T32" s="108"/>
      <c r="U32" s="108"/>
      <c r="V32" s="108"/>
      <c r="W32" s="108"/>
      <c r="X32" s="109"/>
      <c r="Y32" s="470" t="s">
        <v>12</v>
      </c>
      <c r="Z32" s="527"/>
      <c r="AA32" s="528"/>
      <c r="AB32" s="460" t="s">
        <v>718</v>
      </c>
      <c r="AC32" s="460"/>
      <c r="AD32" s="460"/>
      <c r="AE32" s="218">
        <v>38987</v>
      </c>
      <c r="AF32" s="219"/>
      <c r="AG32" s="219"/>
      <c r="AH32" s="219"/>
      <c r="AI32" s="218">
        <v>38889</v>
      </c>
      <c r="AJ32" s="219"/>
      <c r="AK32" s="219"/>
      <c r="AL32" s="219"/>
      <c r="AM32" s="218">
        <v>38461</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19" t="s">
        <v>718</v>
      </c>
      <c r="AC33" s="519"/>
      <c r="AD33" s="519"/>
      <c r="AE33" s="218">
        <v>38987</v>
      </c>
      <c r="AF33" s="219"/>
      <c r="AG33" s="219"/>
      <c r="AH33" s="219"/>
      <c r="AI33" s="218">
        <v>38889</v>
      </c>
      <c r="AJ33" s="219"/>
      <c r="AK33" s="219"/>
      <c r="AL33" s="219"/>
      <c r="AM33" s="218">
        <v>38461</v>
      </c>
      <c r="AN33" s="219"/>
      <c r="AO33" s="219"/>
      <c r="AP33" s="219"/>
      <c r="AQ33" s="336" t="s">
        <v>717</v>
      </c>
      <c r="AR33" s="208"/>
      <c r="AS33" s="208"/>
      <c r="AT33" s="337"/>
      <c r="AU33" s="219">
        <v>38988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377</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346</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27"/>
      <c r="AA39" s="528"/>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19"/>
      <c r="AC40" s="519"/>
      <c r="AD40" s="51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346</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27"/>
      <c r="AA46" s="528"/>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19"/>
      <c r="AC47" s="519"/>
      <c r="AD47" s="51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27"/>
      <c r="AA53" s="528"/>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19"/>
      <c r="AC54" s="519"/>
      <c r="AD54" s="51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27"/>
      <c r="AA60" s="528"/>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19"/>
      <c r="AC61" s="519"/>
      <c r="AD61" s="51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8" t="s">
        <v>347</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342</v>
      </c>
      <c r="X65" s="484"/>
      <c r="Y65" s="487"/>
      <c r="Z65" s="487"/>
      <c r="AA65" s="488"/>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1" t="s">
        <v>352</v>
      </c>
      <c r="B70" s="472"/>
      <c r="C70" s="472"/>
      <c r="D70" s="472"/>
      <c r="E70" s="472"/>
      <c r="F70" s="473"/>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1"/>
      <c r="B71" s="472"/>
      <c r="C71" s="472"/>
      <c r="D71" s="472"/>
      <c r="E71" s="472"/>
      <c r="F71" s="47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4"/>
      <c r="B72" s="475"/>
      <c r="C72" s="475"/>
      <c r="D72" s="475"/>
      <c r="E72" s="475"/>
      <c r="F72" s="47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2" t="s">
        <v>347</v>
      </c>
      <c r="B73" s="503"/>
      <c r="C73" s="503"/>
      <c r="D73" s="503"/>
      <c r="E73" s="503"/>
      <c r="F73" s="504"/>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5"/>
      <c r="B76" s="506"/>
      <c r="C76" s="506"/>
      <c r="D76" s="506"/>
      <c r="E76" s="506"/>
      <c r="F76" s="507"/>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5"/>
      <c r="B77" s="506"/>
      <c r="C77" s="506"/>
      <c r="D77" s="506"/>
      <c r="E77" s="506"/>
      <c r="F77" s="507"/>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8"/>
      <c r="AY79">
        <f>COUNTIF($AR$79,"☑")</f>
        <v>0</v>
      </c>
    </row>
    <row r="80" spans="1:51" ht="18.75" hidden="1" customHeight="1" x14ac:dyDescent="0.15">
      <c r="A80" s="864" t="s">
        <v>147</v>
      </c>
      <c r="B80" s="520" t="s">
        <v>338</v>
      </c>
      <c r="C80" s="521"/>
      <c r="D80" s="521"/>
      <c r="E80" s="521"/>
      <c r="F80" s="522"/>
      <c r="G80" s="429" t="s">
        <v>139</v>
      </c>
      <c r="H80" s="429"/>
      <c r="I80" s="429"/>
      <c r="J80" s="429"/>
      <c r="K80" s="429"/>
      <c r="L80" s="429"/>
      <c r="M80" s="429"/>
      <c r="N80" s="429"/>
      <c r="O80" s="429"/>
      <c r="P80" s="429"/>
      <c r="Q80" s="429"/>
      <c r="R80" s="429"/>
      <c r="S80" s="429"/>
      <c r="T80" s="429"/>
      <c r="U80" s="429"/>
      <c r="V80" s="429"/>
      <c r="W80" s="429"/>
      <c r="X80" s="429"/>
      <c r="Y80" s="429"/>
      <c r="Z80" s="429"/>
      <c r="AA80" s="509"/>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3"/>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5"/>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5"/>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5"/>
      <c r="B85" s="424" t="s">
        <v>145</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29" t="s">
        <v>134</v>
      </c>
      <c r="AV85" s="529"/>
      <c r="AW85" s="529"/>
      <c r="AX85" s="530"/>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0"/>
      <c r="R87" s="510"/>
      <c r="S87" s="510"/>
      <c r="T87" s="510"/>
      <c r="U87" s="510"/>
      <c r="V87" s="510"/>
      <c r="W87" s="510"/>
      <c r="X87" s="511"/>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2"/>
      <c r="Q88" s="512"/>
      <c r="R88" s="512"/>
      <c r="S88" s="512"/>
      <c r="T88" s="512"/>
      <c r="U88" s="512"/>
      <c r="V88" s="512"/>
      <c r="W88" s="512"/>
      <c r="X88" s="513"/>
      <c r="Y88" s="457" t="s">
        <v>54</v>
      </c>
      <c r="Z88" s="458"/>
      <c r="AA88" s="459"/>
      <c r="AB88" s="519"/>
      <c r="AC88" s="519"/>
      <c r="AD88" s="51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5"/>
      <c r="C89" s="525"/>
      <c r="D89" s="525"/>
      <c r="E89" s="525"/>
      <c r="F89" s="526"/>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29" t="s">
        <v>134</v>
      </c>
      <c r="AV90" s="529"/>
      <c r="AW90" s="529"/>
      <c r="AX90" s="530"/>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0"/>
      <c r="R92" s="510"/>
      <c r="S92" s="510"/>
      <c r="T92" s="510"/>
      <c r="U92" s="510"/>
      <c r="V92" s="510"/>
      <c r="W92" s="510"/>
      <c r="X92" s="511"/>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2"/>
      <c r="Q93" s="512"/>
      <c r="R93" s="512"/>
      <c r="S93" s="512"/>
      <c r="T93" s="512"/>
      <c r="U93" s="512"/>
      <c r="V93" s="512"/>
      <c r="W93" s="512"/>
      <c r="X93" s="513"/>
      <c r="Y93" s="457" t="s">
        <v>54</v>
      </c>
      <c r="Z93" s="458"/>
      <c r="AA93" s="459"/>
      <c r="AB93" s="519"/>
      <c r="AC93" s="519"/>
      <c r="AD93" s="51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5"/>
      <c r="C94" s="525"/>
      <c r="D94" s="525"/>
      <c r="E94" s="525"/>
      <c r="F94" s="526"/>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29" t="s">
        <v>134</v>
      </c>
      <c r="AV95" s="529"/>
      <c r="AW95" s="529"/>
      <c r="AX95" s="530"/>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0"/>
      <c r="R97" s="510"/>
      <c r="S97" s="510"/>
      <c r="T97" s="510"/>
      <c r="U97" s="510"/>
      <c r="V97" s="510"/>
      <c r="W97" s="510"/>
      <c r="X97" s="511"/>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2"/>
      <c r="Q98" s="512"/>
      <c r="R98" s="512"/>
      <c r="S98" s="512"/>
      <c r="T98" s="512"/>
      <c r="U98" s="512"/>
      <c r="V98" s="512"/>
      <c r="W98" s="512"/>
      <c r="X98" s="513"/>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9"/>
      <c r="H99" s="216"/>
      <c r="I99" s="216"/>
      <c r="J99" s="216"/>
      <c r="K99" s="216"/>
      <c r="L99" s="216"/>
      <c r="M99" s="216"/>
      <c r="N99" s="216"/>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c r="AY99">
        <f t="shared" si="12"/>
        <v>0</v>
      </c>
    </row>
    <row r="100" spans="1:60" ht="31.5" customHeight="1" x14ac:dyDescent="0.15">
      <c r="A100" s="497" t="s">
        <v>348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387</v>
      </c>
      <c r="AF100" s="536"/>
      <c r="AG100" s="536"/>
      <c r="AH100" s="537"/>
      <c r="AI100" s="535" t="s">
        <v>409</v>
      </c>
      <c r="AJ100" s="536"/>
      <c r="AK100" s="536"/>
      <c r="AL100" s="537"/>
      <c r="AM100" s="535" t="s">
        <v>506</v>
      </c>
      <c r="AN100" s="536"/>
      <c r="AO100" s="536"/>
      <c r="AP100" s="537"/>
      <c r="AQ100" s="317" t="s">
        <v>414</v>
      </c>
      <c r="AR100" s="318"/>
      <c r="AS100" s="318"/>
      <c r="AT100" s="319"/>
      <c r="AU100" s="317" t="s">
        <v>538</v>
      </c>
      <c r="AV100" s="318"/>
      <c r="AW100" s="318"/>
      <c r="AX100" s="320"/>
    </row>
    <row r="101" spans="1:60" ht="33" customHeight="1" x14ac:dyDescent="0.15">
      <c r="A101" s="418"/>
      <c r="B101" s="419"/>
      <c r="C101" s="419"/>
      <c r="D101" s="419"/>
      <c r="E101" s="419"/>
      <c r="F101" s="420"/>
      <c r="G101" s="108" t="s">
        <v>804</v>
      </c>
      <c r="H101" s="108"/>
      <c r="I101" s="108"/>
      <c r="J101" s="108"/>
      <c r="K101" s="108"/>
      <c r="L101" s="108"/>
      <c r="M101" s="108"/>
      <c r="N101" s="108"/>
      <c r="O101" s="108"/>
      <c r="P101" s="108"/>
      <c r="Q101" s="108"/>
      <c r="R101" s="108"/>
      <c r="S101" s="108"/>
      <c r="T101" s="108"/>
      <c r="U101" s="108"/>
      <c r="V101" s="108"/>
      <c r="W101" s="108"/>
      <c r="X101" s="109"/>
      <c r="Y101" s="538" t="s">
        <v>55</v>
      </c>
      <c r="Z101" s="539"/>
      <c r="AA101" s="540"/>
      <c r="AB101" s="460" t="s">
        <v>718</v>
      </c>
      <c r="AC101" s="460"/>
      <c r="AD101" s="460"/>
      <c r="AE101" s="282">
        <v>38987</v>
      </c>
      <c r="AF101" s="282"/>
      <c r="AG101" s="282"/>
      <c r="AH101" s="282"/>
      <c r="AI101" s="282">
        <v>38889</v>
      </c>
      <c r="AJ101" s="282"/>
      <c r="AK101" s="282"/>
      <c r="AL101" s="282"/>
      <c r="AM101" s="282">
        <v>38461</v>
      </c>
      <c r="AN101" s="282"/>
      <c r="AO101" s="282"/>
      <c r="AP101" s="282"/>
      <c r="AQ101" s="282" t="s">
        <v>734</v>
      </c>
      <c r="AR101" s="282"/>
      <c r="AS101" s="282"/>
      <c r="AT101" s="282"/>
      <c r="AU101" s="218" t="s">
        <v>734</v>
      </c>
      <c r="AV101" s="219"/>
      <c r="AW101" s="219"/>
      <c r="AX101" s="221"/>
    </row>
    <row r="102" spans="1:60" ht="33"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718</v>
      </c>
      <c r="AC102" s="460"/>
      <c r="AD102" s="460"/>
      <c r="AE102" s="282">
        <v>39036</v>
      </c>
      <c r="AF102" s="282"/>
      <c r="AG102" s="282"/>
      <c r="AH102" s="282"/>
      <c r="AI102" s="282">
        <v>38976</v>
      </c>
      <c r="AJ102" s="282"/>
      <c r="AK102" s="282"/>
      <c r="AL102" s="282"/>
      <c r="AM102" s="282">
        <v>38964</v>
      </c>
      <c r="AN102" s="282"/>
      <c r="AO102" s="282"/>
      <c r="AP102" s="282"/>
      <c r="AQ102" s="282">
        <v>38988</v>
      </c>
      <c r="AR102" s="282"/>
      <c r="AS102" s="282"/>
      <c r="AT102" s="282"/>
      <c r="AU102" s="225" t="s">
        <v>734</v>
      </c>
      <c r="AV102" s="226"/>
      <c r="AW102" s="226"/>
      <c r="AX102" s="321"/>
    </row>
    <row r="103" spans="1:60" ht="31.5" hidden="1"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1"/>
      <c r="AC104" s="542"/>
      <c r="AD104" s="54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4"/>
      <c r="AA105" s="545"/>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1"/>
      <c r="AC107" s="542"/>
      <c r="AD107" s="54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4"/>
      <c r="AA108" s="545"/>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1"/>
      <c r="AC110" s="542"/>
      <c r="AD110" s="54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4"/>
      <c r="AA111" s="545"/>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1"/>
      <c r="AC113" s="542"/>
      <c r="AD113" s="54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4"/>
      <c r="AA114" s="545"/>
      <c r="AB114" s="467"/>
      <c r="AC114" s="468"/>
      <c r="AD114" s="469"/>
      <c r="AE114" s="546"/>
      <c r="AF114" s="546"/>
      <c r="AG114" s="546"/>
      <c r="AH114" s="546"/>
      <c r="AI114" s="546"/>
      <c r="AJ114" s="546"/>
      <c r="AK114" s="546"/>
      <c r="AL114" s="546"/>
      <c r="AM114" s="546"/>
      <c r="AN114" s="546"/>
      <c r="AO114" s="546"/>
      <c r="AP114" s="546"/>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90" t="s">
        <v>539</v>
      </c>
      <c r="AR115" s="591"/>
      <c r="AS115" s="591"/>
      <c r="AT115" s="591"/>
      <c r="AU115" s="591"/>
      <c r="AV115" s="591"/>
      <c r="AW115" s="591"/>
      <c r="AX115" s="592"/>
    </row>
    <row r="116" spans="1:51" ht="23.25" customHeight="1" x14ac:dyDescent="0.15">
      <c r="A116" s="435"/>
      <c r="B116" s="436"/>
      <c r="C116" s="436"/>
      <c r="D116" s="436"/>
      <c r="E116" s="436"/>
      <c r="F116" s="437"/>
      <c r="G116" s="387" t="s">
        <v>805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720</v>
      </c>
      <c r="AC116" s="462"/>
      <c r="AD116" s="463"/>
      <c r="AE116" s="282">
        <v>6181.5</v>
      </c>
      <c r="AF116" s="282"/>
      <c r="AG116" s="282"/>
      <c r="AH116" s="282"/>
      <c r="AI116" s="282">
        <v>7071.4</v>
      </c>
      <c r="AJ116" s="282"/>
      <c r="AK116" s="282"/>
      <c r="AL116" s="282"/>
      <c r="AM116" s="282">
        <v>6006.1</v>
      </c>
      <c r="AN116" s="282"/>
      <c r="AO116" s="282"/>
      <c r="AP116" s="282"/>
      <c r="AQ116" s="218">
        <v>6130.1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60" t="s">
        <v>738</v>
      </c>
      <c r="AC117" s="460"/>
      <c r="AD117" s="460"/>
      <c r="AE117" s="589" t="s">
        <v>721</v>
      </c>
      <c r="AF117" s="550"/>
      <c r="AG117" s="550"/>
      <c r="AH117" s="550"/>
      <c r="AI117" s="589" t="s">
        <v>735</v>
      </c>
      <c r="AJ117" s="550"/>
      <c r="AK117" s="550"/>
      <c r="AL117" s="550"/>
      <c r="AM117" s="589" t="s">
        <v>736</v>
      </c>
      <c r="AN117" s="550"/>
      <c r="AO117" s="550"/>
      <c r="AP117" s="550"/>
      <c r="AQ117" s="589" t="s">
        <v>737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90" t="s">
        <v>539</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547" t="s">
        <v>355</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90" t="s">
        <v>539</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547" t="s">
        <v>355</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90" t="s">
        <v>539</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357</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547" t="s">
        <v>355</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387</v>
      </c>
      <c r="AF127" s="247"/>
      <c r="AG127" s="247"/>
      <c r="AH127" s="247"/>
      <c r="AI127" s="247" t="s">
        <v>409</v>
      </c>
      <c r="AJ127" s="247"/>
      <c r="AK127" s="247"/>
      <c r="AL127" s="247"/>
      <c r="AM127" s="247" t="s">
        <v>506</v>
      </c>
      <c r="AN127" s="247"/>
      <c r="AO127" s="247"/>
      <c r="AP127" s="247"/>
      <c r="AQ127" s="590" t="s">
        <v>539</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357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547" t="s">
        <v>355</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799</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799</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799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5" customHeight="1" x14ac:dyDescent="0.15">
      <c r="A188" s="190"/>
      <c r="B188" s="187"/>
      <c r="C188" s="181"/>
      <c r="D188" s="187"/>
      <c r="E188" s="128" t="s">
        <v>806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32"/>
      <c r="E430" s="175" t="s">
        <v>396</v>
      </c>
      <c r="F430" s="898"/>
      <c r="G430" s="899" t="s">
        <v>252</v>
      </c>
      <c r="H430" s="126"/>
      <c r="I430" s="126"/>
      <c r="J430" s="900"/>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734</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9" t="s">
        <v>252</v>
      </c>
      <c r="H484" s="126"/>
      <c r="I484" s="12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9" t="s">
        <v>252</v>
      </c>
      <c r="H538" s="126"/>
      <c r="I538" s="12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9" t="s">
        <v>252</v>
      </c>
      <c r="H592" s="126"/>
      <c r="I592" s="12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9" t="s">
        <v>252</v>
      </c>
      <c r="H646" s="126"/>
      <c r="I646" s="12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41.2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733</v>
      </c>
      <c r="AE702" s="342"/>
      <c r="AF702" s="342"/>
      <c r="AG702" s="379" t="s">
        <v>807</v>
      </c>
      <c r="AH702" s="380"/>
      <c r="AI702" s="380"/>
      <c r="AJ702" s="380"/>
      <c r="AK702" s="380"/>
      <c r="AL702" s="380"/>
      <c r="AM702" s="380"/>
      <c r="AN702" s="380"/>
      <c r="AO702" s="380"/>
      <c r="AP702" s="380"/>
      <c r="AQ702" s="380"/>
      <c r="AR702" s="380"/>
      <c r="AS702" s="380"/>
      <c r="AT702" s="380"/>
      <c r="AU702" s="380"/>
      <c r="AV702" s="380"/>
      <c r="AW702" s="380"/>
      <c r="AX702" s="381"/>
    </row>
    <row r="703" spans="1:51" ht="42"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2" t="s">
        <v>733</v>
      </c>
      <c r="AE703" s="323"/>
      <c r="AF703" s="323"/>
      <c r="AG703" s="104" t="s">
        <v>808</v>
      </c>
      <c r="AH703" s="105"/>
      <c r="AI703" s="105"/>
      <c r="AJ703" s="105"/>
      <c r="AK703" s="105"/>
      <c r="AL703" s="105"/>
      <c r="AM703" s="105"/>
      <c r="AN703" s="105"/>
      <c r="AO703" s="105"/>
      <c r="AP703" s="105"/>
      <c r="AQ703" s="105"/>
      <c r="AR703" s="105"/>
      <c r="AS703" s="105"/>
      <c r="AT703" s="105"/>
      <c r="AU703" s="105"/>
      <c r="AV703" s="105"/>
      <c r="AW703" s="105"/>
      <c r="AX703" s="106"/>
    </row>
    <row r="704" spans="1:51" ht="41.2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733</v>
      </c>
      <c r="AE704" s="784"/>
      <c r="AF704" s="784"/>
      <c r="AG704" s="168" t="s">
        <v>807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5" t="s">
        <v>739</v>
      </c>
      <c r="AE705" s="716"/>
      <c r="AF705" s="716"/>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740</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800</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742</v>
      </c>
      <c r="AE708" s="604"/>
      <c r="AF708" s="604"/>
      <c r="AG708" s="743" t="s">
        <v>403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733</v>
      </c>
      <c r="AE710" s="323"/>
      <c r="AF710" s="323"/>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733</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3" t="s">
        <v>742</v>
      </c>
      <c r="AE712" s="784"/>
      <c r="AF712" s="784"/>
      <c r="AG712" s="808" t="s">
        <v>403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8" t="s">
        <v>344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742</v>
      </c>
      <c r="AE713" s="323"/>
      <c r="AF713" s="664"/>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742</v>
      </c>
      <c r="AE714" s="806"/>
      <c r="AF714" s="807"/>
      <c r="AG714" s="737" t="s">
        <v>403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733</v>
      </c>
      <c r="AE715" s="604"/>
      <c r="AF715" s="657"/>
      <c r="AG715" s="743" t="s">
        <v>746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742</v>
      </c>
      <c r="AE716" s="628"/>
      <c r="AF716" s="628"/>
      <c r="AG716" s="104" t="s">
        <v>403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742</v>
      </c>
      <c r="AE719" s="604"/>
      <c r="AF719" s="604"/>
      <c r="AG719" s="128" t="s">
        <v>403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7"/>
      <c r="E726" s="837"/>
      <c r="F726" s="838"/>
      <c r="G726" s="576" t="s">
        <v>811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1"/>
      <c r="B727" s="802"/>
      <c r="C727" s="749" t="s">
        <v>57</v>
      </c>
      <c r="D727" s="750"/>
      <c r="E727" s="750"/>
      <c r="F727" s="751"/>
      <c r="G727" s="574" t="s">
        <v>809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813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812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814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669</v>
      </c>
      <c r="B737" s="211"/>
      <c r="C737" s="211"/>
      <c r="D737" s="212"/>
      <c r="E737" s="955" t="s">
        <v>724</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394</v>
      </c>
      <c r="B738" s="361"/>
      <c r="C738" s="361"/>
      <c r="D738" s="361"/>
      <c r="E738" s="955" t="s">
        <v>725</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393</v>
      </c>
      <c r="B739" s="361"/>
      <c r="C739" s="361"/>
      <c r="D739" s="361"/>
      <c r="E739" s="955" t="s">
        <v>726</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392</v>
      </c>
      <c r="B740" s="361"/>
      <c r="C740" s="361"/>
      <c r="D740" s="361"/>
      <c r="E740" s="955" t="s">
        <v>727</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391</v>
      </c>
      <c r="B741" s="361"/>
      <c r="C741" s="361"/>
      <c r="D741" s="361"/>
      <c r="E741" s="955" t="s">
        <v>728</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390</v>
      </c>
      <c r="B742" s="361"/>
      <c r="C742" s="361"/>
      <c r="D742" s="361"/>
      <c r="E742" s="955" t="s">
        <v>729</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389</v>
      </c>
      <c r="B743" s="361"/>
      <c r="C743" s="361"/>
      <c r="D743" s="361"/>
      <c r="E743" s="955" t="s">
        <v>730</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388</v>
      </c>
      <c r="B744" s="361"/>
      <c r="C744" s="361"/>
      <c r="D744" s="361"/>
      <c r="E744" s="955" t="s">
        <v>731</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387</v>
      </c>
      <c r="B745" s="361"/>
      <c r="C745" s="361"/>
      <c r="D745" s="361"/>
      <c r="E745" s="992" t="s">
        <v>732</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542</v>
      </c>
      <c r="B746" s="361"/>
      <c r="C746" s="361"/>
      <c r="D746" s="361"/>
      <c r="E746" s="961" t="s">
        <v>707</v>
      </c>
      <c r="F746" s="959"/>
      <c r="G746" s="959"/>
      <c r="H746" s="100" t="str">
        <f>IF(E746="","","-")</f>
        <v>-</v>
      </c>
      <c r="I746" s="959" t="s">
        <v>339</v>
      </c>
      <c r="J746" s="959"/>
      <c r="K746" s="100" t="str">
        <f>IF(I746="","","-")</f>
        <v>-</v>
      </c>
      <c r="L746" s="960">
        <v>813</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506</v>
      </c>
      <c r="B747" s="361"/>
      <c r="C747" s="361"/>
      <c r="D747" s="361"/>
      <c r="E747" s="961" t="s">
        <v>707</v>
      </c>
      <c r="F747" s="959"/>
      <c r="G747" s="959"/>
      <c r="H747" s="100" t="str">
        <f>IF(E747="","","-")</f>
        <v>-</v>
      </c>
      <c r="I747" s="959"/>
      <c r="J747" s="959"/>
      <c r="K747" s="100" t="str">
        <f>IF(I747="","","-")</f>
        <v/>
      </c>
      <c r="L747" s="960">
        <v>833</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381</v>
      </c>
      <c r="B748" s="614"/>
      <c r="C748" s="614"/>
      <c r="D748" s="614"/>
      <c r="E748" s="614"/>
      <c r="F748" s="615"/>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4" t="s">
        <v>749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750</v>
      </c>
      <c r="H789" s="672"/>
      <c r="I789" s="672"/>
      <c r="J789" s="672"/>
      <c r="K789" s="673"/>
      <c r="L789" s="665" t="s">
        <v>756</v>
      </c>
      <c r="M789" s="666"/>
      <c r="N789" s="666"/>
      <c r="O789" s="666"/>
      <c r="P789" s="666"/>
      <c r="Q789" s="666"/>
      <c r="R789" s="666"/>
      <c r="S789" s="666"/>
      <c r="T789" s="666"/>
      <c r="U789" s="666"/>
      <c r="V789" s="666"/>
      <c r="W789" s="666"/>
      <c r="X789" s="667"/>
      <c r="Y789" s="382">
        <v>118.9</v>
      </c>
      <c r="Z789" s="383"/>
      <c r="AA789" s="383"/>
      <c r="AB789" s="803"/>
      <c r="AC789" s="671" t="s">
        <v>750</v>
      </c>
      <c r="AD789" s="833"/>
      <c r="AE789" s="833"/>
      <c r="AF789" s="833"/>
      <c r="AG789" s="834"/>
      <c r="AH789" s="665" t="s">
        <v>763</v>
      </c>
      <c r="AI789" s="666"/>
      <c r="AJ789" s="666"/>
      <c r="AK789" s="666"/>
      <c r="AL789" s="666"/>
      <c r="AM789" s="666"/>
      <c r="AN789" s="666"/>
      <c r="AO789" s="666"/>
      <c r="AP789" s="666"/>
      <c r="AQ789" s="666"/>
      <c r="AR789" s="666"/>
      <c r="AS789" s="666"/>
      <c r="AT789" s="667"/>
      <c r="AU789" s="382">
        <v>110.5</v>
      </c>
      <c r="AV789" s="383"/>
      <c r="AW789" s="383"/>
      <c r="AX789" s="384"/>
    </row>
    <row r="790" spans="1:51" ht="24.75" customHeight="1" x14ac:dyDescent="0.15">
      <c r="A790" s="632"/>
      <c r="B790" s="633"/>
      <c r="C790" s="633"/>
      <c r="D790" s="633"/>
      <c r="E790" s="633"/>
      <c r="F790" s="634"/>
      <c r="G790" s="605" t="s">
        <v>751</v>
      </c>
      <c r="H790" s="625"/>
      <c r="I790" s="625"/>
      <c r="J790" s="625"/>
      <c r="K790" s="626"/>
      <c r="L790" s="597" t="s">
        <v>757</v>
      </c>
      <c r="M790" s="598"/>
      <c r="N790" s="598"/>
      <c r="O790" s="598"/>
      <c r="P790" s="598"/>
      <c r="Q790" s="598"/>
      <c r="R790" s="598"/>
      <c r="S790" s="598"/>
      <c r="T790" s="598"/>
      <c r="U790" s="598"/>
      <c r="V790" s="598"/>
      <c r="W790" s="598"/>
      <c r="X790" s="599"/>
      <c r="Y790" s="600">
        <v>84.1</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2"/>
      <c r="B791" s="633"/>
      <c r="C791" s="633"/>
      <c r="D791" s="633"/>
      <c r="E791" s="633"/>
      <c r="F791" s="634"/>
      <c r="G791" s="605" t="s">
        <v>752</v>
      </c>
      <c r="H791" s="625"/>
      <c r="I791" s="625"/>
      <c r="J791" s="625"/>
      <c r="K791" s="626"/>
      <c r="L791" s="597" t="s">
        <v>758</v>
      </c>
      <c r="M791" s="598"/>
      <c r="N791" s="598"/>
      <c r="O791" s="598"/>
      <c r="P791" s="598"/>
      <c r="Q791" s="598"/>
      <c r="R791" s="598"/>
      <c r="S791" s="598"/>
      <c r="T791" s="598"/>
      <c r="U791" s="598"/>
      <c r="V791" s="598"/>
      <c r="W791" s="598"/>
      <c r="X791" s="599"/>
      <c r="Y791" s="600">
        <v>22.2</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2"/>
      <c r="B792" s="633"/>
      <c r="C792" s="633"/>
      <c r="D792" s="633"/>
      <c r="E792" s="633"/>
      <c r="F792" s="634"/>
      <c r="G792" s="605" t="s">
        <v>753</v>
      </c>
      <c r="H792" s="625"/>
      <c r="I792" s="625"/>
      <c r="J792" s="625"/>
      <c r="K792" s="626"/>
      <c r="L792" s="597" t="s">
        <v>759</v>
      </c>
      <c r="M792" s="598"/>
      <c r="N792" s="598"/>
      <c r="O792" s="598"/>
      <c r="P792" s="598"/>
      <c r="Q792" s="598"/>
      <c r="R792" s="598"/>
      <c r="S792" s="598"/>
      <c r="T792" s="598"/>
      <c r="U792" s="598"/>
      <c r="V792" s="598"/>
      <c r="W792" s="598"/>
      <c r="X792" s="599"/>
      <c r="Y792" s="600">
        <v>3.1</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2"/>
      <c r="B793" s="633"/>
      <c r="C793" s="633"/>
      <c r="D793" s="633"/>
      <c r="E793" s="633"/>
      <c r="F793" s="634"/>
      <c r="G793" s="605" t="s">
        <v>754</v>
      </c>
      <c r="H793" s="625"/>
      <c r="I793" s="625"/>
      <c r="J793" s="625"/>
      <c r="K793" s="626"/>
      <c r="L793" s="597" t="s">
        <v>760</v>
      </c>
      <c r="M793" s="598"/>
      <c r="N793" s="598"/>
      <c r="O793" s="598"/>
      <c r="P793" s="598"/>
      <c r="Q793" s="598"/>
      <c r="R793" s="598"/>
      <c r="S793" s="598"/>
      <c r="T793" s="598"/>
      <c r="U793" s="598"/>
      <c r="V793" s="598"/>
      <c r="W793" s="598"/>
      <c r="X793" s="599"/>
      <c r="Y793" s="600">
        <v>1.1000000000000001</v>
      </c>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2"/>
      <c r="B794" s="633"/>
      <c r="C794" s="633"/>
      <c r="D794" s="633"/>
      <c r="E794" s="633"/>
      <c r="F794" s="634"/>
      <c r="G794" s="605" t="s">
        <v>755</v>
      </c>
      <c r="H794" s="625"/>
      <c r="I794" s="625"/>
      <c r="J794" s="625"/>
      <c r="K794" s="626"/>
      <c r="L794" s="597" t="s">
        <v>761</v>
      </c>
      <c r="M794" s="598"/>
      <c r="N794" s="598"/>
      <c r="O794" s="598"/>
      <c r="P794" s="598"/>
      <c r="Q794" s="598"/>
      <c r="R794" s="598"/>
      <c r="S794" s="598"/>
      <c r="T794" s="598"/>
      <c r="U794" s="598"/>
      <c r="V794" s="598"/>
      <c r="W794" s="598"/>
      <c r="X794" s="599"/>
      <c r="Y794" s="600">
        <v>1.3</v>
      </c>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230.7</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110.5</v>
      </c>
      <c r="AV799" s="830"/>
      <c r="AW799" s="830"/>
      <c r="AX799" s="832"/>
    </row>
    <row r="800" spans="1:51" ht="24.75" customHeight="1" x14ac:dyDescent="0.15">
      <c r="A800" s="632"/>
      <c r="B800" s="633"/>
      <c r="C800" s="633"/>
      <c r="D800" s="633"/>
      <c r="E800" s="633"/>
      <c r="F800" s="634"/>
      <c r="G800" s="594" t="s">
        <v>764</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765</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750</v>
      </c>
      <c r="H802" s="833"/>
      <c r="I802" s="833"/>
      <c r="J802" s="833"/>
      <c r="K802" s="834"/>
      <c r="L802" s="665" t="s">
        <v>766</v>
      </c>
      <c r="M802" s="666"/>
      <c r="N802" s="666"/>
      <c r="O802" s="666"/>
      <c r="P802" s="666"/>
      <c r="Q802" s="666"/>
      <c r="R802" s="666"/>
      <c r="S802" s="666"/>
      <c r="T802" s="666"/>
      <c r="U802" s="666"/>
      <c r="V802" s="666"/>
      <c r="W802" s="666"/>
      <c r="X802" s="667"/>
      <c r="Y802" s="382">
        <v>2.1</v>
      </c>
      <c r="Z802" s="383"/>
      <c r="AA802" s="383"/>
      <c r="AB802" s="803"/>
      <c r="AC802" s="671" t="s">
        <v>767</v>
      </c>
      <c r="AD802" s="833"/>
      <c r="AE802" s="833"/>
      <c r="AF802" s="833"/>
      <c r="AG802" s="834"/>
      <c r="AH802" s="665" t="s">
        <v>768</v>
      </c>
      <c r="AI802" s="666"/>
      <c r="AJ802" s="666"/>
      <c r="AK802" s="666"/>
      <c r="AL802" s="666"/>
      <c r="AM802" s="666"/>
      <c r="AN802" s="666"/>
      <c r="AO802" s="666"/>
      <c r="AP802" s="666"/>
      <c r="AQ802" s="666"/>
      <c r="AR802" s="666"/>
      <c r="AS802" s="666"/>
      <c r="AT802" s="667"/>
      <c r="AU802" s="382">
        <v>1.4</v>
      </c>
      <c r="AV802" s="383"/>
      <c r="AW802" s="383"/>
      <c r="AX802" s="384"/>
      <c r="AY802">
        <f t="shared" ref="AY802:AY812" si="115">$AY$800</f>
        <v>2</v>
      </c>
    </row>
    <row r="803" spans="1:51"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hidden="1" customHeight="1" x14ac:dyDescent="0.15">
      <c r="A804" s="632"/>
      <c r="B804" s="633"/>
      <c r="C804" s="633"/>
      <c r="D804" s="633"/>
      <c r="E804" s="633"/>
      <c r="F804" s="634"/>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hidden="1" customHeight="1" x14ac:dyDescent="0.15">
      <c r="A805" s="632"/>
      <c r="B805" s="633"/>
      <c r="C805" s="633"/>
      <c r="D805" s="633"/>
      <c r="E805" s="633"/>
      <c r="F805" s="634"/>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hidden="1" customHeight="1" x14ac:dyDescent="0.15">
      <c r="A806" s="632"/>
      <c r="B806" s="633"/>
      <c r="C806" s="633"/>
      <c r="D806" s="633"/>
      <c r="E806" s="633"/>
      <c r="F806" s="634"/>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2"/>
      <c r="B807" s="633"/>
      <c r="C807" s="633"/>
      <c r="D807" s="633"/>
      <c r="E807" s="633"/>
      <c r="F807" s="634"/>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2.1</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1.4</v>
      </c>
      <c r="AV812" s="830"/>
      <c r="AW812" s="830"/>
      <c r="AX812" s="832"/>
      <c r="AY812">
        <f t="shared" si="115"/>
        <v>2</v>
      </c>
    </row>
    <row r="813" spans="1:51" ht="24.75" customHeight="1" x14ac:dyDescent="0.15">
      <c r="A813" s="632"/>
      <c r="B813" s="633"/>
      <c r="C813" s="633"/>
      <c r="D813" s="633"/>
      <c r="E813" s="633"/>
      <c r="F813" s="634"/>
      <c r="G813" s="594" t="s">
        <v>769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318</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4"/>
      <c r="AY813">
        <f>COUNTA($G$815,$AC$815)</f>
        <v>1</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32"/>
      <c r="B815" s="633"/>
      <c r="C815" s="633"/>
      <c r="D815" s="633"/>
      <c r="E815" s="633"/>
      <c r="F815" s="634"/>
      <c r="G815" s="671" t="s">
        <v>767</v>
      </c>
      <c r="H815" s="833"/>
      <c r="I815" s="833"/>
      <c r="J815" s="833"/>
      <c r="K815" s="834"/>
      <c r="L815" s="665" t="s">
        <v>770</v>
      </c>
      <c r="M815" s="666"/>
      <c r="N815" s="666"/>
      <c r="O815" s="666"/>
      <c r="P815" s="666"/>
      <c r="Q815" s="666"/>
      <c r="R815" s="666"/>
      <c r="S815" s="666"/>
      <c r="T815" s="666"/>
      <c r="U815" s="666"/>
      <c r="V815" s="666"/>
      <c r="W815" s="666"/>
      <c r="X815" s="667"/>
      <c r="Y815" s="382">
        <v>2.2000000000000002</v>
      </c>
      <c r="Z815" s="383"/>
      <c r="AA815" s="383"/>
      <c r="AB815" s="803"/>
      <c r="AC815" s="671"/>
      <c r="AD815" s="833"/>
      <c r="AE815" s="833"/>
      <c r="AF815" s="833"/>
      <c r="AG815" s="834"/>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1</v>
      </c>
    </row>
    <row r="816" spans="1:51"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1</v>
      </c>
    </row>
    <row r="817" spans="1:51" ht="24.75" hidden="1" customHeight="1" x14ac:dyDescent="0.15">
      <c r="A817" s="632"/>
      <c r="B817" s="633"/>
      <c r="C817" s="633"/>
      <c r="D817" s="633"/>
      <c r="E817" s="633"/>
      <c r="F817" s="634"/>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1</v>
      </c>
    </row>
    <row r="818" spans="1:51" ht="24.75" hidden="1" customHeight="1" x14ac:dyDescent="0.15">
      <c r="A818" s="632"/>
      <c r="B818" s="633"/>
      <c r="C818" s="633"/>
      <c r="D818" s="633"/>
      <c r="E818" s="633"/>
      <c r="F818" s="634"/>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1</v>
      </c>
    </row>
    <row r="819" spans="1:51" ht="24.75" hidden="1" customHeight="1" x14ac:dyDescent="0.15">
      <c r="A819" s="632"/>
      <c r="B819" s="633"/>
      <c r="C819" s="633"/>
      <c r="D819" s="633"/>
      <c r="E819" s="633"/>
      <c r="F819" s="634"/>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1</v>
      </c>
    </row>
    <row r="820" spans="1:51" ht="24.75" hidden="1" customHeight="1" x14ac:dyDescent="0.15">
      <c r="A820" s="632"/>
      <c r="B820" s="633"/>
      <c r="C820" s="633"/>
      <c r="D820" s="633"/>
      <c r="E820" s="633"/>
      <c r="F820" s="634"/>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1</v>
      </c>
    </row>
    <row r="821" spans="1:51"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1</v>
      </c>
    </row>
    <row r="822" spans="1:51"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1</v>
      </c>
    </row>
    <row r="823" spans="1:51"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1</v>
      </c>
    </row>
    <row r="824" spans="1:51"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1</v>
      </c>
    </row>
    <row r="825" spans="1:51" ht="24.75"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2.2000000000000002</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1</v>
      </c>
    </row>
    <row r="826" spans="1:51" ht="24.75" hidden="1" customHeight="1" x14ac:dyDescent="0.15">
      <c r="A826" s="632"/>
      <c r="B826" s="633"/>
      <c r="C826" s="633"/>
      <c r="D826" s="633"/>
      <c r="E826" s="633"/>
      <c r="F826" s="634"/>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833"/>
      <c r="I828" s="833"/>
      <c r="J828" s="833"/>
      <c r="K828" s="834"/>
      <c r="L828" s="665"/>
      <c r="M828" s="666"/>
      <c r="N828" s="666"/>
      <c r="O828" s="666"/>
      <c r="P828" s="666"/>
      <c r="Q828" s="666"/>
      <c r="R828" s="666"/>
      <c r="S828" s="666"/>
      <c r="T828" s="666"/>
      <c r="U828" s="666"/>
      <c r="V828" s="666"/>
      <c r="W828" s="666"/>
      <c r="X828" s="667"/>
      <c r="Y828" s="382"/>
      <c r="Z828" s="383"/>
      <c r="AA828" s="383"/>
      <c r="AB828" s="803"/>
      <c r="AC828" s="671"/>
      <c r="AD828" s="833"/>
      <c r="AE828" s="833"/>
      <c r="AF828" s="833"/>
      <c r="AG828" s="834"/>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2"/>
      <c r="B830" s="633"/>
      <c r="C830" s="633"/>
      <c r="D830" s="633"/>
      <c r="E830" s="633"/>
      <c r="F830" s="634"/>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2"/>
      <c r="B831" s="633"/>
      <c r="C831" s="633"/>
      <c r="D831" s="633"/>
      <c r="E831" s="633"/>
      <c r="F831" s="634"/>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2"/>
      <c r="B832" s="633"/>
      <c r="C832" s="633"/>
      <c r="D832" s="633"/>
      <c r="E832" s="633"/>
      <c r="F832" s="634"/>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2"/>
      <c r="B833" s="633"/>
      <c r="C833" s="633"/>
      <c r="D833" s="633"/>
      <c r="E833" s="633"/>
      <c r="F833" s="634"/>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2"/>
      <c r="B834" s="633"/>
      <c r="C834" s="633"/>
      <c r="D834" s="633"/>
      <c r="E834" s="633"/>
      <c r="F834" s="634"/>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2"/>
      <c r="B835" s="633"/>
      <c r="C835" s="633"/>
      <c r="D835" s="633"/>
      <c r="E835" s="633"/>
      <c r="F835" s="634"/>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2"/>
      <c r="B836" s="633"/>
      <c r="C836" s="633"/>
      <c r="D836" s="633"/>
      <c r="E836" s="633"/>
      <c r="F836" s="634"/>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2"/>
      <c r="B837" s="633"/>
      <c r="C837" s="633"/>
      <c r="D837" s="633"/>
      <c r="E837" s="633"/>
      <c r="F837" s="634"/>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58" t="s">
        <v>771</v>
      </c>
      <c r="D845" s="343"/>
      <c r="E845" s="343"/>
      <c r="F845" s="343"/>
      <c r="G845" s="343"/>
      <c r="H845" s="343"/>
      <c r="I845" s="343"/>
      <c r="J845" s="344">
        <v>3010405002439</v>
      </c>
      <c r="K845" s="345"/>
      <c r="L845" s="345"/>
      <c r="M845" s="345"/>
      <c r="N845" s="345"/>
      <c r="O845" s="345"/>
      <c r="P845" s="359" t="s">
        <v>810</v>
      </c>
      <c r="Q845" s="346"/>
      <c r="R845" s="346"/>
      <c r="S845" s="346"/>
      <c r="T845" s="346"/>
      <c r="U845" s="346"/>
      <c r="V845" s="346"/>
      <c r="W845" s="346"/>
      <c r="X845" s="346"/>
      <c r="Y845" s="347">
        <v>230.7</v>
      </c>
      <c r="Z845" s="348"/>
      <c r="AA845" s="348"/>
      <c r="AB845" s="349"/>
      <c r="AC845" s="350" t="s">
        <v>772</v>
      </c>
      <c r="AD845" s="351"/>
      <c r="AE845" s="351"/>
      <c r="AF845" s="351"/>
      <c r="AG845" s="351"/>
      <c r="AH845" s="366" t="s">
        <v>734</v>
      </c>
      <c r="AI845" s="367"/>
      <c r="AJ845" s="367"/>
      <c r="AK845" s="367"/>
      <c r="AL845" s="354" t="s">
        <v>734</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773</v>
      </c>
      <c r="D878" s="343"/>
      <c r="E878" s="343"/>
      <c r="F878" s="343"/>
      <c r="G878" s="343"/>
      <c r="H878" s="343"/>
      <c r="I878" s="343"/>
      <c r="J878" s="344">
        <v>2010001134133</v>
      </c>
      <c r="K878" s="345"/>
      <c r="L878" s="345"/>
      <c r="M878" s="345"/>
      <c r="N878" s="345"/>
      <c r="O878" s="345"/>
      <c r="P878" s="346" t="s">
        <v>763</v>
      </c>
      <c r="Q878" s="346"/>
      <c r="R878" s="346"/>
      <c r="S878" s="346"/>
      <c r="T878" s="346"/>
      <c r="U878" s="346"/>
      <c r="V878" s="346"/>
      <c r="W878" s="346"/>
      <c r="X878" s="346"/>
      <c r="Y878" s="347">
        <v>110.5</v>
      </c>
      <c r="Z878" s="348"/>
      <c r="AA878" s="348"/>
      <c r="AB878" s="349"/>
      <c r="AC878" s="350" t="s">
        <v>376</v>
      </c>
      <c r="AD878" s="351"/>
      <c r="AE878" s="351"/>
      <c r="AF878" s="351"/>
      <c r="AG878" s="351"/>
      <c r="AH878" s="366" t="s">
        <v>734</v>
      </c>
      <c r="AI878" s="367"/>
      <c r="AJ878" s="367"/>
      <c r="AK878" s="367"/>
      <c r="AL878" s="354">
        <v>100</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774</v>
      </c>
      <c r="D911" s="343"/>
      <c r="E911" s="343"/>
      <c r="F911" s="343"/>
      <c r="G911" s="343"/>
      <c r="H911" s="343"/>
      <c r="I911" s="343"/>
      <c r="J911" s="344">
        <v>3010601021713</v>
      </c>
      <c r="K911" s="345"/>
      <c r="L911" s="345"/>
      <c r="M911" s="345"/>
      <c r="N911" s="345"/>
      <c r="O911" s="345"/>
      <c r="P911" s="359" t="s">
        <v>775</v>
      </c>
      <c r="Q911" s="346"/>
      <c r="R911" s="346"/>
      <c r="S911" s="346"/>
      <c r="T911" s="346"/>
      <c r="U911" s="346"/>
      <c r="V911" s="346"/>
      <c r="W911" s="346"/>
      <c r="X911" s="346"/>
      <c r="Y911" s="347">
        <v>2.1</v>
      </c>
      <c r="Z911" s="348"/>
      <c r="AA911" s="348"/>
      <c r="AB911" s="349"/>
      <c r="AC911" s="350" t="s">
        <v>376</v>
      </c>
      <c r="AD911" s="351"/>
      <c r="AE911" s="351"/>
      <c r="AF911" s="351"/>
      <c r="AG911" s="351"/>
      <c r="AH911" s="366" t="s">
        <v>734</v>
      </c>
      <c r="AI911" s="367"/>
      <c r="AJ911" s="367"/>
      <c r="AK911" s="367"/>
      <c r="AL911" s="354">
        <v>100</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43" t="s">
        <v>776</v>
      </c>
      <c r="D944" s="343"/>
      <c r="E944" s="343"/>
      <c r="F944" s="343"/>
      <c r="G944" s="343"/>
      <c r="H944" s="343"/>
      <c r="I944" s="343"/>
      <c r="J944" s="344">
        <v>6010401024970</v>
      </c>
      <c r="K944" s="345"/>
      <c r="L944" s="345"/>
      <c r="M944" s="345"/>
      <c r="N944" s="345"/>
      <c r="O944" s="345"/>
      <c r="P944" s="346" t="s">
        <v>768</v>
      </c>
      <c r="Q944" s="346"/>
      <c r="R944" s="346"/>
      <c r="S944" s="346"/>
      <c r="T944" s="346"/>
      <c r="U944" s="346"/>
      <c r="V944" s="346"/>
      <c r="W944" s="346"/>
      <c r="X944" s="346"/>
      <c r="Y944" s="347">
        <v>1.4</v>
      </c>
      <c r="Z944" s="348"/>
      <c r="AA944" s="348"/>
      <c r="AB944" s="349"/>
      <c r="AC944" s="350" t="s">
        <v>376</v>
      </c>
      <c r="AD944" s="351"/>
      <c r="AE944" s="351"/>
      <c r="AF944" s="351"/>
      <c r="AG944" s="351"/>
      <c r="AH944" s="366" t="s">
        <v>734</v>
      </c>
      <c r="AI944" s="367"/>
      <c r="AJ944" s="367"/>
      <c r="AK944" s="367"/>
      <c r="AL944" s="354">
        <v>100</v>
      </c>
      <c r="AM944" s="355"/>
      <c r="AN944" s="355"/>
      <c r="AO944" s="356"/>
      <c r="AP944" s="357"/>
      <c r="AQ944" s="357"/>
      <c r="AR944" s="357"/>
      <c r="AS944" s="357"/>
      <c r="AT944" s="357"/>
      <c r="AU944" s="357"/>
      <c r="AV944" s="357"/>
      <c r="AW944" s="357"/>
      <c r="AX944" s="357"/>
      <c r="AY944">
        <f t="shared" si="120"/>
        <v>1</v>
      </c>
    </row>
    <row r="945" spans="1:51" ht="30" customHeight="1" x14ac:dyDescent="0.15">
      <c r="A945" s="370">
        <v>2</v>
      </c>
      <c r="B945" s="370">
        <v>1</v>
      </c>
      <c r="C945" s="343" t="s">
        <v>777</v>
      </c>
      <c r="D945" s="343"/>
      <c r="E945" s="343"/>
      <c r="F945" s="343"/>
      <c r="G945" s="343"/>
      <c r="H945" s="343"/>
      <c r="I945" s="343"/>
      <c r="J945" s="344">
        <v>9010601021385</v>
      </c>
      <c r="K945" s="345"/>
      <c r="L945" s="345"/>
      <c r="M945" s="345"/>
      <c r="N945" s="345"/>
      <c r="O945" s="345"/>
      <c r="P945" s="346" t="s">
        <v>781</v>
      </c>
      <c r="Q945" s="346"/>
      <c r="R945" s="346"/>
      <c r="S945" s="346"/>
      <c r="T945" s="346"/>
      <c r="U945" s="346"/>
      <c r="V945" s="346"/>
      <c r="W945" s="346"/>
      <c r="X945" s="346"/>
      <c r="Y945" s="347">
        <v>0.7</v>
      </c>
      <c r="Z945" s="348"/>
      <c r="AA945" s="348"/>
      <c r="AB945" s="349"/>
      <c r="AC945" s="350" t="s">
        <v>376</v>
      </c>
      <c r="AD945" s="351"/>
      <c r="AE945" s="351"/>
      <c r="AF945" s="351"/>
      <c r="AG945" s="351"/>
      <c r="AH945" s="366" t="s">
        <v>734</v>
      </c>
      <c r="AI945" s="367"/>
      <c r="AJ945" s="367"/>
      <c r="AK945" s="367"/>
      <c r="AL945" s="354">
        <v>100</v>
      </c>
      <c r="AM945" s="355"/>
      <c r="AN945" s="355"/>
      <c r="AO945" s="356"/>
      <c r="AP945" s="357"/>
      <c r="AQ945" s="357"/>
      <c r="AR945" s="357"/>
      <c r="AS945" s="357"/>
      <c r="AT945" s="357"/>
      <c r="AU945" s="357"/>
      <c r="AV945" s="357"/>
      <c r="AW945" s="357"/>
      <c r="AX945" s="357"/>
      <c r="AY945">
        <f>COUNTA($C$945)</f>
        <v>1</v>
      </c>
    </row>
    <row r="946" spans="1:51" ht="30" customHeight="1" x14ac:dyDescent="0.15">
      <c r="A946" s="370">
        <v>3</v>
      </c>
      <c r="B946" s="370">
        <v>1</v>
      </c>
      <c r="C946" s="358" t="s">
        <v>778</v>
      </c>
      <c r="D946" s="343"/>
      <c r="E946" s="343"/>
      <c r="F946" s="343"/>
      <c r="G946" s="343"/>
      <c r="H946" s="343"/>
      <c r="I946" s="343"/>
      <c r="J946" s="344">
        <v>9013401005070</v>
      </c>
      <c r="K946" s="345"/>
      <c r="L946" s="345"/>
      <c r="M946" s="345"/>
      <c r="N946" s="345"/>
      <c r="O946" s="345"/>
      <c r="P946" s="359" t="s">
        <v>782</v>
      </c>
      <c r="Q946" s="346"/>
      <c r="R946" s="346"/>
      <c r="S946" s="346"/>
      <c r="T946" s="346"/>
      <c r="U946" s="346"/>
      <c r="V946" s="346"/>
      <c r="W946" s="346"/>
      <c r="X946" s="346"/>
      <c r="Y946" s="347">
        <v>0.3</v>
      </c>
      <c r="Z946" s="348"/>
      <c r="AA946" s="348"/>
      <c r="AB946" s="349"/>
      <c r="AC946" s="350" t="s">
        <v>376</v>
      </c>
      <c r="AD946" s="351"/>
      <c r="AE946" s="351"/>
      <c r="AF946" s="351"/>
      <c r="AG946" s="351"/>
      <c r="AH946" s="352" t="s">
        <v>734</v>
      </c>
      <c r="AI946" s="353"/>
      <c r="AJ946" s="353"/>
      <c r="AK946" s="353"/>
      <c r="AL946" s="354">
        <v>100</v>
      </c>
      <c r="AM946" s="355"/>
      <c r="AN946" s="355"/>
      <c r="AO946" s="356"/>
      <c r="AP946" s="357"/>
      <c r="AQ946" s="357"/>
      <c r="AR946" s="357"/>
      <c r="AS946" s="357"/>
      <c r="AT946" s="357"/>
      <c r="AU946" s="357"/>
      <c r="AV946" s="357"/>
      <c r="AW946" s="357"/>
      <c r="AX946" s="357"/>
      <c r="AY946">
        <f>COUNTA($C$946)</f>
        <v>1</v>
      </c>
    </row>
    <row r="947" spans="1:51" ht="30" customHeight="1" x14ac:dyDescent="0.15">
      <c r="A947" s="370">
        <v>4</v>
      </c>
      <c r="B947" s="370">
        <v>1</v>
      </c>
      <c r="C947" s="358" t="s">
        <v>779</v>
      </c>
      <c r="D947" s="343"/>
      <c r="E947" s="343"/>
      <c r="F947" s="343"/>
      <c r="G947" s="343"/>
      <c r="H947" s="343"/>
      <c r="I947" s="343"/>
      <c r="J947" s="344">
        <v>7011101033773</v>
      </c>
      <c r="K947" s="345"/>
      <c r="L947" s="345"/>
      <c r="M947" s="345"/>
      <c r="N947" s="345"/>
      <c r="O947" s="345"/>
      <c r="P947" s="359" t="s">
        <v>783</v>
      </c>
      <c r="Q947" s="346"/>
      <c r="R947" s="346"/>
      <c r="S947" s="346"/>
      <c r="T947" s="346"/>
      <c r="U947" s="346"/>
      <c r="V947" s="346"/>
      <c r="W947" s="346"/>
      <c r="X947" s="346"/>
      <c r="Y947" s="347">
        <v>0.1</v>
      </c>
      <c r="Z947" s="348"/>
      <c r="AA947" s="348"/>
      <c r="AB947" s="349"/>
      <c r="AC947" s="350" t="s">
        <v>369</v>
      </c>
      <c r="AD947" s="351"/>
      <c r="AE947" s="351"/>
      <c r="AF947" s="351"/>
      <c r="AG947" s="351"/>
      <c r="AH947" s="352">
        <v>3</v>
      </c>
      <c r="AI947" s="353"/>
      <c r="AJ947" s="353"/>
      <c r="AK947" s="353"/>
      <c r="AL947" s="354">
        <v>99.9</v>
      </c>
      <c r="AM947" s="355"/>
      <c r="AN947" s="355"/>
      <c r="AO947" s="356"/>
      <c r="AP947" s="357"/>
      <c r="AQ947" s="357"/>
      <c r="AR947" s="357"/>
      <c r="AS947" s="357"/>
      <c r="AT947" s="357"/>
      <c r="AU947" s="357"/>
      <c r="AV947" s="357"/>
      <c r="AW947" s="357"/>
      <c r="AX947" s="357"/>
      <c r="AY947">
        <f>COUNTA($C$947)</f>
        <v>1</v>
      </c>
    </row>
    <row r="948" spans="1:51" ht="30" customHeight="1" x14ac:dyDescent="0.15">
      <c r="A948" s="370">
        <v>5</v>
      </c>
      <c r="B948" s="370">
        <v>1</v>
      </c>
      <c r="C948" s="343" t="s">
        <v>780</v>
      </c>
      <c r="D948" s="343"/>
      <c r="E948" s="343"/>
      <c r="F948" s="343"/>
      <c r="G948" s="343"/>
      <c r="H948" s="343"/>
      <c r="I948" s="343"/>
      <c r="J948" s="344">
        <v>7010001029774</v>
      </c>
      <c r="K948" s="345"/>
      <c r="L948" s="345"/>
      <c r="M948" s="345"/>
      <c r="N948" s="345"/>
      <c r="O948" s="345"/>
      <c r="P948" s="346" t="s">
        <v>784</v>
      </c>
      <c r="Q948" s="346"/>
      <c r="R948" s="346"/>
      <c r="S948" s="346"/>
      <c r="T948" s="346"/>
      <c r="U948" s="346"/>
      <c r="V948" s="346"/>
      <c r="W948" s="346"/>
      <c r="X948" s="346"/>
      <c r="Y948" s="347">
        <v>0.1</v>
      </c>
      <c r="Z948" s="348"/>
      <c r="AA948" s="348"/>
      <c r="AB948" s="349"/>
      <c r="AC948" s="350" t="s">
        <v>375</v>
      </c>
      <c r="AD948" s="351"/>
      <c r="AE948" s="351"/>
      <c r="AF948" s="351"/>
      <c r="AG948" s="351"/>
      <c r="AH948" s="352" t="s">
        <v>734</v>
      </c>
      <c r="AI948" s="353"/>
      <c r="AJ948" s="353"/>
      <c r="AK948" s="353"/>
      <c r="AL948" s="354">
        <v>100</v>
      </c>
      <c r="AM948" s="355"/>
      <c r="AN948" s="355"/>
      <c r="AO948" s="356"/>
      <c r="AP948" s="357"/>
      <c r="AQ948" s="357"/>
      <c r="AR948" s="357"/>
      <c r="AS948" s="357"/>
      <c r="AT948" s="357"/>
      <c r="AU948" s="357"/>
      <c r="AV948" s="357"/>
      <c r="AW948" s="357"/>
      <c r="AX948" s="357"/>
      <c r="AY948">
        <f>COUNTA($C$948)</f>
        <v>1</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43" t="s">
        <v>785</v>
      </c>
      <c r="D977" s="343"/>
      <c r="E977" s="343"/>
      <c r="F977" s="343"/>
      <c r="G977" s="343"/>
      <c r="H977" s="343"/>
      <c r="I977" s="343"/>
      <c r="J977" s="344">
        <v>5010405001703</v>
      </c>
      <c r="K977" s="345"/>
      <c r="L977" s="345"/>
      <c r="M977" s="345"/>
      <c r="N977" s="345"/>
      <c r="O977" s="345"/>
      <c r="P977" s="346" t="s">
        <v>770</v>
      </c>
      <c r="Q977" s="346"/>
      <c r="R977" s="346"/>
      <c r="S977" s="346"/>
      <c r="T977" s="346"/>
      <c r="U977" s="346"/>
      <c r="V977" s="346"/>
      <c r="W977" s="346"/>
      <c r="X977" s="346"/>
      <c r="Y977" s="347">
        <v>2.2000000000000002</v>
      </c>
      <c r="Z977" s="348"/>
      <c r="AA977" s="348"/>
      <c r="AB977" s="349"/>
      <c r="AC977" s="350" t="s">
        <v>376</v>
      </c>
      <c r="AD977" s="351"/>
      <c r="AE977" s="351"/>
      <c r="AF977" s="351"/>
      <c r="AG977" s="351"/>
      <c r="AH977" s="366" t="s">
        <v>734</v>
      </c>
      <c r="AI977" s="367"/>
      <c r="AJ977" s="367"/>
      <c r="AK977" s="367"/>
      <c r="AL977" s="354">
        <v>100</v>
      </c>
      <c r="AM977" s="355"/>
      <c r="AN977" s="355"/>
      <c r="AO977" s="356"/>
      <c r="AP977" s="357"/>
      <c r="AQ977" s="357"/>
      <c r="AR977" s="357"/>
      <c r="AS977" s="357"/>
      <c r="AT977" s="357"/>
      <c r="AU977" s="357"/>
      <c r="AV977" s="357"/>
      <c r="AW977" s="357"/>
      <c r="AX977" s="357"/>
      <c r="AY977">
        <f t="shared" si="121"/>
        <v>1</v>
      </c>
    </row>
    <row r="978" spans="1:51" ht="30" customHeight="1" x14ac:dyDescent="0.15">
      <c r="A978" s="370">
        <v>2</v>
      </c>
      <c r="B978" s="370">
        <v>1</v>
      </c>
      <c r="C978" s="343" t="s">
        <v>786</v>
      </c>
      <c r="D978" s="343"/>
      <c r="E978" s="343"/>
      <c r="F978" s="343"/>
      <c r="G978" s="343"/>
      <c r="H978" s="343"/>
      <c r="I978" s="343"/>
      <c r="J978" s="344">
        <v>3010601032553</v>
      </c>
      <c r="K978" s="345"/>
      <c r="L978" s="345"/>
      <c r="M978" s="345"/>
      <c r="N978" s="345"/>
      <c r="O978" s="345"/>
      <c r="P978" s="346" t="s">
        <v>792</v>
      </c>
      <c r="Q978" s="346"/>
      <c r="R978" s="346"/>
      <c r="S978" s="346"/>
      <c r="T978" s="346"/>
      <c r="U978" s="346"/>
      <c r="V978" s="346"/>
      <c r="W978" s="346"/>
      <c r="X978" s="346"/>
      <c r="Y978" s="347">
        <v>0.6</v>
      </c>
      <c r="Z978" s="348"/>
      <c r="AA978" s="348"/>
      <c r="AB978" s="349"/>
      <c r="AC978" s="350" t="s">
        <v>376</v>
      </c>
      <c r="AD978" s="351"/>
      <c r="AE978" s="351"/>
      <c r="AF978" s="351"/>
      <c r="AG978" s="351"/>
      <c r="AH978" s="366" t="s">
        <v>734</v>
      </c>
      <c r="AI978" s="367"/>
      <c r="AJ978" s="367"/>
      <c r="AK978" s="367"/>
      <c r="AL978" s="354">
        <v>100</v>
      </c>
      <c r="AM978" s="355"/>
      <c r="AN978" s="355"/>
      <c r="AO978" s="356"/>
      <c r="AP978" s="357"/>
      <c r="AQ978" s="357"/>
      <c r="AR978" s="357"/>
      <c r="AS978" s="357"/>
      <c r="AT978" s="357"/>
      <c r="AU978" s="357"/>
      <c r="AV978" s="357"/>
      <c r="AW978" s="357"/>
      <c r="AX978" s="357"/>
      <c r="AY978">
        <f>COUNTA($C$978)</f>
        <v>1</v>
      </c>
    </row>
    <row r="979" spans="1:51" ht="30" customHeight="1" x14ac:dyDescent="0.15">
      <c r="A979" s="370">
        <v>3</v>
      </c>
      <c r="B979" s="370">
        <v>1</v>
      </c>
      <c r="C979" s="358" t="s">
        <v>787</v>
      </c>
      <c r="D979" s="343"/>
      <c r="E979" s="343"/>
      <c r="F979" s="343"/>
      <c r="G979" s="343"/>
      <c r="H979" s="343"/>
      <c r="I979" s="343"/>
      <c r="J979" s="344">
        <v>8010001014437</v>
      </c>
      <c r="K979" s="345"/>
      <c r="L979" s="345"/>
      <c r="M979" s="345"/>
      <c r="N979" s="345"/>
      <c r="O979" s="345"/>
      <c r="P979" s="359" t="s">
        <v>793</v>
      </c>
      <c r="Q979" s="346"/>
      <c r="R979" s="346"/>
      <c r="S979" s="346"/>
      <c r="T979" s="346"/>
      <c r="U979" s="346"/>
      <c r="V979" s="346"/>
      <c r="W979" s="346"/>
      <c r="X979" s="346"/>
      <c r="Y979" s="347">
        <v>0.4</v>
      </c>
      <c r="Z979" s="348"/>
      <c r="AA979" s="348"/>
      <c r="AB979" s="349"/>
      <c r="AC979" s="350" t="s">
        <v>376</v>
      </c>
      <c r="AD979" s="351"/>
      <c r="AE979" s="351"/>
      <c r="AF979" s="351"/>
      <c r="AG979" s="351"/>
      <c r="AH979" s="352" t="s">
        <v>734</v>
      </c>
      <c r="AI979" s="353"/>
      <c r="AJ979" s="353"/>
      <c r="AK979" s="353"/>
      <c r="AL979" s="354">
        <v>100</v>
      </c>
      <c r="AM979" s="355"/>
      <c r="AN979" s="355"/>
      <c r="AO979" s="356"/>
      <c r="AP979" s="357"/>
      <c r="AQ979" s="357"/>
      <c r="AR979" s="357"/>
      <c r="AS979" s="357"/>
      <c r="AT979" s="357"/>
      <c r="AU979" s="357"/>
      <c r="AV979" s="357"/>
      <c r="AW979" s="357"/>
      <c r="AX979" s="357"/>
      <c r="AY979">
        <f>COUNTA($C$979)</f>
        <v>1</v>
      </c>
    </row>
    <row r="980" spans="1:51" ht="30" customHeight="1" x14ac:dyDescent="0.15">
      <c r="A980" s="370">
        <v>4</v>
      </c>
      <c r="B980" s="370">
        <v>1</v>
      </c>
      <c r="C980" s="358" t="s">
        <v>788</v>
      </c>
      <c r="D980" s="343"/>
      <c r="E980" s="343"/>
      <c r="F980" s="343"/>
      <c r="G980" s="343"/>
      <c r="H980" s="343"/>
      <c r="I980" s="343"/>
      <c r="J980" s="344">
        <v>3010601021713</v>
      </c>
      <c r="K980" s="345"/>
      <c r="L980" s="345"/>
      <c r="M980" s="345"/>
      <c r="N980" s="345"/>
      <c r="O980" s="345"/>
      <c r="P980" s="359" t="s">
        <v>794</v>
      </c>
      <c r="Q980" s="346"/>
      <c r="R980" s="346"/>
      <c r="S980" s="346"/>
      <c r="T980" s="346"/>
      <c r="U980" s="346"/>
      <c r="V980" s="346"/>
      <c r="W980" s="346"/>
      <c r="X980" s="346"/>
      <c r="Y980" s="347">
        <v>0.2</v>
      </c>
      <c r="Z980" s="348"/>
      <c r="AA980" s="348"/>
      <c r="AB980" s="349"/>
      <c r="AC980" s="350" t="s">
        <v>376</v>
      </c>
      <c r="AD980" s="351"/>
      <c r="AE980" s="351"/>
      <c r="AF980" s="351"/>
      <c r="AG980" s="351"/>
      <c r="AH980" s="352" t="s">
        <v>734</v>
      </c>
      <c r="AI980" s="353"/>
      <c r="AJ980" s="353"/>
      <c r="AK980" s="353"/>
      <c r="AL980" s="354">
        <v>100</v>
      </c>
      <c r="AM980" s="355"/>
      <c r="AN980" s="355"/>
      <c r="AO980" s="356"/>
      <c r="AP980" s="357"/>
      <c r="AQ980" s="357"/>
      <c r="AR980" s="357"/>
      <c r="AS980" s="357"/>
      <c r="AT980" s="357"/>
      <c r="AU980" s="357"/>
      <c r="AV980" s="357"/>
      <c r="AW980" s="357"/>
      <c r="AX980" s="357"/>
      <c r="AY980">
        <f>COUNTA($C$980)</f>
        <v>1</v>
      </c>
    </row>
    <row r="981" spans="1:51" ht="30" customHeight="1" x14ac:dyDescent="0.15">
      <c r="A981" s="370">
        <v>5</v>
      </c>
      <c r="B981" s="370">
        <v>1</v>
      </c>
      <c r="C981" s="343" t="s">
        <v>789</v>
      </c>
      <c r="D981" s="343"/>
      <c r="E981" s="343"/>
      <c r="F981" s="343"/>
      <c r="G981" s="343"/>
      <c r="H981" s="343"/>
      <c r="I981" s="343"/>
      <c r="J981" s="344">
        <v>9010001034962</v>
      </c>
      <c r="K981" s="345"/>
      <c r="L981" s="345"/>
      <c r="M981" s="345"/>
      <c r="N981" s="345"/>
      <c r="O981" s="345"/>
      <c r="P981" s="346" t="s">
        <v>795</v>
      </c>
      <c r="Q981" s="346"/>
      <c r="R981" s="346"/>
      <c r="S981" s="346"/>
      <c r="T981" s="346"/>
      <c r="U981" s="346"/>
      <c r="V981" s="346"/>
      <c r="W981" s="346"/>
      <c r="X981" s="346"/>
      <c r="Y981" s="347">
        <v>0.1</v>
      </c>
      <c r="Z981" s="348"/>
      <c r="AA981" s="348"/>
      <c r="AB981" s="349"/>
      <c r="AC981" s="350" t="s">
        <v>376</v>
      </c>
      <c r="AD981" s="351"/>
      <c r="AE981" s="351"/>
      <c r="AF981" s="351"/>
      <c r="AG981" s="351"/>
      <c r="AH981" s="352" t="s">
        <v>734</v>
      </c>
      <c r="AI981" s="353"/>
      <c r="AJ981" s="353"/>
      <c r="AK981" s="353"/>
      <c r="AL981" s="354">
        <v>100</v>
      </c>
      <c r="AM981" s="355"/>
      <c r="AN981" s="355"/>
      <c r="AO981" s="356"/>
      <c r="AP981" s="357"/>
      <c r="AQ981" s="357"/>
      <c r="AR981" s="357"/>
      <c r="AS981" s="357"/>
      <c r="AT981" s="357"/>
      <c r="AU981" s="357"/>
      <c r="AV981" s="357"/>
      <c r="AW981" s="357"/>
      <c r="AX981" s="357"/>
      <c r="AY981">
        <f>COUNTA($C$981)</f>
        <v>1</v>
      </c>
    </row>
    <row r="982" spans="1:51" ht="30" customHeight="1" x14ac:dyDescent="0.15">
      <c r="A982" s="370">
        <v>6</v>
      </c>
      <c r="B982" s="370">
        <v>1</v>
      </c>
      <c r="C982" s="343" t="s">
        <v>790</v>
      </c>
      <c r="D982" s="343"/>
      <c r="E982" s="343"/>
      <c r="F982" s="343"/>
      <c r="G982" s="343"/>
      <c r="H982" s="343"/>
      <c r="I982" s="343"/>
      <c r="J982" s="344">
        <v>6010605000116</v>
      </c>
      <c r="K982" s="345"/>
      <c r="L982" s="345"/>
      <c r="M982" s="345"/>
      <c r="N982" s="345"/>
      <c r="O982" s="345"/>
      <c r="P982" s="346" t="s">
        <v>796</v>
      </c>
      <c r="Q982" s="346"/>
      <c r="R982" s="346"/>
      <c r="S982" s="346"/>
      <c r="T982" s="346"/>
      <c r="U982" s="346"/>
      <c r="V982" s="346"/>
      <c r="W982" s="346"/>
      <c r="X982" s="346"/>
      <c r="Y982" s="347">
        <v>0.1</v>
      </c>
      <c r="Z982" s="348"/>
      <c r="AA982" s="348"/>
      <c r="AB982" s="349"/>
      <c r="AC982" s="350" t="s">
        <v>376</v>
      </c>
      <c r="AD982" s="351"/>
      <c r="AE982" s="351"/>
      <c r="AF982" s="351"/>
      <c r="AG982" s="351"/>
      <c r="AH982" s="352" t="s">
        <v>734</v>
      </c>
      <c r="AI982" s="353"/>
      <c r="AJ982" s="353"/>
      <c r="AK982" s="353"/>
      <c r="AL982" s="354">
        <v>100</v>
      </c>
      <c r="AM982" s="355"/>
      <c r="AN982" s="355"/>
      <c r="AO982" s="356"/>
      <c r="AP982" s="357"/>
      <c r="AQ982" s="357"/>
      <c r="AR982" s="357"/>
      <c r="AS982" s="357"/>
      <c r="AT982" s="357"/>
      <c r="AU982" s="357"/>
      <c r="AV982" s="357"/>
      <c r="AW982" s="357"/>
      <c r="AX982" s="357"/>
      <c r="AY982">
        <f>COUNTA($C$982)</f>
        <v>1</v>
      </c>
    </row>
    <row r="983" spans="1:51" ht="30" customHeight="1" x14ac:dyDescent="0.15">
      <c r="A983" s="370">
        <v>7</v>
      </c>
      <c r="B983" s="370">
        <v>1</v>
      </c>
      <c r="C983" s="343" t="s">
        <v>791</v>
      </c>
      <c r="D983" s="343"/>
      <c r="E983" s="343"/>
      <c r="F983" s="343"/>
      <c r="G983" s="343"/>
      <c r="H983" s="343"/>
      <c r="I983" s="343"/>
      <c r="J983" s="344">
        <v>8030001064091</v>
      </c>
      <c r="K983" s="345"/>
      <c r="L983" s="345"/>
      <c r="M983" s="345"/>
      <c r="N983" s="345"/>
      <c r="O983" s="345"/>
      <c r="P983" s="346" t="s">
        <v>797</v>
      </c>
      <c r="Q983" s="346"/>
      <c r="R983" s="346"/>
      <c r="S983" s="346"/>
      <c r="T983" s="346"/>
      <c r="U983" s="346"/>
      <c r="V983" s="346"/>
      <c r="W983" s="346"/>
      <c r="X983" s="346"/>
      <c r="Y983" s="347">
        <v>0.1</v>
      </c>
      <c r="Z983" s="348"/>
      <c r="AA983" s="348"/>
      <c r="AB983" s="349"/>
      <c r="AC983" s="350" t="s">
        <v>375</v>
      </c>
      <c r="AD983" s="351"/>
      <c r="AE983" s="351"/>
      <c r="AF983" s="351"/>
      <c r="AG983" s="351"/>
      <c r="AH983" s="352" t="s">
        <v>734</v>
      </c>
      <c r="AI983" s="353"/>
      <c r="AJ983" s="353"/>
      <c r="AK983" s="353"/>
      <c r="AL983" s="354">
        <v>100</v>
      </c>
      <c r="AM983" s="355"/>
      <c r="AN983" s="355"/>
      <c r="AO983" s="356"/>
      <c r="AP983" s="357"/>
      <c r="AQ983" s="357"/>
      <c r="AR983" s="357"/>
      <c r="AS983" s="357"/>
      <c r="AT983" s="357"/>
      <c r="AU983" s="357"/>
      <c r="AV983" s="357"/>
      <c r="AW983" s="357"/>
      <c r="AX983" s="357"/>
      <c r="AY983">
        <f>COUNTA($C$983)</f>
        <v>1</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150" t="s">
        <v>734</v>
      </c>
      <c r="F1110" s="369"/>
      <c r="G1110" s="369"/>
      <c r="H1110" s="369"/>
      <c r="I1110" s="369"/>
      <c r="J1110" s="344" t="s">
        <v>734</v>
      </c>
      <c r="K1110" s="345"/>
      <c r="L1110" s="345"/>
      <c r="M1110" s="345"/>
      <c r="N1110" s="345"/>
      <c r="O1110" s="345"/>
      <c r="P1110" s="359" t="s">
        <v>734</v>
      </c>
      <c r="Q1110" s="346"/>
      <c r="R1110" s="346"/>
      <c r="S1110" s="346"/>
      <c r="T1110" s="346"/>
      <c r="U1110" s="346"/>
      <c r="V1110" s="346"/>
      <c r="W1110" s="346"/>
      <c r="X1110" s="346"/>
      <c r="Y1110" s="347" t="s">
        <v>734</v>
      </c>
      <c r="Z1110" s="348"/>
      <c r="AA1110" s="348"/>
      <c r="AB1110" s="349"/>
      <c r="AC1110" s="350"/>
      <c r="AD1110" s="351"/>
      <c r="AE1110" s="351"/>
      <c r="AF1110" s="351"/>
      <c r="AG1110" s="351"/>
      <c r="AH1110" s="352" t="s">
        <v>734</v>
      </c>
      <c r="AI1110" s="353"/>
      <c r="AJ1110" s="353"/>
      <c r="AK1110" s="353"/>
      <c r="AL1110" s="354" t="s">
        <v>734</v>
      </c>
      <c r="AM1110" s="355"/>
      <c r="AN1110" s="355"/>
      <c r="AO1110" s="356"/>
      <c r="AP1110" s="357" t="s">
        <v>734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0">
    <cfRule type="expression" dxfId="2803" priority="13889">
      <formula>IF(RIGHT(TEXT(Y790,"0.#"),1)=".",FALSE,TRUE)</formula>
    </cfRule>
    <cfRule type="expression" dxfId="2802" priority="13890">
      <formula>IF(RIGHT(TEXT(Y790,"0.#"),1)=".",TRUE,FALSE)</formula>
    </cfRule>
  </conditionalFormatting>
  <conditionalFormatting sqref="Y799">
    <cfRule type="expression" dxfId="2801" priority="13885">
      <formula>IF(RIGHT(TEXT(Y799,"0.#"),1)=".",FALSE,TRUE)</formula>
    </cfRule>
    <cfRule type="expression" dxfId="2800" priority="13886">
      <formula>IF(RIGHT(TEXT(Y799,"0.#"),1)=".",TRUE,FALSE)</formula>
    </cfRule>
  </conditionalFormatting>
  <conditionalFormatting sqref="Y830:Y837 Y828 Y817:Y824 Y804:Y811">
    <cfRule type="expression" dxfId="2799" priority="13667">
      <formula>IF(RIGHT(TEXT(Y804,"0.#"),1)=".",FALSE,TRUE)</formula>
    </cfRule>
    <cfRule type="expression" dxfId="2798" priority="13668">
      <formula>IF(RIGHT(TEXT(Y804,"0.#"),1)=".",TRUE,FALSE)</formula>
    </cfRule>
  </conditionalFormatting>
  <conditionalFormatting sqref="P16:AQ17 P15:AX15 P13:AX13">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91:Y798 Y789">
    <cfRule type="expression" dxfId="2791" priority="13691">
      <formula>IF(RIGHT(TEXT(Y789,"0.#"),1)=".",FALSE,TRUE)</formula>
    </cfRule>
    <cfRule type="expression" dxfId="2790" priority="13692">
      <formula>IF(RIGHT(TEXT(Y789,"0.#"),1)=".",TRUE,FALSE)</formula>
    </cfRule>
  </conditionalFormatting>
  <conditionalFormatting sqref="AU790">
    <cfRule type="expression" dxfId="2789" priority="13689">
      <formula>IF(RIGHT(TEXT(AU790,"0.#"),1)=".",FALSE,TRUE)</formula>
    </cfRule>
    <cfRule type="expression" dxfId="2788" priority="13690">
      <formula>IF(RIGHT(TEXT(AU790,"0.#"),1)=".",TRUE,FALSE)</formula>
    </cfRule>
  </conditionalFormatting>
  <conditionalFormatting sqref="AU799">
    <cfRule type="expression" dxfId="2787" priority="13687">
      <formula>IF(RIGHT(TEXT(AU799,"0.#"),1)=".",FALSE,TRUE)</formula>
    </cfRule>
    <cfRule type="expression" dxfId="2786" priority="13688">
      <formula>IF(RIGHT(TEXT(AU799,"0.#"),1)=".",TRUE,FALSE)</formula>
    </cfRule>
  </conditionalFormatting>
  <conditionalFormatting sqref="AU791:AU798">
    <cfRule type="expression" dxfId="2785" priority="13685">
      <formula>IF(RIGHT(TEXT(AU791,"0.#"),1)=".",FALSE,TRUE)</formula>
    </cfRule>
    <cfRule type="expression" dxfId="2784" priority="13686">
      <formula>IF(RIGHT(TEXT(AU791,"0.#"),1)=".",TRUE,FALSE)</formula>
    </cfRule>
  </conditionalFormatting>
  <conditionalFormatting sqref="Y829 Y816 Y803">
    <cfRule type="expression" dxfId="2783" priority="13671">
      <formula>IF(RIGHT(TEXT(Y803,"0.#"),1)=".",FALSE,TRUE)</formula>
    </cfRule>
    <cfRule type="expression" dxfId="2782" priority="13672">
      <formula>IF(RIGHT(TEXT(Y803,"0.#"),1)=".",TRUE,FALSE)</formula>
    </cfRule>
  </conditionalFormatting>
  <conditionalFormatting sqref="Y838 Y825 Y812">
    <cfRule type="expression" dxfId="2781" priority="13669">
      <formula>IF(RIGHT(TEXT(Y812,"0.#"),1)=".",FALSE,TRUE)</formula>
    </cfRule>
    <cfRule type="expression" dxfId="2780" priority="13670">
      <formula>IF(RIGHT(TEXT(Y812,"0.#"),1)=".",TRUE,FALSE)</formula>
    </cfRule>
  </conditionalFormatting>
  <conditionalFormatting sqref="AU829 AU816 AU803">
    <cfRule type="expression" dxfId="2779" priority="13665">
      <formula>IF(RIGHT(TEXT(AU803,"0.#"),1)=".",FALSE,TRUE)</formula>
    </cfRule>
    <cfRule type="expression" dxfId="2778" priority="13666">
      <formula>IF(RIGHT(TEXT(AU803,"0.#"),1)=".",TRUE,FALSE)</formula>
    </cfRule>
  </conditionalFormatting>
  <conditionalFormatting sqref="AU838 AU825 AU812">
    <cfRule type="expression" dxfId="2777" priority="13663">
      <formula>IF(RIGHT(TEXT(AU812,"0.#"),1)=".",FALSE,TRUE)</formula>
    </cfRule>
    <cfRule type="expression" dxfId="2776" priority="13664">
      <formula>IF(RIGHT(TEXT(AU812,"0.#"),1)=".",TRUE,FALSE)</formula>
    </cfRule>
  </conditionalFormatting>
  <conditionalFormatting sqref="AU830:AU837 AU828 AU817:AU824 AU815 AU804:AU811">
    <cfRule type="expression" dxfId="2775" priority="13661">
      <formula>IF(RIGHT(TEXT(AU804,"0.#"),1)=".",FALSE,TRUE)</formula>
    </cfRule>
    <cfRule type="expression" dxfId="2774" priority="13662">
      <formula>IF(RIGHT(TEXT(AU804,"0.#"),1)=".",TRUE,FALSE)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7:AO874">
    <cfRule type="expression" dxfId="2509" priority="6639">
      <formula>IF(AND(AL847&gt;=0, RIGHT(TEXT(AL847,"0.#"),1)&lt;&gt;"."),TRUE,FALSE)</formula>
    </cfRule>
    <cfRule type="expression" dxfId="2508" priority="6640">
      <formula>IF(AND(AL847&gt;=0, RIGHT(TEXT(AL847,"0.#"),1)="."),TRUE,FALSE)</formula>
    </cfRule>
    <cfRule type="expression" dxfId="2507" priority="6641">
      <formula>IF(AND(AL847&lt;0, RIGHT(TEXT(AL847,"0.#"),1)&lt;&gt;"."),TRUE,FALSE)</formula>
    </cfRule>
    <cfRule type="expression" dxfId="2506" priority="6642">
      <formula>IF(AND(AL847&lt;0, RIGHT(TEXT(AL847,"0.#"),1)="."),TRUE,FALSE)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7:Y874">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10:AO1139">
    <cfRule type="expression" dxfId="2405" priority="2873">
      <formula>IF(AND(AL1110&gt;=0, RIGHT(TEXT(AL1110,"0.#"),1)&lt;&gt;"."),TRUE,FALSE)</formula>
    </cfRule>
    <cfRule type="expression" dxfId="2404" priority="2874">
      <formula>IF(AND(AL1110&gt;=0, RIGHT(TEXT(AL1110,"0.#"),1)="."),TRUE,FALSE)</formula>
    </cfRule>
    <cfRule type="expression" dxfId="2403" priority="2875">
      <formula>IF(AND(AL1110&lt;0, RIGHT(TEXT(AL1110,"0.#"),1)&lt;&gt;"."),TRUE,FALSE)</formula>
    </cfRule>
    <cfRule type="expression" dxfId="2402" priority="2876">
      <formula>IF(AND(AL1110&lt;0, RIGHT(TEXT(AL1110,"0.#"),1)="."),TRUE,FALSE)</formula>
    </cfRule>
  </conditionalFormatting>
  <conditionalFormatting sqref="Y1110:Y1139">
    <cfRule type="expression" dxfId="2401" priority="2871">
      <formula>IF(RIGHT(TEXT(Y1110,"0.#"),1)=".",FALSE,TRUE)</formula>
    </cfRule>
    <cfRule type="expression" dxfId="2400" priority="2872">
      <formula>IF(RIGHT(TEXT(Y1110,"0.#"),1)=".",TRUE,FALSE)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45:AO846">
    <cfRule type="expression" dxfId="2391" priority="2825">
      <formula>IF(AND(AL845&gt;=0, RIGHT(TEXT(AL845,"0.#"),1)&lt;&gt;"."),TRUE,FALSE)</formula>
    </cfRule>
    <cfRule type="expression" dxfId="2390" priority="2826">
      <formula>IF(AND(AL845&gt;=0, RIGHT(TEXT(AL845,"0.#"),1)="."),TRUE,FALSE)</formula>
    </cfRule>
    <cfRule type="expression" dxfId="2389" priority="2827">
      <formula>IF(AND(AL845&lt;0, RIGHT(TEXT(AL845,"0.#"),1)&lt;&gt;"."),TRUE,FALSE)</formula>
    </cfRule>
    <cfRule type="expression" dxfId="2388" priority="2828">
      <formula>IF(AND(AL845&lt;0, RIGHT(TEXT(AL845,"0.#"),1)="."),TRUE,FALSE)</formula>
    </cfRule>
  </conditionalFormatting>
  <conditionalFormatting sqref="Y845:Y846">
    <cfRule type="expression" dxfId="2387" priority="2823">
      <formula>IF(RIGHT(TEXT(Y845,"0.#"),1)=".",FALSE,TRUE)</formula>
    </cfRule>
    <cfRule type="expression" dxfId="2386" priority="2824">
      <formula>IF(RIGHT(TEXT(Y845,"0.#"),1)=".",TRUE,FALSE)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8:Y879">
    <cfRule type="expression" dxfId="2067" priority="2077">
      <formula>IF(RIGHT(TEXT(Y878,"0.#"),1)=".",FALSE,TRUE)</formula>
    </cfRule>
    <cfRule type="expression" dxfId="2066" priority="2078">
      <formula>IF(RIGHT(TEXT(Y878,"0.#"),1)=".",TRUE,FALSE)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2">
    <cfRule type="expression" dxfId="2063" priority="2065">
      <formula>IF(RIGHT(TEXT(Y912,"0.#"),1)=".",FALSE,TRUE)</formula>
    </cfRule>
    <cfRule type="expression" dxfId="2062" priority="2066">
      <formula>IF(RIGHT(TEXT(Y912,"0.#"),1)=".",TRUE,FALSE)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84:Y1006">
    <cfRule type="expression" dxfId="2057" priority="2047">
      <formula>IF(RIGHT(TEXT(Y984,"0.#"),1)=".",FALSE,TRUE)</formula>
    </cfRule>
    <cfRule type="expression" dxfId="2056" priority="2048">
      <formula>IF(RIGHT(TEXT(Y984,"0.#"),1)=".",TRUE,FALSE)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802">
    <cfRule type="expression" dxfId="711" priority="11">
      <formula>IF(RIGHT(TEXT(Y802,"0.#"),1)=".",FALSE,TRUE)</formula>
    </cfRule>
    <cfRule type="expression" dxfId="710" priority="12">
      <formula>IF(RIGHT(TEXT(Y802,"0.#"),1)=".",TRUE,FALSE)</formula>
    </cfRule>
  </conditionalFormatting>
  <conditionalFormatting sqref="AU802">
    <cfRule type="expression" dxfId="709" priority="9">
      <formula>IF(RIGHT(TEXT(AU802,"0.#"),1)=".",FALSE,TRUE)</formula>
    </cfRule>
    <cfRule type="expression" dxfId="708" priority="10">
      <formula>IF(RIGHT(TEXT(AU802,"0.#"),1)=".",TRUE,FALSE)</formula>
    </cfRule>
  </conditionalFormatting>
  <conditionalFormatting sqref="Y815">
    <cfRule type="expression" dxfId="707" priority="7">
      <formula>IF(RIGHT(TEXT(Y815,"0.#"),1)=".",FALSE,TRUE)</formula>
    </cfRule>
    <cfRule type="expression" dxfId="706" priority="8">
      <formula>IF(RIGHT(TEXT(Y815,"0.#"),1)=".",TRUE,FALSE)</formula>
    </cfRule>
  </conditionalFormatting>
  <conditionalFormatting sqref="Y911">
    <cfRule type="expression" dxfId="705" priority="5">
      <formula>IF(RIGHT(TEXT(Y911,"0.#"),1)=".",FALSE,TRUE)</formula>
    </cfRule>
    <cfRule type="expression" dxfId="704" priority="6">
      <formula>IF(RIGHT(TEXT(Y911,"0.#"),1)=".",TRUE,FALSE)</formula>
    </cfRule>
  </conditionalFormatting>
  <conditionalFormatting sqref="Y979:Y983">
    <cfRule type="expression" dxfId="703" priority="3">
      <formula>IF(RIGHT(TEXT(Y979,"0.#"),1)=".",FALSE,TRUE)</formula>
    </cfRule>
    <cfRule type="expression" dxfId="702" priority="4">
      <formula>IF(RIGHT(TEXT(Y979,"0.#"),1)=".",TRUE,FALSE)</formula>
    </cfRule>
  </conditionalFormatting>
  <conditionalFormatting sqref="Y977:Y978">
    <cfRule type="expression" dxfId="701" priority="1">
      <formula>IF(RIGHT(TEXT(Y977,"0.#"),1)=".",FALSE,TRUE)</formula>
    </cfRule>
    <cfRule type="expression" dxfId="700" priority="2">
      <formula>IF(RIGHT(TEXT(Y977,"0.#"),1)=".",TRUE,FALSE)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839" max="49" man="1"/>
  </rowBreaks>
  <colBreaks count="1" manualBreakCount="1">
    <brk id="24"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733</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t="s">
        <v>733</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高齢社会対策</v>
      </c>
      <c r="F10" s="18" t="s">
        <v>117</v>
      </c>
      <c r="G10" s="17"/>
      <c r="H10" s="13" t="str">
        <f t="shared" si="1"/>
        <v/>
      </c>
      <c r="I10" s="13" t="str">
        <f t="shared" si="5"/>
        <v>一般会計</v>
      </c>
      <c r="K10" s="14" t="s">
        <v>328</v>
      </c>
      <c r="L10" s="15"/>
      <c r="M10" s="13" t="str">
        <f t="shared" si="2"/>
        <v/>
      </c>
      <c r="N10" s="13" t="str">
        <f t="shared" si="6"/>
        <v>社会保障</v>
      </c>
      <c r="O10" s="13"/>
      <c r="P10" s="13" t="str">
        <f>S8</f>
        <v>補助</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高齢社会対策</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08" t="s">
        <v>146</v>
      </c>
      <c r="H2" s="429"/>
      <c r="I2" s="429"/>
      <c r="J2" s="429"/>
      <c r="K2" s="429"/>
      <c r="L2" s="429"/>
      <c r="M2" s="429"/>
      <c r="N2" s="429"/>
      <c r="O2" s="509"/>
      <c r="P2" s="428" t="s">
        <v>59</v>
      </c>
      <c r="Q2" s="429"/>
      <c r="R2" s="429"/>
      <c r="S2" s="429"/>
      <c r="T2" s="429"/>
      <c r="U2" s="429"/>
      <c r="V2" s="429"/>
      <c r="W2" s="429"/>
      <c r="X2" s="509"/>
      <c r="Y2" s="1021"/>
      <c r="Z2" s="827"/>
      <c r="AA2" s="828"/>
      <c r="AB2" s="1025" t="s">
        <v>11</v>
      </c>
      <c r="AC2" s="1026"/>
      <c r="AD2" s="1027"/>
      <c r="AE2" s="1031" t="s">
        <v>387</v>
      </c>
      <c r="AF2" s="1031"/>
      <c r="AG2" s="1031"/>
      <c r="AH2" s="1031"/>
      <c r="AI2" s="1031" t="s">
        <v>409</v>
      </c>
      <c r="AJ2" s="1031"/>
      <c r="AK2" s="1031"/>
      <c r="AL2" s="556"/>
      <c r="AM2" s="1031" t="s">
        <v>506</v>
      </c>
      <c r="AN2" s="1031"/>
      <c r="AO2" s="1031"/>
      <c r="AP2" s="556"/>
      <c r="AQ2" s="158" t="s">
        <v>232</v>
      </c>
      <c r="AR2" s="133"/>
      <c r="AS2" s="133"/>
      <c r="AT2" s="134"/>
      <c r="AU2" s="529" t="s">
        <v>134</v>
      </c>
      <c r="AV2" s="529"/>
      <c r="AW2" s="529"/>
      <c r="AX2" s="530"/>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19"/>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08" t="s">
        <v>146</v>
      </c>
      <c r="H9" s="429"/>
      <c r="I9" s="429"/>
      <c r="J9" s="429"/>
      <c r="K9" s="429"/>
      <c r="L9" s="429"/>
      <c r="M9" s="429"/>
      <c r="N9" s="429"/>
      <c r="O9" s="509"/>
      <c r="P9" s="428" t="s">
        <v>59</v>
      </c>
      <c r="Q9" s="429"/>
      <c r="R9" s="429"/>
      <c r="S9" s="429"/>
      <c r="T9" s="429"/>
      <c r="U9" s="429"/>
      <c r="V9" s="429"/>
      <c r="W9" s="429"/>
      <c r="X9" s="509"/>
      <c r="Y9" s="1021"/>
      <c r="Z9" s="827"/>
      <c r="AA9" s="828"/>
      <c r="AB9" s="1025" t="s">
        <v>11</v>
      </c>
      <c r="AC9" s="1026"/>
      <c r="AD9" s="1027"/>
      <c r="AE9" s="1031" t="s">
        <v>387</v>
      </c>
      <c r="AF9" s="1031"/>
      <c r="AG9" s="1031"/>
      <c r="AH9" s="1031"/>
      <c r="AI9" s="1031" t="s">
        <v>409</v>
      </c>
      <c r="AJ9" s="1031"/>
      <c r="AK9" s="1031"/>
      <c r="AL9" s="556"/>
      <c r="AM9" s="1031" t="s">
        <v>506</v>
      </c>
      <c r="AN9" s="1031"/>
      <c r="AO9" s="1031"/>
      <c r="AP9" s="556"/>
      <c r="AQ9" s="158" t="s">
        <v>232</v>
      </c>
      <c r="AR9" s="133"/>
      <c r="AS9" s="133"/>
      <c r="AT9" s="134"/>
      <c r="AU9" s="529" t="s">
        <v>134</v>
      </c>
      <c r="AV9" s="529"/>
      <c r="AW9" s="529"/>
      <c r="AX9" s="530"/>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19"/>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08" t="s">
        <v>146</v>
      </c>
      <c r="H16" s="429"/>
      <c r="I16" s="429"/>
      <c r="J16" s="429"/>
      <c r="K16" s="429"/>
      <c r="L16" s="429"/>
      <c r="M16" s="429"/>
      <c r="N16" s="429"/>
      <c r="O16" s="509"/>
      <c r="P16" s="428" t="s">
        <v>59</v>
      </c>
      <c r="Q16" s="429"/>
      <c r="R16" s="429"/>
      <c r="S16" s="429"/>
      <c r="T16" s="429"/>
      <c r="U16" s="429"/>
      <c r="V16" s="429"/>
      <c r="W16" s="429"/>
      <c r="X16" s="509"/>
      <c r="Y16" s="1021"/>
      <c r="Z16" s="827"/>
      <c r="AA16" s="828"/>
      <c r="AB16" s="1025" t="s">
        <v>11</v>
      </c>
      <c r="AC16" s="1026"/>
      <c r="AD16" s="1027"/>
      <c r="AE16" s="1031" t="s">
        <v>387</v>
      </c>
      <c r="AF16" s="1031"/>
      <c r="AG16" s="1031"/>
      <c r="AH16" s="1031"/>
      <c r="AI16" s="1031" t="s">
        <v>409</v>
      </c>
      <c r="AJ16" s="1031"/>
      <c r="AK16" s="1031"/>
      <c r="AL16" s="556"/>
      <c r="AM16" s="1031" t="s">
        <v>506</v>
      </c>
      <c r="AN16" s="1031"/>
      <c r="AO16" s="1031"/>
      <c r="AP16" s="556"/>
      <c r="AQ16" s="158" t="s">
        <v>232</v>
      </c>
      <c r="AR16" s="133"/>
      <c r="AS16" s="133"/>
      <c r="AT16" s="134"/>
      <c r="AU16" s="529" t="s">
        <v>134</v>
      </c>
      <c r="AV16" s="529"/>
      <c r="AW16" s="529"/>
      <c r="AX16" s="530"/>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19"/>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08" t="s">
        <v>146</v>
      </c>
      <c r="H23" s="429"/>
      <c r="I23" s="429"/>
      <c r="J23" s="429"/>
      <c r="K23" s="429"/>
      <c r="L23" s="429"/>
      <c r="M23" s="429"/>
      <c r="N23" s="429"/>
      <c r="O23" s="509"/>
      <c r="P23" s="428" t="s">
        <v>59</v>
      </c>
      <c r="Q23" s="429"/>
      <c r="R23" s="429"/>
      <c r="S23" s="429"/>
      <c r="T23" s="429"/>
      <c r="U23" s="429"/>
      <c r="V23" s="429"/>
      <c r="W23" s="429"/>
      <c r="X23" s="509"/>
      <c r="Y23" s="1021"/>
      <c r="Z23" s="827"/>
      <c r="AA23" s="828"/>
      <c r="AB23" s="1025" t="s">
        <v>11</v>
      </c>
      <c r="AC23" s="1026"/>
      <c r="AD23" s="1027"/>
      <c r="AE23" s="1031" t="s">
        <v>387</v>
      </c>
      <c r="AF23" s="1031"/>
      <c r="AG23" s="1031"/>
      <c r="AH23" s="1031"/>
      <c r="AI23" s="1031" t="s">
        <v>409</v>
      </c>
      <c r="AJ23" s="1031"/>
      <c r="AK23" s="1031"/>
      <c r="AL23" s="556"/>
      <c r="AM23" s="1031" t="s">
        <v>506</v>
      </c>
      <c r="AN23" s="1031"/>
      <c r="AO23" s="1031"/>
      <c r="AP23" s="556"/>
      <c r="AQ23" s="158" t="s">
        <v>232</v>
      </c>
      <c r="AR23" s="133"/>
      <c r="AS23" s="133"/>
      <c r="AT23" s="134"/>
      <c r="AU23" s="529" t="s">
        <v>134</v>
      </c>
      <c r="AV23" s="529"/>
      <c r="AW23" s="529"/>
      <c r="AX23" s="530"/>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19"/>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08" t="s">
        <v>146</v>
      </c>
      <c r="H30" s="429"/>
      <c r="I30" s="429"/>
      <c r="J30" s="429"/>
      <c r="K30" s="429"/>
      <c r="L30" s="429"/>
      <c r="M30" s="429"/>
      <c r="N30" s="429"/>
      <c r="O30" s="509"/>
      <c r="P30" s="428" t="s">
        <v>59</v>
      </c>
      <c r="Q30" s="429"/>
      <c r="R30" s="429"/>
      <c r="S30" s="429"/>
      <c r="T30" s="429"/>
      <c r="U30" s="429"/>
      <c r="V30" s="429"/>
      <c r="W30" s="429"/>
      <c r="X30" s="509"/>
      <c r="Y30" s="1021"/>
      <c r="Z30" s="827"/>
      <c r="AA30" s="828"/>
      <c r="AB30" s="1025" t="s">
        <v>11</v>
      </c>
      <c r="AC30" s="1026"/>
      <c r="AD30" s="1027"/>
      <c r="AE30" s="1031" t="s">
        <v>387</v>
      </c>
      <c r="AF30" s="1031"/>
      <c r="AG30" s="1031"/>
      <c r="AH30" s="1031"/>
      <c r="AI30" s="1031" t="s">
        <v>409</v>
      </c>
      <c r="AJ30" s="1031"/>
      <c r="AK30" s="1031"/>
      <c r="AL30" s="556"/>
      <c r="AM30" s="1031" t="s">
        <v>506</v>
      </c>
      <c r="AN30" s="1031"/>
      <c r="AO30" s="1031"/>
      <c r="AP30" s="556"/>
      <c r="AQ30" s="158" t="s">
        <v>232</v>
      </c>
      <c r="AR30" s="133"/>
      <c r="AS30" s="133"/>
      <c r="AT30" s="134"/>
      <c r="AU30" s="529" t="s">
        <v>134</v>
      </c>
      <c r="AV30" s="529"/>
      <c r="AW30" s="529"/>
      <c r="AX30" s="530"/>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19"/>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08" t="s">
        <v>146</v>
      </c>
      <c r="H37" s="429"/>
      <c r="I37" s="429"/>
      <c r="J37" s="429"/>
      <c r="K37" s="429"/>
      <c r="L37" s="429"/>
      <c r="M37" s="429"/>
      <c r="N37" s="429"/>
      <c r="O37" s="509"/>
      <c r="P37" s="428" t="s">
        <v>59</v>
      </c>
      <c r="Q37" s="429"/>
      <c r="R37" s="429"/>
      <c r="S37" s="429"/>
      <c r="T37" s="429"/>
      <c r="U37" s="429"/>
      <c r="V37" s="429"/>
      <c r="W37" s="429"/>
      <c r="X37" s="509"/>
      <c r="Y37" s="1021"/>
      <c r="Z37" s="827"/>
      <c r="AA37" s="828"/>
      <c r="AB37" s="1025" t="s">
        <v>11</v>
      </c>
      <c r="AC37" s="1026"/>
      <c r="AD37" s="1027"/>
      <c r="AE37" s="1031" t="s">
        <v>387</v>
      </c>
      <c r="AF37" s="1031"/>
      <c r="AG37" s="1031"/>
      <c r="AH37" s="1031"/>
      <c r="AI37" s="1031" t="s">
        <v>409</v>
      </c>
      <c r="AJ37" s="1031"/>
      <c r="AK37" s="1031"/>
      <c r="AL37" s="556"/>
      <c r="AM37" s="1031" t="s">
        <v>506</v>
      </c>
      <c r="AN37" s="1031"/>
      <c r="AO37" s="1031"/>
      <c r="AP37" s="556"/>
      <c r="AQ37" s="158" t="s">
        <v>232</v>
      </c>
      <c r="AR37" s="133"/>
      <c r="AS37" s="133"/>
      <c r="AT37" s="134"/>
      <c r="AU37" s="529" t="s">
        <v>134</v>
      </c>
      <c r="AV37" s="529"/>
      <c r="AW37" s="529"/>
      <c r="AX37" s="530"/>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19"/>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08" t="s">
        <v>146</v>
      </c>
      <c r="H44" s="429"/>
      <c r="I44" s="429"/>
      <c r="J44" s="429"/>
      <c r="K44" s="429"/>
      <c r="L44" s="429"/>
      <c r="M44" s="429"/>
      <c r="N44" s="429"/>
      <c r="O44" s="509"/>
      <c r="P44" s="428" t="s">
        <v>59</v>
      </c>
      <c r="Q44" s="429"/>
      <c r="R44" s="429"/>
      <c r="S44" s="429"/>
      <c r="T44" s="429"/>
      <c r="U44" s="429"/>
      <c r="V44" s="429"/>
      <c r="W44" s="429"/>
      <c r="X44" s="509"/>
      <c r="Y44" s="1021"/>
      <c r="Z44" s="827"/>
      <c r="AA44" s="828"/>
      <c r="AB44" s="1025" t="s">
        <v>11</v>
      </c>
      <c r="AC44" s="1026"/>
      <c r="AD44" s="1027"/>
      <c r="AE44" s="1031" t="s">
        <v>387</v>
      </c>
      <c r="AF44" s="1031"/>
      <c r="AG44" s="1031"/>
      <c r="AH44" s="1031"/>
      <c r="AI44" s="1031" t="s">
        <v>409</v>
      </c>
      <c r="AJ44" s="1031"/>
      <c r="AK44" s="1031"/>
      <c r="AL44" s="556"/>
      <c r="AM44" s="1031" t="s">
        <v>506</v>
      </c>
      <c r="AN44" s="1031"/>
      <c r="AO44" s="1031"/>
      <c r="AP44" s="556"/>
      <c r="AQ44" s="158" t="s">
        <v>232</v>
      </c>
      <c r="AR44" s="133"/>
      <c r="AS44" s="133"/>
      <c r="AT44" s="134"/>
      <c r="AU44" s="529" t="s">
        <v>134</v>
      </c>
      <c r="AV44" s="529"/>
      <c r="AW44" s="529"/>
      <c r="AX44" s="530"/>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19"/>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08" t="s">
        <v>146</v>
      </c>
      <c r="H51" s="429"/>
      <c r="I51" s="429"/>
      <c r="J51" s="429"/>
      <c r="K51" s="429"/>
      <c r="L51" s="429"/>
      <c r="M51" s="429"/>
      <c r="N51" s="429"/>
      <c r="O51" s="509"/>
      <c r="P51" s="428" t="s">
        <v>59</v>
      </c>
      <c r="Q51" s="429"/>
      <c r="R51" s="429"/>
      <c r="S51" s="429"/>
      <c r="T51" s="429"/>
      <c r="U51" s="429"/>
      <c r="V51" s="429"/>
      <c r="W51" s="429"/>
      <c r="X51" s="509"/>
      <c r="Y51" s="1021"/>
      <c r="Z51" s="827"/>
      <c r="AA51" s="828"/>
      <c r="AB51" s="556" t="s">
        <v>11</v>
      </c>
      <c r="AC51" s="1026"/>
      <c r="AD51" s="1027"/>
      <c r="AE51" s="1031" t="s">
        <v>387</v>
      </c>
      <c r="AF51" s="1031"/>
      <c r="AG51" s="1031"/>
      <c r="AH51" s="1031"/>
      <c r="AI51" s="1031" t="s">
        <v>409</v>
      </c>
      <c r="AJ51" s="1031"/>
      <c r="AK51" s="1031"/>
      <c r="AL51" s="556"/>
      <c r="AM51" s="1031" t="s">
        <v>506</v>
      </c>
      <c r="AN51" s="1031"/>
      <c r="AO51" s="1031"/>
      <c r="AP51" s="556"/>
      <c r="AQ51" s="158" t="s">
        <v>232</v>
      </c>
      <c r="AR51" s="133"/>
      <c r="AS51" s="133"/>
      <c r="AT51" s="134"/>
      <c r="AU51" s="529" t="s">
        <v>134</v>
      </c>
      <c r="AV51" s="529"/>
      <c r="AW51" s="529"/>
      <c r="AX51" s="530"/>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19"/>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08" t="s">
        <v>146</v>
      </c>
      <c r="H58" s="429"/>
      <c r="I58" s="429"/>
      <c r="J58" s="429"/>
      <c r="K58" s="429"/>
      <c r="L58" s="429"/>
      <c r="M58" s="429"/>
      <c r="N58" s="429"/>
      <c r="O58" s="509"/>
      <c r="P58" s="428" t="s">
        <v>59</v>
      </c>
      <c r="Q58" s="429"/>
      <c r="R58" s="429"/>
      <c r="S58" s="429"/>
      <c r="T58" s="429"/>
      <c r="U58" s="429"/>
      <c r="V58" s="429"/>
      <c r="W58" s="429"/>
      <c r="X58" s="509"/>
      <c r="Y58" s="1021"/>
      <c r="Z58" s="827"/>
      <c r="AA58" s="828"/>
      <c r="AB58" s="1025" t="s">
        <v>11</v>
      </c>
      <c r="AC58" s="1026"/>
      <c r="AD58" s="1027"/>
      <c r="AE58" s="1031" t="s">
        <v>387</v>
      </c>
      <c r="AF58" s="1031"/>
      <c r="AG58" s="1031"/>
      <c r="AH58" s="1031"/>
      <c r="AI58" s="1031" t="s">
        <v>409</v>
      </c>
      <c r="AJ58" s="1031"/>
      <c r="AK58" s="1031"/>
      <c r="AL58" s="556"/>
      <c r="AM58" s="1031" t="s">
        <v>506</v>
      </c>
      <c r="AN58" s="1031"/>
      <c r="AO58" s="1031"/>
      <c r="AP58" s="556"/>
      <c r="AQ58" s="158" t="s">
        <v>232</v>
      </c>
      <c r="AR58" s="133"/>
      <c r="AS58" s="133"/>
      <c r="AT58" s="134"/>
      <c r="AU58" s="529" t="s">
        <v>134</v>
      </c>
      <c r="AV58" s="529"/>
      <c r="AW58" s="529"/>
      <c r="AX58" s="530"/>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19"/>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08" t="s">
        <v>146</v>
      </c>
      <c r="H65" s="429"/>
      <c r="I65" s="429"/>
      <c r="J65" s="429"/>
      <c r="K65" s="429"/>
      <c r="L65" s="429"/>
      <c r="M65" s="429"/>
      <c r="N65" s="429"/>
      <c r="O65" s="509"/>
      <c r="P65" s="428" t="s">
        <v>59</v>
      </c>
      <c r="Q65" s="429"/>
      <c r="R65" s="429"/>
      <c r="S65" s="429"/>
      <c r="T65" s="429"/>
      <c r="U65" s="429"/>
      <c r="V65" s="429"/>
      <c r="W65" s="429"/>
      <c r="X65" s="509"/>
      <c r="Y65" s="1021"/>
      <c r="Z65" s="827"/>
      <c r="AA65" s="828"/>
      <c r="AB65" s="1025" t="s">
        <v>11</v>
      </c>
      <c r="AC65" s="1026"/>
      <c r="AD65" s="1027"/>
      <c r="AE65" s="1031" t="s">
        <v>387</v>
      </c>
      <c r="AF65" s="1031"/>
      <c r="AG65" s="1031"/>
      <c r="AH65" s="1031"/>
      <c r="AI65" s="1031" t="s">
        <v>409</v>
      </c>
      <c r="AJ65" s="1031"/>
      <c r="AK65" s="1031"/>
      <c r="AL65" s="556"/>
      <c r="AM65" s="1031" t="s">
        <v>506</v>
      </c>
      <c r="AN65" s="1031"/>
      <c r="AO65" s="1031"/>
      <c r="AP65" s="556"/>
      <c r="AQ65" s="158" t="s">
        <v>232</v>
      </c>
      <c r="AR65" s="133"/>
      <c r="AS65" s="133"/>
      <c r="AT65" s="134"/>
      <c r="AU65" s="529" t="s">
        <v>134</v>
      </c>
      <c r="AV65" s="529"/>
      <c r="AW65" s="529"/>
      <c r="AX65" s="530"/>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19"/>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363</v>
      </c>
      <c r="H2" s="595"/>
      <c r="I2" s="595"/>
      <c r="J2" s="595"/>
      <c r="K2" s="595"/>
      <c r="L2" s="595"/>
      <c r="M2" s="595"/>
      <c r="N2" s="595"/>
      <c r="O2" s="595"/>
      <c r="P2" s="595"/>
      <c r="Q2" s="595"/>
      <c r="R2" s="595"/>
      <c r="S2" s="595"/>
      <c r="T2" s="595"/>
      <c r="U2" s="595"/>
      <c r="V2" s="595"/>
      <c r="W2" s="595"/>
      <c r="X2" s="595"/>
      <c r="Y2" s="595"/>
      <c r="Z2" s="595"/>
      <c r="AA2" s="595"/>
      <c r="AB2" s="596"/>
      <c r="AC2" s="594" t="s">
        <v>365</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833"/>
      <c r="I4" s="833"/>
      <c r="J4" s="833"/>
      <c r="K4" s="834"/>
      <c r="L4" s="665"/>
      <c r="M4" s="666"/>
      <c r="N4" s="666"/>
      <c r="O4" s="666"/>
      <c r="P4" s="666"/>
      <c r="Q4" s="666"/>
      <c r="R4" s="666"/>
      <c r="S4" s="666"/>
      <c r="T4" s="666"/>
      <c r="U4" s="666"/>
      <c r="V4" s="666"/>
      <c r="W4" s="666"/>
      <c r="X4" s="667"/>
      <c r="Y4" s="382"/>
      <c r="Z4" s="383"/>
      <c r="AA4" s="383"/>
      <c r="AB4" s="803"/>
      <c r="AC4" s="671"/>
      <c r="AD4" s="833"/>
      <c r="AE4" s="833"/>
      <c r="AF4" s="833"/>
      <c r="AG4" s="834"/>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833"/>
      <c r="I17" s="833"/>
      <c r="J17" s="833"/>
      <c r="K17" s="834"/>
      <c r="L17" s="665"/>
      <c r="M17" s="666"/>
      <c r="N17" s="666"/>
      <c r="O17" s="666"/>
      <c r="P17" s="666"/>
      <c r="Q17" s="666"/>
      <c r="R17" s="666"/>
      <c r="S17" s="666"/>
      <c r="T17" s="666"/>
      <c r="U17" s="666"/>
      <c r="V17" s="666"/>
      <c r="W17" s="666"/>
      <c r="X17" s="667"/>
      <c r="Y17" s="382"/>
      <c r="Z17" s="383"/>
      <c r="AA17" s="383"/>
      <c r="AB17" s="803"/>
      <c r="AC17" s="671"/>
      <c r="AD17" s="833"/>
      <c r="AE17" s="833"/>
      <c r="AF17" s="833"/>
      <c r="AG17" s="834"/>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833"/>
      <c r="I30" s="833"/>
      <c r="J30" s="833"/>
      <c r="K30" s="834"/>
      <c r="L30" s="665"/>
      <c r="M30" s="666"/>
      <c r="N30" s="666"/>
      <c r="O30" s="666"/>
      <c r="P30" s="666"/>
      <c r="Q30" s="666"/>
      <c r="R30" s="666"/>
      <c r="S30" s="666"/>
      <c r="T30" s="666"/>
      <c r="U30" s="666"/>
      <c r="V30" s="666"/>
      <c r="W30" s="666"/>
      <c r="X30" s="667"/>
      <c r="Y30" s="382"/>
      <c r="Z30" s="383"/>
      <c r="AA30" s="383"/>
      <c r="AB30" s="803"/>
      <c r="AC30" s="671"/>
      <c r="AD30" s="833"/>
      <c r="AE30" s="833"/>
      <c r="AF30" s="833"/>
      <c r="AG30" s="834"/>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833"/>
      <c r="I43" s="833"/>
      <c r="J43" s="833"/>
      <c r="K43" s="834"/>
      <c r="L43" s="665"/>
      <c r="M43" s="666"/>
      <c r="N43" s="666"/>
      <c r="O43" s="666"/>
      <c r="P43" s="666"/>
      <c r="Q43" s="666"/>
      <c r="R43" s="666"/>
      <c r="S43" s="666"/>
      <c r="T43" s="666"/>
      <c r="U43" s="666"/>
      <c r="V43" s="666"/>
      <c r="W43" s="666"/>
      <c r="X43" s="667"/>
      <c r="Y43" s="382"/>
      <c r="Z43" s="383"/>
      <c r="AA43" s="383"/>
      <c r="AB43" s="803"/>
      <c r="AC43" s="671"/>
      <c r="AD43" s="833"/>
      <c r="AE43" s="833"/>
      <c r="AF43" s="833"/>
      <c r="AG43" s="834"/>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833"/>
      <c r="I57" s="833"/>
      <c r="J57" s="833"/>
      <c r="K57" s="834"/>
      <c r="L57" s="665"/>
      <c r="M57" s="666"/>
      <c r="N57" s="666"/>
      <c r="O57" s="666"/>
      <c r="P57" s="666"/>
      <c r="Q57" s="666"/>
      <c r="R57" s="666"/>
      <c r="S57" s="666"/>
      <c r="T57" s="666"/>
      <c r="U57" s="666"/>
      <c r="V57" s="666"/>
      <c r="W57" s="666"/>
      <c r="X57" s="667"/>
      <c r="Y57" s="382"/>
      <c r="Z57" s="383"/>
      <c r="AA57" s="383"/>
      <c r="AB57" s="803"/>
      <c r="AC57" s="671"/>
      <c r="AD57" s="833"/>
      <c r="AE57" s="833"/>
      <c r="AF57" s="833"/>
      <c r="AG57" s="834"/>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833"/>
      <c r="I70" s="833"/>
      <c r="J70" s="833"/>
      <c r="K70" s="834"/>
      <c r="L70" s="665"/>
      <c r="M70" s="666"/>
      <c r="N70" s="666"/>
      <c r="O70" s="666"/>
      <c r="P70" s="666"/>
      <c r="Q70" s="666"/>
      <c r="R70" s="666"/>
      <c r="S70" s="666"/>
      <c r="T70" s="666"/>
      <c r="U70" s="666"/>
      <c r="V70" s="666"/>
      <c r="W70" s="666"/>
      <c r="X70" s="667"/>
      <c r="Y70" s="382"/>
      <c r="Z70" s="383"/>
      <c r="AA70" s="383"/>
      <c r="AB70" s="803"/>
      <c r="AC70" s="671"/>
      <c r="AD70" s="833"/>
      <c r="AE70" s="833"/>
      <c r="AF70" s="833"/>
      <c r="AG70" s="834"/>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833"/>
      <c r="I83" s="833"/>
      <c r="J83" s="833"/>
      <c r="K83" s="834"/>
      <c r="L83" s="665"/>
      <c r="M83" s="666"/>
      <c r="N83" s="666"/>
      <c r="O83" s="666"/>
      <c r="P83" s="666"/>
      <c r="Q83" s="666"/>
      <c r="R83" s="666"/>
      <c r="S83" s="666"/>
      <c r="T83" s="666"/>
      <c r="U83" s="666"/>
      <c r="V83" s="666"/>
      <c r="W83" s="666"/>
      <c r="X83" s="667"/>
      <c r="Y83" s="382"/>
      <c r="Z83" s="383"/>
      <c r="AA83" s="383"/>
      <c r="AB83" s="803"/>
      <c r="AC83" s="671"/>
      <c r="AD83" s="833"/>
      <c r="AE83" s="833"/>
      <c r="AF83" s="833"/>
      <c r="AG83" s="834"/>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833"/>
      <c r="I96" s="833"/>
      <c r="J96" s="833"/>
      <c r="K96" s="834"/>
      <c r="L96" s="665"/>
      <c r="M96" s="666"/>
      <c r="N96" s="666"/>
      <c r="O96" s="666"/>
      <c r="P96" s="666"/>
      <c r="Q96" s="666"/>
      <c r="R96" s="666"/>
      <c r="S96" s="666"/>
      <c r="T96" s="666"/>
      <c r="U96" s="666"/>
      <c r="V96" s="666"/>
      <c r="W96" s="666"/>
      <c r="X96" s="667"/>
      <c r="Y96" s="382"/>
      <c r="Z96" s="383"/>
      <c r="AA96" s="383"/>
      <c r="AB96" s="803"/>
      <c r="AC96" s="671"/>
      <c r="AD96" s="833"/>
      <c r="AE96" s="833"/>
      <c r="AF96" s="833"/>
      <c r="AG96" s="834"/>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833"/>
      <c r="I110" s="833"/>
      <c r="J110" s="833"/>
      <c r="K110" s="834"/>
      <c r="L110" s="665"/>
      <c r="M110" s="666"/>
      <c r="N110" s="666"/>
      <c r="O110" s="666"/>
      <c r="P110" s="666"/>
      <c r="Q110" s="666"/>
      <c r="R110" s="666"/>
      <c r="S110" s="666"/>
      <c r="T110" s="666"/>
      <c r="U110" s="666"/>
      <c r="V110" s="666"/>
      <c r="W110" s="666"/>
      <c r="X110" s="667"/>
      <c r="Y110" s="382"/>
      <c r="Z110" s="383"/>
      <c r="AA110" s="383"/>
      <c r="AB110" s="803"/>
      <c r="AC110" s="671"/>
      <c r="AD110" s="833"/>
      <c r="AE110" s="833"/>
      <c r="AF110" s="833"/>
      <c r="AG110" s="834"/>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833"/>
      <c r="I123" s="833"/>
      <c r="J123" s="833"/>
      <c r="K123" s="834"/>
      <c r="L123" s="665"/>
      <c r="M123" s="666"/>
      <c r="N123" s="666"/>
      <c r="O123" s="666"/>
      <c r="P123" s="666"/>
      <c r="Q123" s="666"/>
      <c r="R123" s="666"/>
      <c r="S123" s="666"/>
      <c r="T123" s="666"/>
      <c r="U123" s="666"/>
      <c r="V123" s="666"/>
      <c r="W123" s="666"/>
      <c r="X123" s="667"/>
      <c r="Y123" s="382"/>
      <c r="Z123" s="383"/>
      <c r="AA123" s="383"/>
      <c r="AB123" s="803"/>
      <c r="AC123" s="671"/>
      <c r="AD123" s="833"/>
      <c r="AE123" s="833"/>
      <c r="AF123" s="833"/>
      <c r="AG123" s="834"/>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833"/>
      <c r="I136" s="833"/>
      <c r="J136" s="833"/>
      <c r="K136" s="834"/>
      <c r="L136" s="665"/>
      <c r="M136" s="666"/>
      <c r="N136" s="666"/>
      <c r="O136" s="666"/>
      <c r="P136" s="666"/>
      <c r="Q136" s="666"/>
      <c r="R136" s="666"/>
      <c r="S136" s="666"/>
      <c r="T136" s="666"/>
      <c r="U136" s="666"/>
      <c r="V136" s="666"/>
      <c r="W136" s="666"/>
      <c r="X136" s="667"/>
      <c r="Y136" s="382"/>
      <c r="Z136" s="383"/>
      <c r="AA136" s="383"/>
      <c r="AB136" s="803"/>
      <c r="AC136" s="671"/>
      <c r="AD136" s="833"/>
      <c r="AE136" s="833"/>
      <c r="AF136" s="833"/>
      <c r="AG136" s="834"/>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833"/>
      <c r="I149" s="833"/>
      <c r="J149" s="833"/>
      <c r="K149" s="834"/>
      <c r="L149" s="665"/>
      <c r="M149" s="666"/>
      <c r="N149" s="666"/>
      <c r="O149" s="666"/>
      <c r="P149" s="666"/>
      <c r="Q149" s="666"/>
      <c r="R149" s="666"/>
      <c r="S149" s="666"/>
      <c r="T149" s="666"/>
      <c r="U149" s="666"/>
      <c r="V149" s="666"/>
      <c r="W149" s="666"/>
      <c r="X149" s="667"/>
      <c r="Y149" s="382"/>
      <c r="Z149" s="383"/>
      <c r="AA149" s="383"/>
      <c r="AB149" s="803"/>
      <c r="AC149" s="671"/>
      <c r="AD149" s="833"/>
      <c r="AE149" s="833"/>
      <c r="AF149" s="833"/>
      <c r="AG149" s="834"/>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833"/>
      <c r="I163" s="833"/>
      <c r="J163" s="833"/>
      <c r="K163" s="834"/>
      <c r="L163" s="665"/>
      <c r="M163" s="666"/>
      <c r="N163" s="666"/>
      <c r="O163" s="666"/>
      <c r="P163" s="666"/>
      <c r="Q163" s="666"/>
      <c r="R163" s="666"/>
      <c r="S163" s="666"/>
      <c r="T163" s="666"/>
      <c r="U163" s="666"/>
      <c r="V163" s="666"/>
      <c r="W163" s="666"/>
      <c r="X163" s="667"/>
      <c r="Y163" s="382"/>
      <c r="Z163" s="383"/>
      <c r="AA163" s="383"/>
      <c r="AB163" s="803"/>
      <c r="AC163" s="671"/>
      <c r="AD163" s="833"/>
      <c r="AE163" s="833"/>
      <c r="AF163" s="833"/>
      <c r="AG163" s="834"/>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833"/>
      <c r="I176" s="833"/>
      <c r="J176" s="833"/>
      <c r="K176" s="834"/>
      <c r="L176" s="665"/>
      <c r="M176" s="666"/>
      <c r="N176" s="666"/>
      <c r="O176" s="666"/>
      <c r="P176" s="666"/>
      <c r="Q176" s="666"/>
      <c r="R176" s="666"/>
      <c r="S176" s="666"/>
      <c r="T176" s="666"/>
      <c r="U176" s="666"/>
      <c r="V176" s="666"/>
      <c r="W176" s="666"/>
      <c r="X176" s="667"/>
      <c r="Y176" s="382"/>
      <c r="Z176" s="383"/>
      <c r="AA176" s="383"/>
      <c r="AB176" s="803"/>
      <c r="AC176" s="671"/>
      <c r="AD176" s="833"/>
      <c r="AE176" s="833"/>
      <c r="AF176" s="833"/>
      <c r="AG176" s="834"/>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833"/>
      <c r="I189" s="833"/>
      <c r="J189" s="833"/>
      <c r="K189" s="834"/>
      <c r="L189" s="665"/>
      <c r="M189" s="666"/>
      <c r="N189" s="666"/>
      <c r="O189" s="666"/>
      <c r="P189" s="666"/>
      <c r="Q189" s="666"/>
      <c r="R189" s="666"/>
      <c r="S189" s="666"/>
      <c r="T189" s="666"/>
      <c r="U189" s="666"/>
      <c r="V189" s="666"/>
      <c r="W189" s="666"/>
      <c r="X189" s="667"/>
      <c r="Y189" s="382"/>
      <c r="Z189" s="383"/>
      <c r="AA189" s="383"/>
      <c r="AB189" s="803"/>
      <c r="AC189" s="671"/>
      <c r="AD189" s="833"/>
      <c r="AE189" s="833"/>
      <c r="AF189" s="833"/>
      <c r="AG189" s="834"/>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833"/>
      <c r="I202" s="833"/>
      <c r="J202" s="833"/>
      <c r="K202" s="834"/>
      <c r="L202" s="665"/>
      <c r="M202" s="666"/>
      <c r="N202" s="666"/>
      <c r="O202" s="666"/>
      <c r="P202" s="666"/>
      <c r="Q202" s="666"/>
      <c r="R202" s="666"/>
      <c r="S202" s="666"/>
      <c r="T202" s="666"/>
      <c r="U202" s="666"/>
      <c r="V202" s="666"/>
      <c r="W202" s="666"/>
      <c r="X202" s="667"/>
      <c r="Y202" s="382"/>
      <c r="Z202" s="383"/>
      <c r="AA202" s="383"/>
      <c r="AB202" s="803"/>
      <c r="AC202" s="671"/>
      <c r="AD202" s="833"/>
      <c r="AE202" s="833"/>
      <c r="AF202" s="833"/>
      <c r="AG202" s="834"/>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833"/>
      <c r="I216" s="833"/>
      <c r="J216" s="833"/>
      <c r="K216" s="834"/>
      <c r="L216" s="665"/>
      <c r="M216" s="666"/>
      <c r="N216" s="666"/>
      <c r="O216" s="666"/>
      <c r="P216" s="666"/>
      <c r="Q216" s="666"/>
      <c r="R216" s="666"/>
      <c r="S216" s="666"/>
      <c r="T216" s="666"/>
      <c r="U216" s="666"/>
      <c r="V216" s="666"/>
      <c r="W216" s="666"/>
      <c r="X216" s="667"/>
      <c r="Y216" s="382"/>
      <c r="Z216" s="383"/>
      <c r="AA216" s="383"/>
      <c r="AB216" s="803"/>
      <c r="AC216" s="671"/>
      <c r="AD216" s="833"/>
      <c r="AE216" s="833"/>
      <c r="AF216" s="833"/>
      <c r="AG216" s="834"/>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833"/>
      <c r="I229" s="833"/>
      <c r="J229" s="833"/>
      <c r="K229" s="834"/>
      <c r="L229" s="665"/>
      <c r="M229" s="666"/>
      <c r="N229" s="666"/>
      <c r="O229" s="666"/>
      <c r="P229" s="666"/>
      <c r="Q229" s="666"/>
      <c r="R229" s="666"/>
      <c r="S229" s="666"/>
      <c r="T229" s="666"/>
      <c r="U229" s="666"/>
      <c r="V229" s="666"/>
      <c r="W229" s="666"/>
      <c r="X229" s="667"/>
      <c r="Y229" s="382"/>
      <c r="Z229" s="383"/>
      <c r="AA229" s="383"/>
      <c r="AB229" s="803"/>
      <c r="AC229" s="671"/>
      <c r="AD229" s="833"/>
      <c r="AE229" s="833"/>
      <c r="AF229" s="833"/>
      <c r="AG229" s="834"/>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833"/>
      <c r="I242" s="833"/>
      <c r="J242" s="833"/>
      <c r="K242" s="834"/>
      <c r="L242" s="665"/>
      <c r="M242" s="666"/>
      <c r="N242" s="666"/>
      <c r="O242" s="666"/>
      <c r="P242" s="666"/>
      <c r="Q242" s="666"/>
      <c r="R242" s="666"/>
      <c r="S242" s="666"/>
      <c r="T242" s="666"/>
      <c r="U242" s="666"/>
      <c r="V242" s="666"/>
      <c r="W242" s="666"/>
      <c r="X242" s="667"/>
      <c r="Y242" s="382"/>
      <c r="Z242" s="383"/>
      <c r="AA242" s="383"/>
      <c r="AB242" s="803"/>
      <c r="AC242" s="671"/>
      <c r="AD242" s="833"/>
      <c r="AE242" s="833"/>
      <c r="AF242" s="833"/>
      <c r="AG242" s="834"/>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833"/>
      <c r="I255" s="833"/>
      <c r="J255" s="833"/>
      <c r="K255" s="834"/>
      <c r="L255" s="665"/>
      <c r="M255" s="666"/>
      <c r="N255" s="666"/>
      <c r="O255" s="666"/>
      <c r="P255" s="666"/>
      <c r="Q255" s="666"/>
      <c r="R255" s="666"/>
      <c r="S255" s="666"/>
      <c r="T255" s="666"/>
      <c r="U255" s="666"/>
      <c r="V255" s="666"/>
      <c r="W255" s="666"/>
      <c r="X255" s="667"/>
      <c r="Y255" s="382"/>
      <c r="Z255" s="383"/>
      <c r="AA255" s="383"/>
      <c r="AB255" s="803"/>
      <c r="AC255" s="671"/>
      <c r="AD255" s="833"/>
      <c r="AE255" s="833"/>
      <c r="AF255" s="833"/>
      <c r="AG255" s="834"/>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2021-08-13T05:27:41Z</cp:lastPrinted>
  <dcterms:created xsi:type="dcterms:W3CDTF">2012-03-13T00:50:25Z</dcterms:created>
  <dcterms:modified xsi:type="dcterms:W3CDTF">2021-08-13T05:49:33Z</dcterms:modified>
</cp:coreProperties>
</file>