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<sst xmlns="http://schemas.openxmlformats.org/spreadsheetml/2006/main" count="2423" uniqueCount="717">
  <si>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</si>
  <si>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</si>
  <si>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</si>
  <si>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</si>
  <si>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</si>
  <si>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</si>
  <si>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</si>
  <si>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</si>
  <si>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</si>
  <si>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</si>
  <si>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</si>
  <si>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</si>
  <si>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</si>
  <si>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</si>
  <si>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</si>
  <si>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</si>
  <si>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</si>
  <si>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</si>
  <si>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</si>
  <si>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</si>
  <si>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</si>
  <si>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</si>
  <si>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</si>
  <si>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</si>
  <si>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</si>
  <si>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</si>
  <si>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</si>
  <si>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</si>
  <si>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</si>
  <si>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</si>
  <si>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</si>
  <si>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</si>
  <si>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</si>
  <si>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</si>
  <si>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</si>
  <si>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</si>
  <si>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</si>
  <si>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</si>
  <si>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</si>
  <si>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</si>
  <si>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</si>
  <si>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</si>
  <si>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</si>
  <si>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</si>
  <si>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</si>
  <si>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</si>
  <si>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</si>
  <si>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</si>
  <si>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</si>
  <si>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</si>
  <si>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</si>
  <si>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</si>
  <si>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</si>
  <si>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</si>
  <si>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</si>
  <si>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</si>
  <si>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</si>
  <si>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</si>
  <si>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</si>
  <si>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</si>
  <si>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</si>
  <si>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</si>
  <si>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</si>
  <si>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</si>
  <si>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</si>
  <si>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</si>
  <si>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</si>
  <si>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</si>
  <si>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</si>
  <si>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</si>
  <si>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</si>
  <si>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</si>
  <si>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</si>
  <si>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</si>
  <si>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</si>
  <si>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</si>
  <si>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</si>
  <si>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</si>
  <si>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</si>
  <si>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</si>
  <si>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</si>
  <si>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</si>
  <si>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</si>
  <si>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</si>
  <si>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</si>
  <si>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</si>
  <si>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</si>
  <si>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</si>
  <si>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</si>
  <si>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</si>
  <si>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</si>
  <si>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</si>
  <si>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</si>
  <si>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</si>
  <si>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</si>
  <si>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</si>
  <si>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</si>
  <si>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</si>
  <si>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</si>
  <si>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</si>
  <si>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</si>
  <si>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</si>
  <si>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</si>
  <si>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</si>
  <si>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</si>
  <si>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</si>
  <si>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</si>
  <si>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</si>
  <si>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</si>
  <si>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</si>
  <si>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</si>
  <si>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</si>
  <si>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</si>
  <si>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</si>
  <si>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</si>
  <si>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</si>
  <si>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</si>
  <si>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</si>
  <si>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</si>
  <si>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</si>
  <si>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</si>
  <si>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</si>
  <si>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</si>
  <si>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</si>
  <si>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</si>
  <si>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</si>
  <si>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</si>
  <si>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</si>
  <si>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</si>
  <si>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</si>
  <si>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</si>
  <si>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</si>
  <si>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</si>
  <si>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</si>
  <si>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</si>
  <si>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</si>
  <si>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</si>
  <si>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</si>
  <si>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</si>
  <si>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</si>
  <si>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</si>
  <si>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</si>
  <si>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</si>
  <si>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</si>
  <si>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</si>
  <si>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</si>
  <si>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</si>
  <si>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</si>
  <si>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</si>
  <si>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</si>
  <si>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</si>
  <si>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</si>
  <si>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</si>
  <si>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</si>
  <si>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</si>
  <si>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</si>
  <si>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</si>
  <si>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</si>
  <si>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</si>
  <si>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</si>
  <si>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</si>
  <si>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</si>
  <si>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</si>
  <si>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</si>
  <si>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</si>
  <si>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</si>
  <si>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</si>
  <si>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</si>
  <si>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</si>
  <si>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</si>
  <si>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</si>
  <si>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</si>
  <si>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</si>
  <si>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</si>
  <si>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</si>
  <si>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</si>
  <si>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</si>
  <si>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</si>
  <si>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</si>
  <si>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</si>
  <si>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</si>
  <si>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</si>
  <si>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</si>
  <si>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</si>
  <si>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</si>
  <si>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</si>
  <si>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</si>
  <si>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</si>
  <si>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</si>
  <si>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</si>
  <si>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</si>
  <si>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</si>
  <si>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</si>
  <si>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</si>
  <si>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</si>
  <si>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</si>
  <si>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</si>
  <si>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</si>
  <si>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</si>
  <si>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</si>
  <si>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</si>
  <si>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</si>
  <si>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</si>
  <si>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</si>
  <si>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</si>
  <si>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</si>
  <si>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</si>
  <si>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</si>
  <si>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</si>
  <si>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</si>
  <si>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</si>
  <si>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</si>
  <si>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</si>
  <si>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</si>
  <si>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</si>
  <si>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</si>
  <si>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</si>
  <si>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</si>
  <si>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</si>
  <si>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</si>
  <si>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</si>
  <si>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</si>
  <si>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</si>
  <si>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</si>
  <si>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</si>
  <si>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</si>
  <si>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</si>
  <si>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</si>
  <si>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</si>
  <si>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</si>
  <si>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</si>
  <si>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</si>
  <si>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</si>
  <si>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</si>
  <si>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</si>
  <si>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</si>
  <si>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</si>
  <si>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</si>
  <si>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</si>
  <si>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</si>
  <si>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</si>
  <si>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</si>
  <si>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</si>
  <si>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</si>
  <si>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</si>
  <si>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</si>
  <si>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</si>
  <si>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</si>
  <si>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</si>
  <si>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</si>
  <si>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</si>
  <si>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</si>
  <si>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</si>
  <si>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</si>
  <si>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</si>
  <si>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</si>
  <si>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</si>
  <si>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</si>
  <si>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</si>
  <si>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</si>
  <si>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</si>
  <si>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</si>
  <si>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</si>
  <si>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</si>
  <si>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</si>
  <si>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</si>
  <si>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</si>
  <si>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</si>
  <si>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</si>
  <si>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</si>
  <si>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</si>
  <si>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</si>
  <si>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</si>
  <si>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</si>
  <si>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</si>
  <si>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</si>
  <si>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</si>
  <si>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</si>
  <si>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</si>
  <si>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</si>
  <si>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</si>
  <si>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</si>
  <si>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</si>
  <si>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</si>
  <si>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</si>
  <si>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</si>
  <si>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</si>
  <si>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</si>
  <si>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</si>
  <si>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</si>
  <si>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</si>
  <si>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</si>
  <si>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</si>
  <si>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</si>
  <si>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</si>
  <si>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</si>
  <si>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</si>
  <si>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</si>
  <si>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</si>
  <si>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</si>
  <si>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</si>
  <si>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</si>
  <si>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</si>
  <si>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</si>
  <si>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</si>
  <si>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</si>
  <si>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</si>
  <si>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</si>
  <si>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</si>
  <si>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</si>
  <si>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</si>
  <si>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</si>
  <si>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</si>
  <si>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</si>
  <si>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</si>
  <si>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</si>
  <si>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</si>
  <si>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</si>
  <si>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</si>
  <si>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</si>
  <si>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</si>
  <si>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</si>
  <si>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</si>
  <si>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</si>
  <si>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</si>
  <si>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</si>
  <si>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</si>
  <si>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</si>
  <si>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</si>
  <si>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</si>
  <si>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</si>
  <si>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</si>
  <si>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</si>
  <si>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</si>
  <si>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</si>
  <si>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</si>
  <si>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</si>
  <si>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</si>
  <si>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</si>
  <si>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</si>
  <si>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</si>
  <si>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</si>
  <si>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</si>
  <si>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</si>
  <si>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</si>
  <si>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</si>
  <si>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</si>
  <si>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</si>
  <si>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</si>
  <si>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</si>
  <si>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</si>
  <si>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</si>
  <si>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</si>
  <si>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</si>
  <si>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</si>
  <si>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</si>
  <si>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</si>
  <si>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</si>
  <si>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</si>
  <si>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</si>
  <si>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</si>
  <si>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</si>
  <si>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</si>
  <si>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</si>
  <si>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</si>
  <si>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</si>
  <si>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</si>
  <si>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</si>
  <si>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</si>
  <si>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</si>
  <si>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</si>
  <si>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</si>
  <si>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</si>
  <si>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</si>
  <si>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</si>
  <si>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</si>
  <si>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</si>
  <si>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</si>
  <si>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</si>
  <si>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</si>
  <si>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</si>
  <si>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</si>
  <si>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</si>
  <si>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</si>
  <si>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</si>
  <si>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</si>
  <si>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</si>
  <si>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</si>
  <si>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</si>
  <si>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</si>
  <si>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</si>
  <si>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</si>
  <si>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</si>
  <si>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</si>
  <si>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</si>
  <si>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</si>
  <si>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</si>
  <si>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</si>
  <si>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</si>
  <si>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</si>
  <si>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</si>
  <si>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</si>
  <si>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</si>
  <si>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</si>
  <si>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</si>
  <si>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</si>
  <si>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</si>
  <si>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</si>
  <si>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</si>
  <si>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</si>
  <si>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</si>
  <si>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</si>
  <si>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</si>
  <si>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</si>
  <si>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</si>
  <si>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</si>
  <si>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</si>
  <si>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</si>
  <si>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</si>
  <si>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</si>
  <si>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</si>
  <si>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</si>
  <si>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</si>
  <si>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</si>
  <si>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</si>
  <si>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</si>
  <si>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</si>
  <si>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</si>
  <si>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</si>
  <si>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</si>
  <si>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</si>
  <si>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</si>
  <si>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</si>
  <si>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</si>
  <si>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</si>
  <si>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</si>
  <si>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</si>
  <si>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</si>
  <si>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</si>
  <si>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</si>
  <si>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</si>
  <si>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</si>
  <si>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</si>
  <si>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</si>
  <si>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</si>
  <si>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</si>
  <si>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</si>
  <si>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</si>
  <si>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</si>
  <si>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</si>
  <si>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</si>
  <si>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</si>
  <si>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</si>
  <si>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</si>
  <si>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</si>
  <si>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</si>
  <si>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</si>
  <si>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</si>
  <si>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</si>
  <si>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</si>
  <si>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</si>
  <si>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</si>
  <si>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</si>
  <si>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</si>
  <si>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</si>
  <si>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</si>
  <si>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</si>
  <si>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</si>
  <si>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</si>
  <si>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</si>
  <si>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</si>
  <si>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</si>
  <si>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</si>
  <si>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</si>
  <si>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</si>
  <si>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</si>
  <si>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</si>
  <si>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</si>
  <si>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</si>
  <si>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</si>
  <si>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</si>
  <si>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</si>
  <si>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</si>
  <si>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</si>
  <si>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</si>
  <si>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</si>
  <si>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</si>
  <si>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</si>
  <si>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</si>
  <si>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</si>
  <si>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</si>
  <si>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</si>
  <si>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</si>
  <si>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</si>
  <si>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</si>
  <si>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</si>
  <si>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</si>
  <si>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</si>
  <si>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</si>
  <si>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</si>
  <si>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</si>
  <si>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</si>
  <si>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</si>
  <si>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</si>
  <si>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</si>
  <si>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</si>
  <si>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</si>
  <si>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</si>
  <si>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</si>
  <si>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</si>
  <si>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</si>
  <si>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</si>
  <si>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</si>
  <si>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</si>
  <si>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</si>
  <si>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</si>
  <si>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</si>
  <si>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</si>
  <si>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</si>
  <si>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</si>
  <si>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</si>
  <si>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</si>
  <si>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</si>
  <si>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</si>
  <si>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</si>
  <si>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</si>
  <si>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</si>
  <si>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</si>
  <si>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</si>
  <si>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</si>
  <si>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</si>
  <si>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</si>
  <si>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</si>
  <si>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</si>
  <si>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</si>
  <si>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</si>
  <si>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</si>
  <si>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</si>
  <si>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</si>
  <si>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</si>
  <si>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</si>
  <si>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</si>
  <si>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</si>
  <si>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</si>
  <si>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</si>
  <si>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</si>
  <si>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</si>
  <si>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</si>
  <si>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</si>
  <si>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</si>
  <si>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</si>
  <si>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</si>
  <si>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</si>
  <si>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</si>
  <si>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</si>
  <si>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</si>
  <si>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</si>
  <si>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</si>
  <si>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</si>
  <si>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</si>
  <si>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</si>
  <si>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</si>
  <si>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</si>
  <si>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</si>
  <si>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</si>
  <si>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</si>
  <si>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</si>
  <si>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</si>
  <si>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</si>
  <si>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</si>
  <si>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</si>
  <si>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</si>
  <si>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</si>
  <si>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</si>
  <si>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</si>
  <si>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</si>
  <si>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</si>
  <si>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</si>
  <si>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</si>
  <si>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</si>
  <si>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</si>
  <si>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</si>
  <si>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</si>
  <si>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</si>
  <si>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</si>
  <si>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</si>
  <si>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</si>
  <si>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</si>
  <si>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</si>
  <si>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</si>
  <si>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</si>
  <si>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</si>
  <si>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</si>
  <si>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</si>
  <si>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</si>
  <si>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</si>
  <si>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</si>
  <si>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</si>
  <si>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</si>
  <si>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</si>
  <si>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</si>
  <si>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</si>
  <si>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</si>
  <si>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</si>
  <si>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</si>
  <si>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</si>
  <si>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</si>
  <si>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</si>
  <si>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</si>
  <si>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</si>
  <si>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</si>
  <si>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</si>
  <si>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</si>
  <si>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</si>
  <si>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</si>
  <si>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</si>
  <si>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</si>
  <si>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</si>
  <si>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</si>
  <si>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</si>
  <si>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</si>
  <si>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</si>
  <si>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</si>
  <si>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</si>
  <si>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</si>
  <si>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在宅福祉事業費補助金</t>
  </si>
  <si>
    <t>老健局</t>
  </si>
  <si>
    <t>課長　笹子　宗一郎</t>
  </si>
  <si>
    <t>昭和38年度</t>
  </si>
  <si>
    <t>終了予定なし</t>
  </si>
  <si>
    <t>認知症施策・地域介護推進課</t>
  </si>
  <si>
    <t>-</t>
  </si>
  <si>
    <t>老人クラブ活動の実施について
（平成13年10月1日老発第390号）</t>
  </si>
  <si>
    <t>老人クラブ活動等の活性化を図り、高齢者の生きがいや健康づくりを推進することにより、明るい長寿社会の実現と保健福祉の向上に資することを目的とする。</t>
  </si>
  <si>
    <t>老人クラブ及び市町村や都道府県・指定都市の老人クラブ連合会が行う各種活動に対する助成（以下の具体的な活動内容は例示である。）
　(ア)健康活動 ： 健康と体力保持に意欲のある高齢者を対象とした「熟年健康教室」の実施
　(イ)友愛活動 ： 高齢者や家族等に対する認知症問題の普及・啓発、孤独死を未然に防ぐ安否確認運動
　(ウ)奉仕・ボランティア活動 ： 子供や高齢者を含む地域全体の安全を守る地域見守り活動
　(エ)次世代育成支援活動 ： 放課後の小学校を活用した地域住民との世代間交流
※補助率１／３、１／２</t>
  </si>
  <si>
    <t>本事業の目的は高齢者の生きがいや健康作りを推進することにより、明るい長寿社会の実現と保健福祉の向上に資することであり、活動の連携やより一層の活性化を図るものであるため、成果目標を定量的に示していない。</t>
  </si>
  <si>
    <t>高齢者の生きがいや健康づくりの推進</t>
  </si>
  <si>
    <t>予算執行率
（執行額／予算額）</t>
  </si>
  <si>
    <t>適正老人クラブ数</t>
  </si>
  <si>
    <t>箇所</t>
  </si>
  <si>
    <t>市町村老人クラブ連合会数</t>
  </si>
  <si>
    <t>都道府県・指定都市老人クラブ連合会数</t>
  </si>
  <si>
    <t>単位当たりコスト＝X/Y
X：「交付決定額（適正老人クラブ事業分）（百万円）」
Y：「適正老人クラブ数」　　　　　　　　　　　　　　</t>
    <phoneticPr fontId="5"/>
  </si>
  <si>
    <t>円</t>
  </si>
  <si>
    <t>X/Y</t>
    <phoneticPr fontId="5"/>
  </si>
  <si>
    <t>1,284/93,592</t>
  </si>
  <si>
    <t>単位当たりコスト＝X/Y
X：「交付決定額（市町村老人クラブ連合会事業分）（百万円）」
Y：「市町村老人クラブ連合会数」</t>
    <phoneticPr fontId="5"/>
  </si>
  <si>
    <t>515/1,912</t>
  </si>
  <si>
    <t>523/1,828</t>
  </si>
  <si>
    <t>単位当たりコスト＝X/Y
X：「交付決定額（都道府県・指定都市
　　　　　　　老人クラブ連合会事業分）（百万円）」
Y：「都道府県・指定都市老人クラブ連合会数」　　　　　　　　　　　　　　</t>
    <phoneticPr fontId="5"/>
  </si>
  <si>
    <t>580/63</t>
  </si>
  <si>
    <t>583/63</t>
  </si>
  <si>
    <t>基本目標Ⅺ　高齢者ができる限り自立し、住み慣れた地域で自分らしく、安心して暮らせる社会づくりを推進すること
　高齢者が住み慣れた地域で安心して暮らし続けることができるよう必要なサービスが切れ目なく包括的に確保される地域包括ケアシステムを構築すること</t>
  </si>
  <si>
    <t>高齢者の在宅生活に必要な生活支援・介護予防サービスを提供するとともに、生活機能の維持向上によって虚弱を防ぎ元気で豊かな老後生活を支援すること（施策目標Ⅺ－１－２）</t>
  </si>
  <si>
    <t>老人クラブ活動実績事業数</t>
  </si>
  <si>
    <t>全国老人クラブ連合会助成費</t>
  </si>
  <si>
    <t>526</t>
  </si>
  <si>
    <t>481</t>
  </si>
  <si>
    <t>424</t>
  </si>
  <si>
    <t>816</t>
  </si>
  <si>
    <t>813</t>
  </si>
  <si>
    <t>824</t>
  </si>
  <si>
    <t>790</t>
  </si>
  <si>
    <t>0791</t>
  </si>
  <si>
    <t>787</t>
  </si>
  <si>
    <t>○</t>
  </si>
  <si>
    <t>-</t>
    <phoneticPr fontId="5"/>
  </si>
  <si>
    <t>老人クラブ活動等の活性化を図り、高齢者の生きがいや健康づくりを推進することにより、明るい長寿社会の実現と保健福祉の向上に資することを目指す。
30年度～2年度において、本事業により、 老人クラブが行う各種活動に対する助成につながっている。</t>
    <phoneticPr fontId="5"/>
  </si>
  <si>
    <t>老人福祉法に規定される老人クラブ活動を全国的に推進する見地から、各地域の老人クラブ数を測定指標として選定し、毎年度その数を上伸させることを目標とした。</t>
    <phoneticPr fontId="5"/>
  </si>
  <si>
    <t>‐</t>
  </si>
  <si>
    <t>無</t>
  </si>
  <si>
    <t>本事業は、単位老人クラブの活動、市町村・都道府県の老人クラブ連合会の活動の活性化のために助成を行うものである。
一方、全国老人クラブ連合会助成費は、市町村・都道府県の老人クラブ連合会に対する指導助言、指導者の資質向上等を行うための助成を行うものであり、相互の連携により、老人クラブ活動の活性化が図られると考えている。</t>
    <phoneticPr fontId="5"/>
  </si>
  <si>
    <t>助成対象は、老人クラブが行っている各種活動である。</t>
    <phoneticPr fontId="5"/>
  </si>
  <si>
    <t>交付要綱等において負担割合を定めており、妥当である。</t>
    <phoneticPr fontId="5"/>
  </si>
  <si>
    <t>ほぼ例年通りの水準であり、妥当である。</t>
    <phoneticPr fontId="5"/>
  </si>
  <si>
    <t>交付要綱に基づき、支出している。</t>
    <phoneticPr fontId="5"/>
  </si>
  <si>
    <t>我が国の高齢化が急速に進展しようとする中、老人クラブの役割は益々重要となるため国民や社会のニーズを的確に反映している。</t>
    <phoneticPr fontId="5"/>
  </si>
  <si>
    <t>高齢化が急速に進む中で、全国的に要介護状況となることを防止し、高齢者の生きがいや健康づくりの底上げを図っていく必要があることから、国が実施すべき事業である。</t>
    <phoneticPr fontId="5"/>
  </si>
  <si>
    <t>当該事業は老人クラブ活動の活性化を図り、高齢者の生きがいや健康づくりの推進を目的としており、優先度の高い事業といえる。</t>
    <phoneticPr fontId="5"/>
  </si>
  <si>
    <t>横浜市</t>
    <rPh sb="0" eb="3">
      <t>ヨコハマシ</t>
    </rPh>
    <phoneticPr fontId="5"/>
  </si>
  <si>
    <t>東京都</t>
    <rPh sb="0" eb="3">
      <t>トウキョウト</t>
    </rPh>
    <phoneticPr fontId="5"/>
  </si>
  <si>
    <t>名古屋市</t>
    <rPh sb="0" eb="4">
      <t>ナゴヤシ</t>
    </rPh>
    <phoneticPr fontId="5"/>
  </si>
  <si>
    <t>大阪市</t>
    <rPh sb="0" eb="3">
      <t>オオサカシ</t>
    </rPh>
    <phoneticPr fontId="5"/>
  </si>
  <si>
    <t>熊本県</t>
    <rPh sb="0" eb="3">
      <t>クマモトケン</t>
    </rPh>
    <phoneticPr fontId="5"/>
  </si>
  <si>
    <t>北海道</t>
    <rPh sb="0" eb="3">
      <t>ホッカイドウ</t>
    </rPh>
    <phoneticPr fontId="5"/>
  </si>
  <si>
    <t>千葉県</t>
    <rPh sb="0" eb="3">
      <t>チバケン</t>
    </rPh>
    <phoneticPr fontId="5"/>
  </si>
  <si>
    <t>兵庫県</t>
    <rPh sb="0" eb="3">
      <t>ヒョウゴケン</t>
    </rPh>
    <phoneticPr fontId="5"/>
  </si>
  <si>
    <t>岐阜県</t>
    <rPh sb="0" eb="3">
      <t>ギフケン</t>
    </rPh>
    <phoneticPr fontId="5"/>
  </si>
  <si>
    <t>愛知県</t>
    <rPh sb="0" eb="3">
      <t>アイチケン</t>
    </rPh>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</si>
  <si>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</si>
  <si>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</si>
  <si>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補助金等交付</t>
  </si>
  <si>
    <t>-</t>
    <phoneticPr fontId="5"/>
  </si>
  <si>
    <t>1,229/87,698</t>
    <phoneticPr fontId="5"/>
  </si>
  <si>
    <t>509/1,816</t>
    <phoneticPr fontId="5"/>
  </si>
  <si>
    <t>595/63</t>
    <phoneticPr fontId="5"/>
  </si>
  <si>
    <t>A.横浜市</t>
    <rPh sb="2" eb="5">
      <t>ヨコハマシ</t>
    </rPh>
    <phoneticPr fontId="5"/>
  </si>
  <si>
    <t xml:space="preserve"> 事業開始前に事業計画において事業内容、経費の支出予定などを確認し、交付決定を行っており、国庫補助金の精算に当たっては、
　実績報告書により、事業実施状況、支出内容・額などについて確認している。</t>
    <phoneticPr fontId="5"/>
  </si>
  <si>
    <t>予算の適正な執行を踏まえ、引き続き事業を継続する。</t>
    <phoneticPr fontId="5"/>
  </si>
  <si>
    <t>1,254/90,611</t>
    <phoneticPr fontId="5"/>
  </si>
  <si>
    <t>-</t>
    <phoneticPr fontId="5"/>
  </si>
  <si>
    <t>集計中</t>
    <rPh sb="0" eb="3">
      <t>シュウケイチュウ</t>
    </rPh>
    <phoneticPr fontId="5"/>
  </si>
  <si>
    <t>厚労</t>
  </si>
  <si>
    <t>-</t>
    <phoneticPr fontId="5"/>
  </si>
  <si>
    <t>点検対象外</t>
    <rPh sb="0" eb="2">
      <t>テンケン</t>
    </rPh>
    <rPh sb="2" eb="5">
      <t>タイショウガイ</t>
    </rPh>
    <phoneticPr fontId="5"/>
  </si>
  <si>
    <t>本事業の実施により明るい長寿社会の実現と保健福祉の向上に資することを目指し、引き続き、必要な予算額を確保し、適正な執行に努めること。</t>
    <phoneticPr fontId="5"/>
  </si>
  <si>
    <t>横浜市老人クラブ連合会補助金</t>
    <rPh sb="0" eb="3">
      <t>ヨコハマシ</t>
    </rPh>
    <rPh sb="3" eb="5">
      <t>ロウジン</t>
    </rPh>
    <rPh sb="8" eb="11">
      <t>レンゴウカイ</t>
    </rPh>
    <phoneticPr fontId="5"/>
  </si>
  <si>
    <t>B.横浜市老人クラブ連合会</t>
  </si>
  <si>
    <t>事業費</t>
    <rPh sb="0" eb="2">
      <t>ジギョウ</t>
    </rPh>
    <rPh sb="2" eb="3">
      <t>ヒ</t>
    </rPh>
    <phoneticPr fontId="5"/>
  </si>
  <si>
    <t>老人クラブへの助成</t>
  </si>
  <si>
    <t>老人クラブ連合会の活動推進、地域支え合い、若手高齢者の活動支援等</t>
  </si>
  <si>
    <t>C.老人クラブ（市老連未加入クラブ）</t>
  </si>
  <si>
    <t>事業費</t>
  </si>
  <si>
    <t>老人クラブの活動促進、育成指導等</t>
  </si>
  <si>
    <t>D.旭区老人クラブ連合会</t>
  </si>
  <si>
    <t>E.老人クラブ（市老連加入）</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</si>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</sst>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32</xdr:col>
      <xdr:colOff>137910</xdr:colOff>
      <xdr:row>751</xdr:row>
      <xdr:rowOff>257799</xdr:rowOff>
    </xdr:to>
    <xdr:sp macro="" textlink="">
      <xdr:nvSpPr>
        <xdr:cNvPr id="2" name="正方形/長方形 1"/>
        <xdr:cNvSpPr/>
      </xdr:nvSpPr>
      <xdr:spPr>
        <a:xfrm>
          <a:off x="4082143" y="50700214"/>
          <a:ext cx="2587196" cy="96537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000"/>
            <a:t>厚生労働省</a:t>
          </a:r>
          <a:endParaRPr kumimoji="1" lang="en-US" altLang="ja-JP" sz="2000"/>
        </a:p>
        <a:p>
          <a:pPr algn="ctr"/>
          <a:r>
            <a:rPr kumimoji="1" lang="en-US" altLang="ja-JP" sz="2000"/>
            <a:t>2,367</a:t>
          </a:r>
          <a:r>
            <a:rPr kumimoji="1" lang="ja-JP" altLang="en-US" sz="2000"/>
            <a:t>百万円</a:t>
          </a:r>
        </a:p>
      </xdr:txBody>
    </xdr:sp>
    <xdr:clientData/>
  </xdr:twoCellAnchor>
  <xdr:twoCellAnchor>
    <xdr:from>
      <xdr:col>25</xdr:col>
      <xdr:colOff>0</xdr:colOff>
      <xdr:row>752</xdr:row>
      <xdr:rowOff>204108</xdr:rowOff>
    </xdr:from>
    <xdr:to>
      <xdr:col>28</xdr:col>
      <xdr:colOff>18389</xdr:colOff>
      <xdr:row>754</xdr:row>
      <xdr:rowOff>140117</xdr:rowOff>
    </xdr:to>
    <xdr:sp macro="" textlink="">
      <xdr:nvSpPr>
        <xdr:cNvPr id="3" name="下矢印 2"/>
        <xdr:cNvSpPr/>
      </xdr:nvSpPr>
      <xdr:spPr>
        <a:xfrm>
          <a:off x="5102679" y="51965679"/>
          <a:ext cx="630710" cy="643581"/>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54429</xdr:colOff>
      <xdr:row>752</xdr:row>
      <xdr:rowOff>285750</xdr:rowOff>
    </xdr:from>
    <xdr:to>
      <xdr:col>39</xdr:col>
      <xdr:colOff>119889</xdr:colOff>
      <xdr:row>753</xdr:row>
      <xdr:rowOff>351579</xdr:rowOff>
    </xdr:to>
    <xdr:sp macro="" textlink="">
      <xdr:nvSpPr>
        <xdr:cNvPr id="4" name="テキスト ボックス 3"/>
        <xdr:cNvSpPr txBox="1"/>
      </xdr:nvSpPr>
      <xdr:spPr>
        <a:xfrm>
          <a:off x="6177643" y="52047321"/>
          <a:ext cx="1902425" cy="4196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16</xdr:col>
      <xdr:colOff>0</xdr:colOff>
      <xdr:row>755</xdr:row>
      <xdr:rowOff>0</xdr:rowOff>
    </xdr:from>
    <xdr:to>
      <xdr:col>36</xdr:col>
      <xdr:colOff>126877</xdr:colOff>
      <xdr:row>758</xdr:row>
      <xdr:rowOff>100853</xdr:rowOff>
    </xdr:to>
    <xdr:sp macro="" textlink="">
      <xdr:nvSpPr>
        <xdr:cNvPr id="5" name="正方形/長方形 4"/>
        <xdr:cNvSpPr/>
      </xdr:nvSpPr>
      <xdr:spPr>
        <a:xfrm>
          <a:off x="3227294" y="50639382"/>
          <a:ext cx="4160995"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2000"/>
            <a:t>A.</a:t>
          </a:r>
          <a:r>
            <a:rPr kumimoji="1" lang="ja-JP" altLang="en-US" sz="2000"/>
            <a:t>都道府県・指定都市・中核市（</a:t>
          </a:r>
          <a:r>
            <a:rPr kumimoji="1" lang="en-US" altLang="ja-JP" sz="2000"/>
            <a:t>127</a:t>
          </a:r>
          <a:r>
            <a:rPr kumimoji="1" lang="ja-JP" altLang="en-US" sz="2000"/>
            <a:t>）</a:t>
          </a:r>
          <a:endParaRPr kumimoji="1" lang="en-US" altLang="ja-JP" sz="2000"/>
        </a:p>
        <a:p>
          <a:pPr algn="ctr"/>
          <a:r>
            <a:rPr kumimoji="1" lang="en-US" altLang="ja-JP" sz="2000"/>
            <a:t>2,367</a:t>
          </a:r>
          <a:r>
            <a:rPr kumimoji="1" lang="ja-JP" altLang="en-US" sz="2000"/>
            <a:t>百万円</a:t>
          </a:r>
        </a:p>
      </xdr:txBody>
    </xdr:sp>
    <xdr:clientData/>
  </xdr:twoCellAnchor>
  <xdr:twoCellAnchor>
    <xdr:from>
      <xdr:col>17</xdr:col>
      <xdr:colOff>27215</xdr:colOff>
      <xdr:row>758</xdr:row>
      <xdr:rowOff>176892</xdr:rowOff>
    </xdr:from>
    <xdr:to>
      <xdr:col>39</xdr:col>
      <xdr:colOff>93411</xdr:colOff>
      <xdr:row>761</xdr:row>
      <xdr:rowOff>29420</xdr:rowOff>
    </xdr:to>
    <xdr:sp macro="" textlink="">
      <xdr:nvSpPr>
        <xdr:cNvPr id="6" name="テキスト ボックス 5"/>
        <xdr:cNvSpPr txBox="1"/>
      </xdr:nvSpPr>
      <xdr:spPr>
        <a:xfrm>
          <a:off x="3497036" y="54061178"/>
          <a:ext cx="4556554" cy="9138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事業概要</a:t>
          </a:r>
          <a:r>
            <a:rPr kumimoji="1" lang="en-US" altLang="ja-JP" sz="1400"/>
            <a:t>】</a:t>
          </a:r>
        </a:p>
        <a:p>
          <a:r>
            <a:rPr kumimoji="1" lang="ja-JP" altLang="en-US" sz="1400"/>
            <a:t>老人クラブ及び市町村や都道府県・指定都市の老人クラブ連合会が行う各種活動に対する助成を行う。</a:t>
          </a:r>
        </a:p>
      </xdr:txBody>
    </xdr:sp>
    <xdr:clientData/>
  </xdr:twoCellAnchor>
  <xdr:twoCellAnchor>
    <xdr:from>
      <xdr:col>10</xdr:col>
      <xdr:colOff>0</xdr:colOff>
      <xdr:row>762</xdr:row>
      <xdr:rowOff>0</xdr:rowOff>
    </xdr:from>
    <xdr:to>
      <xdr:col>19</xdr:col>
      <xdr:colOff>3677</xdr:colOff>
      <xdr:row>762</xdr:row>
      <xdr:rowOff>347534</xdr:rowOff>
    </xdr:to>
    <xdr:sp macro="" textlink="">
      <xdr:nvSpPr>
        <xdr:cNvPr id="7" name="テキスト ボックス 6"/>
        <xdr:cNvSpPr txBox="1"/>
      </xdr:nvSpPr>
      <xdr:spPr>
        <a:xfrm>
          <a:off x="2041071" y="55299429"/>
          <a:ext cx="1840642" cy="347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横浜市の例</a:t>
          </a:r>
          <a:r>
            <a:rPr kumimoji="1" lang="en-US" altLang="ja-JP" sz="1400"/>
            <a:t>】</a:t>
          </a:r>
          <a:endParaRPr kumimoji="1" lang="ja-JP" altLang="en-US" sz="1400"/>
        </a:p>
      </xdr:txBody>
    </xdr:sp>
    <xdr:clientData/>
  </xdr:twoCellAnchor>
  <xdr:twoCellAnchor>
    <xdr:from>
      <xdr:col>20</xdr:col>
      <xdr:colOff>0</xdr:colOff>
      <xdr:row>762</xdr:row>
      <xdr:rowOff>78443</xdr:rowOff>
    </xdr:from>
    <xdr:to>
      <xdr:col>39</xdr:col>
      <xdr:colOff>156883</xdr:colOff>
      <xdr:row>764</xdr:row>
      <xdr:rowOff>385386</xdr:rowOff>
    </xdr:to>
    <xdr:sp macro="" textlink="">
      <xdr:nvSpPr>
        <xdr:cNvPr id="9" name="正方形/長方形 8"/>
        <xdr:cNvSpPr/>
      </xdr:nvSpPr>
      <xdr:spPr>
        <a:xfrm>
          <a:off x="4034118" y="53149502"/>
          <a:ext cx="3989294" cy="10017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横浜市</a:t>
          </a:r>
          <a:r>
            <a:rPr kumimoji="1" lang="en-US" altLang="ja-JP" sz="1800"/>
            <a:t>A</a:t>
          </a:r>
        </a:p>
        <a:p>
          <a:pPr algn="ctr"/>
          <a:r>
            <a:rPr kumimoji="1" lang="ja-JP" altLang="en-US" sz="1800"/>
            <a:t>国庫補助：</a:t>
          </a:r>
          <a:r>
            <a:rPr kumimoji="1" lang="en-US" altLang="ja-JP" sz="1800"/>
            <a:t>130.6</a:t>
          </a:r>
          <a:r>
            <a:rPr kumimoji="1" lang="ja-JP" altLang="en-US" sz="1800"/>
            <a:t>百万円</a:t>
          </a:r>
        </a:p>
      </xdr:txBody>
    </xdr:sp>
    <xdr:clientData/>
  </xdr:twoCellAnchor>
  <xdr:twoCellAnchor>
    <xdr:from>
      <xdr:col>7</xdr:col>
      <xdr:colOff>156882</xdr:colOff>
      <xdr:row>765</xdr:row>
      <xdr:rowOff>593914</xdr:rowOff>
    </xdr:from>
    <xdr:to>
      <xdr:col>29</xdr:col>
      <xdr:colOff>0</xdr:colOff>
      <xdr:row>766</xdr:row>
      <xdr:rowOff>661149</xdr:rowOff>
    </xdr:to>
    <xdr:sp macro="" textlink="">
      <xdr:nvSpPr>
        <xdr:cNvPr id="10" name="正方形/長方形 9"/>
        <xdr:cNvSpPr/>
      </xdr:nvSpPr>
      <xdr:spPr>
        <a:xfrm>
          <a:off x="1568823" y="55032090"/>
          <a:ext cx="4280648" cy="739588"/>
        </a:xfrm>
        <a:prstGeom prst="rect">
          <a:avLst/>
        </a:prstGeom>
        <a:solidFill>
          <a:sysClr val="window" lastClr="FFFFFF"/>
        </a:solid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横浜市老人クラブ連合会　Ｂ</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国庫補助：</a:t>
          </a: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130</a:t>
          </a: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30</xdr:col>
      <xdr:colOff>123265</xdr:colOff>
      <xdr:row>765</xdr:row>
      <xdr:rowOff>616326</xdr:rowOff>
    </xdr:from>
    <xdr:to>
      <xdr:col>49</xdr:col>
      <xdr:colOff>340687</xdr:colOff>
      <xdr:row>766</xdr:row>
      <xdr:rowOff>638737</xdr:rowOff>
    </xdr:to>
    <xdr:sp macro="" textlink="">
      <xdr:nvSpPr>
        <xdr:cNvPr id="11" name="正方形/長方形 10"/>
        <xdr:cNvSpPr/>
      </xdr:nvSpPr>
      <xdr:spPr>
        <a:xfrm>
          <a:off x="6174441" y="55054502"/>
          <a:ext cx="4049834" cy="694764"/>
        </a:xfrm>
        <a:prstGeom prst="rect">
          <a:avLst/>
        </a:prstGeom>
        <a:solidFill>
          <a:sysClr val="window" lastClr="FFFFFF"/>
        </a:solid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老人クラブ（市老連未加入クラブ）　Ｃ</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国庫補助：</a:t>
          </a: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0.6</a:t>
          </a: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134471</xdr:colOff>
      <xdr:row>769</xdr:row>
      <xdr:rowOff>414619</xdr:rowOff>
    </xdr:from>
    <xdr:to>
      <xdr:col>27</xdr:col>
      <xdr:colOff>168088</xdr:colOff>
      <xdr:row>772</xdr:row>
      <xdr:rowOff>156883</xdr:rowOff>
    </xdr:to>
    <xdr:sp macro="" textlink="">
      <xdr:nvSpPr>
        <xdr:cNvPr id="12" name="正方形/長方形 11"/>
        <xdr:cNvSpPr/>
      </xdr:nvSpPr>
      <xdr:spPr>
        <a:xfrm>
          <a:off x="1546412" y="56791413"/>
          <a:ext cx="4067735" cy="885264"/>
        </a:xfrm>
        <a:prstGeom prst="rect">
          <a:avLst/>
        </a:prstGeom>
        <a:solidFill>
          <a:sysClr val="window" lastClr="FFFFFF"/>
        </a:solid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各区老人クラブ連合会　Ｄ</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国庫補助：</a:t>
          </a: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54</a:t>
          </a: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30</xdr:col>
      <xdr:colOff>190501</xdr:colOff>
      <xdr:row>770</xdr:row>
      <xdr:rowOff>44822</xdr:rowOff>
    </xdr:from>
    <xdr:to>
      <xdr:col>49</xdr:col>
      <xdr:colOff>295863</xdr:colOff>
      <xdr:row>772</xdr:row>
      <xdr:rowOff>201706</xdr:rowOff>
    </xdr:to>
    <xdr:sp macro="" textlink="">
      <xdr:nvSpPr>
        <xdr:cNvPr id="13" name="正方形/長方形 12"/>
        <xdr:cNvSpPr/>
      </xdr:nvSpPr>
      <xdr:spPr>
        <a:xfrm>
          <a:off x="6241677" y="56869851"/>
          <a:ext cx="3937774" cy="851649"/>
        </a:xfrm>
        <a:prstGeom prst="rect">
          <a:avLst/>
        </a:prstGeom>
        <a:solidFill>
          <a:sysClr val="window" lastClr="FFFFFF"/>
        </a:solid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老人クラブ（市老連加入クラブ）　Ｅ</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国庫補助：</a:t>
          </a: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45.6</a:t>
          </a: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20</xdr:col>
      <xdr:colOff>100853</xdr:colOff>
      <xdr:row>764</xdr:row>
      <xdr:rowOff>380999</xdr:rowOff>
    </xdr:from>
    <xdr:to>
      <xdr:col>29</xdr:col>
      <xdr:colOff>140961</xdr:colOff>
      <xdr:row>765</xdr:row>
      <xdr:rowOff>549089</xdr:rowOff>
    </xdr:to>
    <xdr:cxnSp macro="">
      <xdr:nvCxnSpPr>
        <xdr:cNvPr id="14" name="直線矢印コネクタ 13"/>
        <xdr:cNvCxnSpPr/>
      </xdr:nvCxnSpPr>
      <xdr:spPr>
        <a:xfrm flipH="1">
          <a:off x="4134971" y="54146823"/>
          <a:ext cx="1855461" cy="84044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30</xdr:col>
      <xdr:colOff>11206</xdr:colOff>
      <xdr:row>764</xdr:row>
      <xdr:rowOff>381000</xdr:rowOff>
    </xdr:from>
    <xdr:to>
      <xdr:col>40</xdr:col>
      <xdr:colOff>0</xdr:colOff>
      <xdr:row>765</xdr:row>
      <xdr:rowOff>593912</xdr:rowOff>
    </xdr:to>
    <xdr:cxnSp macro="">
      <xdr:nvCxnSpPr>
        <xdr:cNvPr id="15" name="直線矢印コネクタ 14"/>
        <xdr:cNvCxnSpPr/>
      </xdr:nvCxnSpPr>
      <xdr:spPr>
        <a:xfrm>
          <a:off x="6062382" y="54146824"/>
          <a:ext cx="2005853" cy="885264"/>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15</xdr:col>
      <xdr:colOff>179294</xdr:colOff>
      <xdr:row>767</xdr:row>
      <xdr:rowOff>56029</xdr:rowOff>
    </xdr:from>
    <xdr:to>
      <xdr:col>17</xdr:col>
      <xdr:colOff>147528</xdr:colOff>
      <xdr:row>769</xdr:row>
      <xdr:rowOff>369794</xdr:rowOff>
    </xdr:to>
    <xdr:cxnSp macro="">
      <xdr:nvCxnSpPr>
        <xdr:cNvPr id="16" name="直線矢印コネクタ 15"/>
        <xdr:cNvCxnSpPr/>
      </xdr:nvCxnSpPr>
      <xdr:spPr>
        <a:xfrm flipH="1">
          <a:off x="3204882" y="55838911"/>
          <a:ext cx="371646" cy="90767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18</xdr:col>
      <xdr:colOff>11206</xdr:colOff>
      <xdr:row>767</xdr:row>
      <xdr:rowOff>78441</xdr:rowOff>
    </xdr:from>
    <xdr:to>
      <xdr:col>39</xdr:col>
      <xdr:colOff>168089</xdr:colOff>
      <xdr:row>770</xdr:row>
      <xdr:rowOff>33618</xdr:rowOff>
    </xdr:to>
    <xdr:cxnSp macro="">
      <xdr:nvCxnSpPr>
        <xdr:cNvPr id="17" name="直線矢印コネクタ 16"/>
        <xdr:cNvCxnSpPr/>
      </xdr:nvCxnSpPr>
      <xdr:spPr>
        <a:xfrm>
          <a:off x="3641912" y="55861323"/>
          <a:ext cx="4392706" cy="997324"/>
        </a:xfrm>
        <a:prstGeom prst="straightConnector1">
          <a:avLst/>
        </a:prstGeom>
        <a:noFill/>
        <a:ln w="952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2"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320</v>
      </c>
      <c r="AJ2" s="925" t="s">
        <v>702</v>
      </c>
      <c r="AK2" s="925"/>
      <c r="AL2" s="925"/>
      <c r="AM2" s="925"/>
      <c r="AN2" s="83" t="s">
        <v>320</v>
      </c>
      <c r="AO2" s="925">
        <v>20</v>
      </c>
      <c r="AP2" s="925"/>
      <c r="AQ2" s="925"/>
      <c r="AR2" s="84" t="s">
        <v>623</v>
      </c>
      <c r="AS2" s="931">
        <v>896</v>
      </c>
      <c r="AT2" s="931"/>
      <c r="AU2" s="931"/>
      <c r="AV2" s="83" t="str">
        <f>IF(AW2="","","-")</f>
        <v/>
      </c>
      <c r="AW2" s="891"/>
      <c r="AX2" s="891"/>
    </row>
    <row r="3" spans="1:50" ht="21" customHeight="1" thickBot="1" x14ac:dyDescent="0.2">
      <c r="A3" s="847" t="s">
        <v>616</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624</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625</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626</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628</v>
      </c>
      <c r="H5" s="820"/>
      <c r="I5" s="820"/>
      <c r="J5" s="820"/>
      <c r="K5" s="820"/>
      <c r="L5" s="820"/>
      <c r="M5" s="821" t="s">
        <v>65</v>
      </c>
      <c r="N5" s="822"/>
      <c r="O5" s="822"/>
      <c r="P5" s="822"/>
      <c r="Q5" s="822"/>
      <c r="R5" s="823"/>
      <c r="S5" s="824" t="s">
        <v>629</v>
      </c>
      <c r="T5" s="820"/>
      <c r="U5" s="820"/>
      <c r="V5" s="820"/>
      <c r="W5" s="820"/>
      <c r="X5" s="825"/>
      <c r="Y5" s="681" t="s">
        <v>3</v>
      </c>
      <c r="Z5" s="527"/>
      <c r="AA5" s="527"/>
      <c r="AB5" s="527"/>
      <c r="AC5" s="527"/>
      <c r="AD5" s="528"/>
      <c r="AE5" s="682" t="s">
        <v>630</v>
      </c>
      <c r="AF5" s="682"/>
      <c r="AG5" s="682"/>
      <c r="AH5" s="682"/>
      <c r="AI5" s="682"/>
      <c r="AJ5" s="682"/>
      <c r="AK5" s="682"/>
      <c r="AL5" s="682"/>
      <c r="AM5" s="682"/>
      <c r="AN5" s="682"/>
      <c r="AO5" s="682"/>
      <c r="AP5" s="683"/>
      <c r="AQ5" s="684" t="s">
        <v>627</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631</v>
      </c>
      <c r="H7" s="483"/>
      <c r="I7" s="483"/>
      <c r="J7" s="483"/>
      <c r="K7" s="483"/>
      <c r="L7" s="483"/>
      <c r="M7" s="483"/>
      <c r="N7" s="483"/>
      <c r="O7" s="483"/>
      <c r="P7" s="483"/>
      <c r="Q7" s="483"/>
      <c r="R7" s="483"/>
      <c r="S7" s="483"/>
      <c r="T7" s="483"/>
      <c r="U7" s="483"/>
      <c r="V7" s="483"/>
      <c r="W7" s="483"/>
      <c r="X7" s="484"/>
      <c r="Y7" s="903" t="s">
        <v>303</v>
      </c>
      <c r="Z7" s="424"/>
      <c r="AA7" s="424"/>
      <c r="AB7" s="424"/>
      <c r="AC7" s="424"/>
      <c r="AD7" s="904"/>
      <c r="AE7" s="892" t="s">
        <v>632</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高齢社会対策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633</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634</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304</v>
      </c>
      <c r="Q12" s="426"/>
      <c r="R12" s="426"/>
      <c r="S12" s="426"/>
      <c r="T12" s="426"/>
      <c r="U12" s="426"/>
      <c r="V12" s="427"/>
      <c r="W12" s="431" t="s">
        <v>326</v>
      </c>
      <c r="X12" s="426"/>
      <c r="Y12" s="426"/>
      <c r="Z12" s="426"/>
      <c r="AA12" s="426"/>
      <c r="AB12" s="426"/>
      <c r="AC12" s="427"/>
      <c r="AD12" s="431" t="s">
        <v>613</v>
      </c>
      <c r="AE12" s="426"/>
      <c r="AF12" s="426"/>
      <c r="AG12" s="426"/>
      <c r="AH12" s="426"/>
      <c r="AI12" s="426"/>
      <c r="AJ12" s="427"/>
      <c r="AK12" s="431" t="s">
        <v>617</v>
      </c>
      <c r="AL12" s="426"/>
      <c r="AM12" s="426"/>
      <c r="AN12" s="426"/>
      <c r="AO12" s="426"/>
      <c r="AP12" s="426"/>
      <c r="AQ12" s="427"/>
      <c r="AR12" s="431" t="s">
        <v>618</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2591</v>
      </c>
      <c r="Q13" s="641"/>
      <c r="R13" s="641"/>
      <c r="S13" s="641"/>
      <c r="T13" s="641"/>
      <c r="U13" s="641"/>
      <c r="V13" s="642"/>
      <c r="W13" s="640">
        <v>2572</v>
      </c>
      <c r="X13" s="641"/>
      <c r="Y13" s="641"/>
      <c r="Z13" s="641"/>
      <c r="AA13" s="641"/>
      <c r="AB13" s="641"/>
      <c r="AC13" s="642"/>
      <c r="AD13" s="640">
        <v>2572</v>
      </c>
      <c r="AE13" s="641"/>
      <c r="AF13" s="641"/>
      <c r="AG13" s="641"/>
      <c r="AH13" s="641"/>
      <c r="AI13" s="641"/>
      <c r="AJ13" s="642"/>
      <c r="AK13" s="640">
        <v>2572</v>
      </c>
      <c r="AL13" s="641"/>
      <c r="AM13" s="641"/>
      <c r="AN13" s="641"/>
      <c r="AO13" s="641"/>
      <c r="AP13" s="641"/>
      <c r="AQ13" s="642"/>
      <c r="AR13" s="900">
        <v>2572</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631</v>
      </c>
      <c r="Q14" s="641"/>
      <c r="R14" s="641"/>
      <c r="S14" s="641"/>
      <c r="T14" s="641"/>
      <c r="U14" s="641"/>
      <c r="V14" s="642"/>
      <c r="W14" s="640" t="s">
        <v>631</v>
      </c>
      <c r="X14" s="641"/>
      <c r="Y14" s="641"/>
      <c r="Z14" s="641"/>
      <c r="AA14" s="641"/>
      <c r="AB14" s="641"/>
      <c r="AC14" s="642"/>
      <c r="AD14" s="640" t="s">
        <v>631</v>
      </c>
      <c r="AE14" s="641"/>
      <c r="AF14" s="641"/>
      <c r="AG14" s="641"/>
      <c r="AH14" s="641"/>
      <c r="AI14" s="641"/>
      <c r="AJ14" s="642"/>
      <c r="AK14" s="640" t="s">
        <v>666</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631</v>
      </c>
      <c r="Q15" s="641"/>
      <c r="R15" s="641"/>
      <c r="S15" s="641"/>
      <c r="T15" s="641"/>
      <c r="U15" s="641"/>
      <c r="V15" s="642"/>
      <c r="W15" s="640" t="s">
        <v>631</v>
      </c>
      <c r="X15" s="641"/>
      <c r="Y15" s="641"/>
      <c r="Z15" s="641"/>
      <c r="AA15" s="641"/>
      <c r="AB15" s="641"/>
      <c r="AC15" s="642"/>
      <c r="AD15" s="640" t="s">
        <v>631</v>
      </c>
      <c r="AE15" s="641"/>
      <c r="AF15" s="641"/>
      <c r="AG15" s="641"/>
      <c r="AH15" s="641"/>
      <c r="AI15" s="641"/>
      <c r="AJ15" s="642"/>
      <c r="AK15" s="640" t="s">
        <v>666</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631</v>
      </c>
      <c r="Q16" s="641"/>
      <c r="R16" s="641"/>
      <c r="S16" s="641"/>
      <c r="T16" s="641"/>
      <c r="U16" s="641"/>
      <c r="V16" s="642"/>
      <c r="W16" s="640" t="s">
        <v>631</v>
      </c>
      <c r="X16" s="641"/>
      <c r="Y16" s="641"/>
      <c r="Z16" s="641"/>
      <c r="AA16" s="641"/>
      <c r="AB16" s="641"/>
      <c r="AC16" s="642"/>
      <c r="AD16" s="640" t="s">
        <v>631</v>
      </c>
      <c r="AE16" s="641"/>
      <c r="AF16" s="641"/>
      <c r="AG16" s="641"/>
      <c r="AH16" s="641"/>
      <c r="AI16" s="641"/>
      <c r="AJ16" s="642"/>
      <c r="AK16" s="640" t="s">
        <v>666</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631</v>
      </c>
      <c r="Q17" s="641"/>
      <c r="R17" s="641"/>
      <c r="S17" s="641"/>
      <c r="T17" s="641"/>
      <c r="U17" s="641"/>
      <c r="V17" s="642"/>
      <c r="W17" s="640" t="s">
        <v>631</v>
      </c>
      <c r="X17" s="641"/>
      <c r="Y17" s="641"/>
      <c r="Z17" s="641"/>
      <c r="AA17" s="641"/>
      <c r="AB17" s="641"/>
      <c r="AC17" s="642"/>
      <c r="AD17" s="640" t="s">
        <v>631</v>
      </c>
      <c r="AE17" s="641"/>
      <c r="AF17" s="641"/>
      <c r="AG17" s="641"/>
      <c r="AH17" s="641"/>
      <c r="AI17" s="641"/>
      <c r="AJ17" s="642"/>
      <c r="AK17" s="640" t="s">
        <v>666</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2591</v>
      </c>
      <c r="Q18" s="859"/>
      <c r="R18" s="859"/>
      <c r="S18" s="859"/>
      <c r="T18" s="859"/>
      <c r="U18" s="859"/>
      <c r="V18" s="860"/>
      <c r="W18" s="858">
        <f>SUM(W13:AC17)</f>
        <v>2572</v>
      </c>
      <c r="X18" s="859"/>
      <c r="Y18" s="859"/>
      <c r="Z18" s="859"/>
      <c r="AA18" s="859"/>
      <c r="AB18" s="859"/>
      <c r="AC18" s="860"/>
      <c r="AD18" s="858">
        <f>SUM(AD13:AJ17)</f>
        <v>2572</v>
      </c>
      <c r="AE18" s="859"/>
      <c r="AF18" s="859"/>
      <c r="AG18" s="859"/>
      <c r="AH18" s="859"/>
      <c r="AI18" s="859"/>
      <c r="AJ18" s="860"/>
      <c r="AK18" s="858">
        <f>SUM(AK13:AQ17)</f>
        <v>2572</v>
      </c>
      <c r="AL18" s="859"/>
      <c r="AM18" s="859"/>
      <c r="AN18" s="859"/>
      <c r="AO18" s="859"/>
      <c r="AP18" s="859"/>
      <c r="AQ18" s="860"/>
      <c r="AR18" s="858">
        <f>SUM(AR13:AX17)</f>
        <v>2572</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2402</v>
      </c>
      <c r="Q19" s="641"/>
      <c r="R19" s="641"/>
      <c r="S19" s="641"/>
      <c r="T19" s="641"/>
      <c r="U19" s="641"/>
      <c r="V19" s="642"/>
      <c r="W19" s="640">
        <v>2402</v>
      </c>
      <c r="X19" s="641"/>
      <c r="Y19" s="641"/>
      <c r="Z19" s="641"/>
      <c r="AA19" s="641"/>
      <c r="AB19" s="641"/>
      <c r="AC19" s="642"/>
      <c r="AD19" s="640">
        <v>2367</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0.92705519104592826</v>
      </c>
      <c r="Q20" s="301"/>
      <c r="R20" s="301"/>
      <c r="S20" s="301"/>
      <c r="T20" s="301"/>
      <c r="U20" s="301"/>
      <c r="V20" s="301"/>
      <c r="W20" s="301">
        <f t="shared" ref="W20" si="0">IF(W18=0, "-", SUM(W19)/W18)</f>
        <v>0.93390357698289272</v>
      </c>
      <c r="X20" s="301"/>
      <c r="Y20" s="301"/>
      <c r="Z20" s="301"/>
      <c r="AA20" s="301"/>
      <c r="AB20" s="301"/>
      <c r="AC20" s="301"/>
      <c r="AD20" s="301">
        <f t="shared" ref="AD20" si="1">IF(AD18=0, "-", SUM(AD19)/AD18)</f>
        <v>0.9202954898911353</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271</v>
      </c>
      <c r="H21" s="300"/>
      <c r="I21" s="300"/>
      <c r="J21" s="300"/>
      <c r="K21" s="300"/>
      <c r="L21" s="300"/>
      <c r="M21" s="300"/>
      <c r="N21" s="300"/>
      <c r="O21" s="300"/>
      <c r="P21" s="301">
        <f>IF(P19=0, "-", SUM(P19)/SUM(P13,P14))</f>
        <v>0.92705519104592826</v>
      </c>
      <c r="Q21" s="301"/>
      <c r="R21" s="301"/>
      <c r="S21" s="301"/>
      <c r="T21" s="301"/>
      <c r="U21" s="301"/>
      <c r="V21" s="301"/>
      <c r="W21" s="301">
        <f t="shared" ref="W21" si="2">IF(W19=0, "-", SUM(W19)/SUM(W13,W14))</f>
        <v>0.93390357698289272</v>
      </c>
      <c r="X21" s="301"/>
      <c r="Y21" s="301"/>
      <c r="Z21" s="301"/>
      <c r="AA21" s="301"/>
      <c r="AB21" s="301"/>
      <c r="AC21" s="301"/>
      <c r="AD21" s="301">
        <f t="shared" ref="AD21" si="3">IF(AD19=0, "-", SUM(AD19)/SUM(AD13,AD14))</f>
        <v>0.9202954898911353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621</v>
      </c>
      <c r="B22" s="954"/>
      <c r="C22" s="954"/>
      <c r="D22" s="954"/>
      <c r="E22" s="954"/>
      <c r="F22" s="955"/>
      <c r="G22" s="949" t="s">
        <v>251</v>
      </c>
      <c r="H22" s="207"/>
      <c r="I22" s="207"/>
      <c r="J22" s="207"/>
      <c r="K22" s="207"/>
      <c r="L22" s="207"/>
      <c r="M22" s="207"/>
      <c r="N22" s="207"/>
      <c r="O22" s="208"/>
      <c r="P22" s="914" t="s">
        <v>619</v>
      </c>
      <c r="Q22" s="207"/>
      <c r="R22" s="207"/>
      <c r="S22" s="207"/>
      <c r="T22" s="207"/>
      <c r="U22" s="207"/>
      <c r="V22" s="208"/>
      <c r="W22" s="914" t="s">
        <v>620</v>
      </c>
      <c r="X22" s="207"/>
      <c r="Y22" s="207"/>
      <c r="Z22" s="207"/>
      <c r="AA22" s="207"/>
      <c r="AB22" s="207"/>
      <c r="AC22" s="208"/>
      <c r="AD22" s="914" t="s">
        <v>250</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625</v>
      </c>
      <c r="H23" s="951"/>
      <c r="I23" s="951"/>
      <c r="J23" s="951"/>
      <c r="K23" s="951"/>
      <c r="L23" s="951"/>
      <c r="M23" s="951"/>
      <c r="N23" s="951"/>
      <c r="O23" s="952"/>
      <c r="P23" s="900">
        <v>2572</v>
      </c>
      <c r="Q23" s="901"/>
      <c r="R23" s="901"/>
      <c r="S23" s="901"/>
      <c r="T23" s="901"/>
      <c r="U23" s="901"/>
      <c r="V23" s="915"/>
      <c r="W23" s="900">
        <v>2572</v>
      </c>
      <c r="X23" s="901"/>
      <c r="Y23" s="901"/>
      <c r="Z23" s="901"/>
      <c r="AA23" s="901"/>
      <c r="AB23" s="901"/>
      <c r="AC23" s="915"/>
      <c r="AD23" s="963" t="s">
        <v>716</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255</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252</v>
      </c>
      <c r="H29" s="923"/>
      <c r="I29" s="923"/>
      <c r="J29" s="923"/>
      <c r="K29" s="923"/>
      <c r="L29" s="923"/>
      <c r="M29" s="923"/>
      <c r="N29" s="923"/>
      <c r="O29" s="924"/>
      <c r="P29" s="640">
        <f>AK13</f>
        <v>2572</v>
      </c>
      <c r="Q29" s="641"/>
      <c r="R29" s="641"/>
      <c r="S29" s="641"/>
      <c r="T29" s="641"/>
      <c r="U29" s="641"/>
      <c r="V29" s="642"/>
      <c r="W29" s="932">
        <f>AR13</f>
        <v>2572</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267</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304</v>
      </c>
      <c r="AF30" s="839"/>
      <c r="AG30" s="839"/>
      <c r="AH30" s="840"/>
      <c r="AI30" s="895" t="s">
        <v>326</v>
      </c>
      <c r="AJ30" s="895"/>
      <c r="AK30" s="895"/>
      <c r="AL30" s="838"/>
      <c r="AM30" s="895" t="s">
        <v>423</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631</v>
      </c>
      <c r="AR31" s="186"/>
      <c r="AS31" s="121" t="s">
        <v>185</v>
      </c>
      <c r="AT31" s="122"/>
      <c r="AU31" s="185">
        <v>3</v>
      </c>
      <c r="AV31" s="185"/>
      <c r="AW31" s="377" t="s">
        <v>175</v>
      </c>
      <c r="AX31" s="378"/>
    </row>
    <row r="32" spans="1:50" ht="23.25" customHeight="1" x14ac:dyDescent="0.15">
      <c r="A32" s="382"/>
      <c r="B32" s="380"/>
      <c r="C32" s="380"/>
      <c r="D32" s="380"/>
      <c r="E32" s="380"/>
      <c r="F32" s="381"/>
      <c r="G32" s="548" t="s">
        <v>631</v>
      </c>
      <c r="H32" s="549"/>
      <c r="I32" s="549"/>
      <c r="J32" s="549"/>
      <c r="K32" s="549"/>
      <c r="L32" s="549"/>
      <c r="M32" s="549"/>
      <c r="N32" s="549"/>
      <c r="O32" s="550"/>
      <c r="P32" s="93" t="s">
        <v>631</v>
      </c>
      <c r="Q32" s="93"/>
      <c r="R32" s="93"/>
      <c r="S32" s="93"/>
      <c r="T32" s="93"/>
      <c r="U32" s="93"/>
      <c r="V32" s="93"/>
      <c r="W32" s="93"/>
      <c r="X32" s="94"/>
      <c r="Y32" s="455" t="s">
        <v>12</v>
      </c>
      <c r="Z32" s="515"/>
      <c r="AA32" s="516"/>
      <c r="AB32" s="445" t="s">
        <v>631</v>
      </c>
      <c r="AC32" s="445"/>
      <c r="AD32" s="445"/>
      <c r="AE32" s="203" t="s">
        <v>631</v>
      </c>
      <c r="AF32" s="204"/>
      <c r="AG32" s="204"/>
      <c r="AH32" s="204"/>
      <c r="AI32" s="203" t="s">
        <v>631</v>
      </c>
      <c r="AJ32" s="204"/>
      <c r="AK32" s="204"/>
      <c r="AL32" s="204"/>
      <c r="AM32" s="203" t="s">
        <v>666</v>
      </c>
      <c r="AN32" s="204"/>
      <c r="AO32" s="204"/>
      <c r="AP32" s="204"/>
      <c r="AQ32" s="321" t="s">
        <v>631</v>
      </c>
      <c r="AR32" s="193"/>
      <c r="AS32" s="193"/>
      <c r="AT32" s="322"/>
      <c r="AU32" s="204" t="s">
        <v>631</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631</v>
      </c>
      <c r="AC33" s="507"/>
      <c r="AD33" s="507"/>
      <c r="AE33" s="203" t="s">
        <v>631</v>
      </c>
      <c r="AF33" s="204"/>
      <c r="AG33" s="204"/>
      <c r="AH33" s="204"/>
      <c r="AI33" s="203" t="s">
        <v>631</v>
      </c>
      <c r="AJ33" s="204"/>
      <c r="AK33" s="204"/>
      <c r="AL33" s="204"/>
      <c r="AM33" s="203" t="s">
        <v>666</v>
      </c>
      <c r="AN33" s="204"/>
      <c r="AO33" s="204"/>
      <c r="AP33" s="204"/>
      <c r="AQ33" s="321" t="s">
        <v>631</v>
      </c>
      <c r="AR33" s="193"/>
      <c r="AS33" s="193"/>
      <c r="AT33" s="322"/>
      <c r="AU33" s="204" t="s">
        <v>631</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631</v>
      </c>
      <c r="AF34" s="204"/>
      <c r="AG34" s="204"/>
      <c r="AH34" s="204"/>
      <c r="AI34" s="203" t="s">
        <v>631</v>
      </c>
      <c r="AJ34" s="204"/>
      <c r="AK34" s="204"/>
      <c r="AL34" s="204"/>
      <c r="AM34" s="203" t="s">
        <v>666</v>
      </c>
      <c r="AN34" s="204"/>
      <c r="AO34" s="204"/>
      <c r="AP34" s="204"/>
      <c r="AQ34" s="321" t="s">
        <v>631</v>
      </c>
      <c r="AR34" s="193"/>
      <c r="AS34" s="193"/>
      <c r="AT34" s="322"/>
      <c r="AU34" s="204" t="s">
        <v>631</v>
      </c>
      <c r="AV34" s="204"/>
      <c r="AW34" s="204"/>
      <c r="AX34" s="206"/>
    </row>
    <row r="35" spans="1:51" ht="23.25" customHeight="1" x14ac:dyDescent="0.15">
      <c r="A35" s="213" t="s">
        <v>294</v>
      </c>
      <c r="B35" s="214"/>
      <c r="C35" s="214"/>
      <c r="D35" s="214"/>
      <c r="E35" s="214"/>
      <c r="F35" s="215"/>
      <c r="G35" s="219" t="s">
        <v>631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267</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304</v>
      </c>
      <c r="AF37" s="232"/>
      <c r="AG37" s="232"/>
      <c r="AH37" s="232"/>
      <c r="AI37" s="232" t="s">
        <v>326</v>
      </c>
      <c r="AJ37" s="232"/>
      <c r="AK37" s="232"/>
      <c r="AL37" s="232"/>
      <c r="AM37" s="232" t="s">
        <v>423</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294</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267</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304</v>
      </c>
      <c r="AF44" s="232"/>
      <c r="AG44" s="232"/>
      <c r="AH44" s="232"/>
      <c r="AI44" s="232" t="s">
        <v>326</v>
      </c>
      <c r="AJ44" s="232"/>
      <c r="AK44" s="232"/>
      <c r="AL44" s="232"/>
      <c r="AM44" s="232" t="s">
        <v>423</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294</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267</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304</v>
      </c>
      <c r="AF51" s="232"/>
      <c r="AG51" s="232"/>
      <c r="AH51" s="232"/>
      <c r="AI51" s="232" t="s">
        <v>326</v>
      </c>
      <c r="AJ51" s="232"/>
      <c r="AK51" s="232"/>
      <c r="AL51" s="232"/>
      <c r="AM51" s="232" t="s">
        <v>423</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294</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267</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304</v>
      </c>
      <c r="AF58" s="232"/>
      <c r="AG58" s="232"/>
      <c r="AH58" s="232"/>
      <c r="AI58" s="232" t="s">
        <v>326</v>
      </c>
      <c r="AJ58" s="232"/>
      <c r="AK58" s="232"/>
      <c r="AL58" s="232"/>
      <c r="AM58" s="232" t="s">
        <v>423</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294</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268</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263</v>
      </c>
      <c r="X65" s="472"/>
      <c r="Y65" s="475"/>
      <c r="Z65" s="475"/>
      <c r="AA65" s="476"/>
      <c r="AB65" s="226" t="s">
        <v>11</v>
      </c>
      <c r="AC65" s="227"/>
      <c r="AD65" s="228"/>
      <c r="AE65" s="232" t="s">
        <v>304</v>
      </c>
      <c r="AF65" s="232"/>
      <c r="AG65" s="232"/>
      <c r="AH65" s="232"/>
      <c r="AI65" s="232" t="s">
        <v>326</v>
      </c>
      <c r="AJ65" s="232"/>
      <c r="AK65" s="232"/>
      <c r="AL65" s="232"/>
      <c r="AM65" s="232" t="s">
        <v>423</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266</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284</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285</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272</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283</v>
      </c>
      <c r="X70" s="294"/>
      <c r="Y70" s="252" t="s">
        <v>12</v>
      </c>
      <c r="Z70" s="252"/>
      <c r="AA70" s="253"/>
      <c r="AB70" s="254" t="s">
        <v>284</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285</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268</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304</v>
      </c>
      <c r="AF73" s="232"/>
      <c r="AG73" s="232"/>
      <c r="AH73" s="232"/>
      <c r="AI73" s="232" t="s">
        <v>326</v>
      </c>
      <c r="AJ73" s="232"/>
      <c r="AK73" s="232"/>
      <c r="AL73" s="232"/>
      <c r="AM73" s="232" t="s">
        <v>423</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297</v>
      </c>
      <c r="B78" s="315"/>
      <c r="C78" s="315"/>
      <c r="D78" s="315"/>
      <c r="E78" s="312" t="s">
        <v>246</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262</v>
      </c>
      <c r="AP79" s="259"/>
      <c r="AQ79" s="259"/>
      <c r="AR79" s="62" t="s">
        <v>260</v>
      </c>
      <c r="AS79" s="258"/>
      <c r="AT79" s="259"/>
      <c r="AU79" s="259"/>
      <c r="AV79" s="259"/>
      <c r="AW79" s="259"/>
      <c r="AX79" s="948"/>
      <c r="AY79">
        <f>COUNTIF($AR$79,"☑")</f>
        <v>0</v>
      </c>
    </row>
    <row r="80" spans="1:51" ht="18.75" customHeight="1" x14ac:dyDescent="0.15">
      <c r="A80" s="844" t="s">
        <v>146</v>
      </c>
      <c r="B80" s="508" t="s">
        <v>259</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614</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5"/>
      <c r="B82" s="511"/>
      <c r="C82" s="409"/>
      <c r="D82" s="409"/>
      <c r="E82" s="409"/>
      <c r="F82" s="410"/>
      <c r="G82" s="659" t="s">
        <v>635</v>
      </c>
      <c r="H82" s="659"/>
      <c r="I82" s="659"/>
      <c r="J82" s="659"/>
      <c r="K82" s="659"/>
      <c r="L82" s="659"/>
      <c r="M82" s="659"/>
      <c r="N82" s="659"/>
      <c r="O82" s="659"/>
      <c r="P82" s="659"/>
      <c r="Q82" s="659"/>
      <c r="R82" s="659"/>
      <c r="S82" s="659"/>
      <c r="T82" s="659"/>
      <c r="U82" s="659"/>
      <c r="V82" s="659"/>
      <c r="W82" s="659"/>
      <c r="X82" s="659"/>
      <c r="Y82" s="659"/>
      <c r="Z82" s="659"/>
      <c r="AA82" s="660"/>
      <c r="AB82" s="864" t="s">
        <v>667</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1</v>
      </c>
    </row>
    <row r="83" spans="1:60" ht="22.5"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1</v>
      </c>
    </row>
    <row r="84" spans="1:60" ht="33.75"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1</v>
      </c>
    </row>
    <row r="85" spans="1:60" ht="18.75"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304</v>
      </c>
      <c r="AF85" s="232"/>
      <c r="AG85" s="232"/>
      <c r="AH85" s="232"/>
      <c r="AI85" s="232" t="s">
        <v>326</v>
      </c>
      <c r="AJ85" s="232"/>
      <c r="AK85" s="232"/>
      <c r="AL85" s="232"/>
      <c r="AM85" s="232" t="s">
        <v>423</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631</v>
      </c>
      <c r="AR86" s="185"/>
      <c r="AS86" s="121" t="s">
        <v>185</v>
      </c>
      <c r="AT86" s="122"/>
      <c r="AU86" s="185">
        <v>3</v>
      </c>
      <c r="AV86" s="185"/>
      <c r="AW86" s="377" t="s">
        <v>175</v>
      </c>
      <c r="AX86" s="378"/>
      <c r="AY86">
        <f t="shared" si="10"/>
        <v>1</v>
      </c>
      <c r="AZ86" s="10"/>
      <c r="BA86" s="10"/>
      <c r="BB86" s="10"/>
      <c r="BC86" s="10"/>
      <c r="BD86" s="10"/>
      <c r="BE86" s="10"/>
      <c r="BF86" s="10"/>
      <c r="BG86" s="10"/>
      <c r="BH86" s="10"/>
    </row>
    <row r="87" spans="1:60" ht="23.25" customHeight="1" x14ac:dyDescent="0.15">
      <c r="A87" s="845"/>
      <c r="B87" s="409"/>
      <c r="C87" s="409"/>
      <c r="D87" s="409"/>
      <c r="E87" s="409"/>
      <c r="F87" s="410"/>
      <c r="G87" s="92" t="s">
        <v>636</v>
      </c>
      <c r="H87" s="93"/>
      <c r="I87" s="93"/>
      <c r="J87" s="93"/>
      <c r="K87" s="93"/>
      <c r="L87" s="93"/>
      <c r="M87" s="93"/>
      <c r="N87" s="93"/>
      <c r="O87" s="94"/>
      <c r="P87" s="93" t="s">
        <v>637</v>
      </c>
      <c r="Q87" s="498"/>
      <c r="R87" s="498"/>
      <c r="S87" s="498"/>
      <c r="T87" s="498"/>
      <c r="U87" s="498"/>
      <c r="V87" s="498"/>
      <c r="W87" s="498"/>
      <c r="X87" s="499"/>
      <c r="Y87" s="545" t="s">
        <v>61</v>
      </c>
      <c r="Z87" s="546"/>
      <c r="AA87" s="547"/>
      <c r="AB87" s="445" t="s">
        <v>285</v>
      </c>
      <c r="AC87" s="445"/>
      <c r="AD87" s="445"/>
      <c r="AE87" s="203">
        <v>93</v>
      </c>
      <c r="AF87" s="204"/>
      <c r="AG87" s="204"/>
      <c r="AH87" s="204"/>
      <c r="AI87" s="203">
        <v>93</v>
      </c>
      <c r="AJ87" s="204"/>
      <c r="AK87" s="204"/>
      <c r="AL87" s="204"/>
      <c r="AM87" s="203">
        <v>93</v>
      </c>
      <c r="AN87" s="204"/>
      <c r="AO87" s="204"/>
      <c r="AP87" s="204"/>
      <c r="AQ87" s="321" t="s">
        <v>631</v>
      </c>
      <c r="AR87" s="193"/>
      <c r="AS87" s="193"/>
      <c r="AT87" s="322"/>
      <c r="AU87" s="204" t="s">
        <v>631</v>
      </c>
      <c r="AV87" s="204"/>
      <c r="AW87" s="204"/>
      <c r="AX87" s="206"/>
      <c r="AY87">
        <f t="shared" si="10"/>
        <v>1</v>
      </c>
    </row>
    <row r="88" spans="1:60" ht="23.25"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285</v>
      </c>
      <c r="AC88" s="507"/>
      <c r="AD88" s="507"/>
      <c r="AE88" s="203">
        <v>100</v>
      </c>
      <c r="AF88" s="204"/>
      <c r="AG88" s="204"/>
      <c r="AH88" s="204"/>
      <c r="AI88" s="203">
        <v>100</v>
      </c>
      <c r="AJ88" s="204"/>
      <c r="AK88" s="204"/>
      <c r="AL88" s="204"/>
      <c r="AM88" s="203">
        <v>100</v>
      </c>
      <c r="AN88" s="204"/>
      <c r="AO88" s="204"/>
      <c r="AP88" s="204"/>
      <c r="AQ88" s="321" t="s">
        <v>631</v>
      </c>
      <c r="AR88" s="193"/>
      <c r="AS88" s="193"/>
      <c r="AT88" s="322"/>
      <c r="AU88" s="204">
        <v>100</v>
      </c>
      <c r="AV88" s="204"/>
      <c r="AW88" s="204"/>
      <c r="AX88" s="206"/>
      <c r="AY88">
        <f t="shared" si="10"/>
        <v>1</v>
      </c>
      <c r="AZ88" s="10"/>
      <c r="BA88" s="10"/>
      <c r="BB88" s="10"/>
      <c r="BC88" s="10"/>
    </row>
    <row r="89" spans="1:60" ht="23.25" customHeight="1" thickBo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v>93</v>
      </c>
      <c r="AF89" s="211"/>
      <c r="AG89" s="211"/>
      <c r="AH89" s="211"/>
      <c r="AI89" s="210">
        <v>93</v>
      </c>
      <c r="AJ89" s="211"/>
      <c r="AK89" s="211"/>
      <c r="AL89" s="211"/>
      <c r="AM89" s="210">
        <v>93</v>
      </c>
      <c r="AN89" s="211"/>
      <c r="AO89" s="211"/>
      <c r="AP89" s="211"/>
      <c r="AQ89" s="321" t="s">
        <v>631</v>
      </c>
      <c r="AR89" s="193"/>
      <c r="AS89" s="193"/>
      <c r="AT89" s="322"/>
      <c r="AU89" s="204" t="s">
        <v>631</v>
      </c>
      <c r="AV89" s="204"/>
      <c r="AW89" s="204"/>
      <c r="AX89" s="206"/>
      <c r="AY89">
        <f t="shared" si="10"/>
        <v>1</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304</v>
      </c>
      <c r="AF90" s="232"/>
      <c r="AG90" s="232"/>
      <c r="AH90" s="232"/>
      <c r="AI90" s="232" t="s">
        <v>326</v>
      </c>
      <c r="AJ90" s="232"/>
      <c r="AK90" s="232"/>
      <c r="AL90" s="232"/>
      <c r="AM90" s="232" t="s">
        <v>423</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304</v>
      </c>
      <c r="AF95" s="232"/>
      <c r="AG95" s="232"/>
      <c r="AH95" s="232"/>
      <c r="AI95" s="232" t="s">
        <v>326</v>
      </c>
      <c r="AJ95" s="232"/>
      <c r="AK95" s="232"/>
      <c r="AL95" s="232"/>
      <c r="AM95" s="232" t="s">
        <v>423</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269</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304</v>
      </c>
      <c r="AF100" s="524"/>
      <c r="AG100" s="524"/>
      <c r="AH100" s="525"/>
      <c r="AI100" s="523" t="s">
        <v>326</v>
      </c>
      <c r="AJ100" s="524"/>
      <c r="AK100" s="524"/>
      <c r="AL100" s="525"/>
      <c r="AM100" s="523" t="s">
        <v>423</v>
      </c>
      <c r="AN100" s="524"/>
      <c r="AO100" s="524"/>
      <c r="AP100" s="525"/>
      <c r="AQ100" s="302" t="s">
        <v>331</v>
      </c>
      <c r="AR100" s="303"/>
      <c r="AS100" s="303"/>
      <c r="AT100" s="304"/>
      <c r="AU100" s="302" t="s">
        <v>455</v>
      </c>
      <c r="AV100" s="303"/>
      <c r="AW100" s="303"/>
      <c r="AX100" s="305"/>
    </row>
    <row r="101" spans="1:60" ht="23.25" customHeight="1" x14ac:dyDescent="0.15">
      <c r="A101" s="403"/>
      <c r="B101" s="404"/>
      <c r="C101" s="404"/>
      <c r="D101" s="404"/>
      <c r="E101" s="404"/>
      <c r="F101" s="405"/>
      <c r="G101" s="93" t="s">
        <v>638</v>
      </c>
      <c r="H101" s="93"/>
      <c r="I101" s="93"/>
      <c r="J101" s="93"/>
      <c r="K101" s="93"/>
      <c r="L101" s="93"/>
      <c r="M101" s="93"/>
      <c r="N101" s="93"/>
      <c r="O101" s="93"/>
      <c r="P101" s="93"/>
      <c r="Q101" s="93"/>
      <c r="R101" s="93"/>
      <c r="S101" s="93"/>
      <c r="T101" s="93"/>
      <c r="U101" s="93"/>
      <c r="V101" s="93"/>
      <c r="W101" s="93"/>
      <c r="X101" s="94"/>
      <c r="Y101" s="526" t="s">
        <v>54</v>
      </c>
      <c r="Z101" s="527"/>
      <c r="AA101" s="528"/>
      <c r="AB101" s="445" t="s">
        <v>639</v>
      </c>
      <c r="AC101" s="445"/>
      <c r="AD101" s="445"/>
      <c r="AE101" s="267">
        <v>93592</v>
      </c>
      <c r="AF101" s="267"/>
      <c r="AG101" s="267"/>
      <c r="AH101" s="267"/>
      <c r="AI101" s="267">
        <v>90611</v>
      </c>
      <c r="AJ101" s="267"/>
      <c r="AK101" s="267"/>
      <c r="AL101" s="267"/>
      <c r="AM101" s="267">
        <v>87698</v>
      </c>
      <c r="AN101" s="267"/>
      <c r="AO101" s="267"/>
      <c r="AP101" s="267"/>
      <c r="AQ101" s="267" t="s">
        <v>666</v>
      </c>
      <c r="AR101" s="267"/>
      <c r="AS101" s="267"/>
      <c r="AT101" s="267"/>
      <c r="AU101" s="203" t="s">
        <v>666</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639</v>
      </c>
      <c r="AC102" s="445"/>
      <c r="AD102" s="445"/>
      <c r="AE102" s="267" t="s">
        <v>631</v>
      </c>
      <c r="AF102" s="267"/>
      <c r="AG102" s="267"/>
      <c r="AH102" s="267"/>
      <c r="AI102" s="267" t="s">
        <v>631</v>
      </c>
      <c r="AJ102" s="267"/>
      <c r="AK102" s="267"/>
      <c r="AL102" s="267"/>
      <c r="AM102" s="267" t="s">
        <v>666</v>
      </c>
      <c r="AN102" s="267"/>
      <c r="AO102" s="267"/>
      <c r="AP102" s="267"/>
      <c r="AQ102" s="267">
        <v>87698</v>
      </c>
      <c r="AR102" s="267"/>
      <c r="AS102" s="267"/>
      <c r="AT102" s="267"/>
      <c r="AU102" s="210" t="s">
        <v>700</v>
      </c>
      <c r="AV102" s="211"/>
      <c r="AW102" s="211"/>
      <c r="AX102" s="306"/>
    </row>
    <row r="103" spans="1:60" ht="31.5" customHeight="1" x14ac:dyDescent="0.15">
      <c r="A103" s="400" t="s">
        <v>269</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304</v>
      </c>
      <c r="AF103" s="232"/>
      <c r="AG103" s="232"/>
      <c r="AH103" s="232"/>
      <c r="AI103" s="232" t="s">
        <v>326</v>
      </c>
      <c r="AJ103" s="232"/>
      <c r="AK103" s="232"/>
      <c r="AL103" s="232"/>
      <c r="AM103" s="232" t="s">
        <v>423</v>
      </c>
      <c r="AN103" s="232"/>
      <c r="AO103" s="232"/>
      <c r="AP103" s="232"/>
      <c r="AQ103" s="264" t="s">
        <v>331</v>
      </c>
      <c r="AR103" s="265"/>
      <c r="AS103" s="265"/>
      <c r="AT103" s="265"/>
      <c r="AU103" s="264" t="s">
        <v>455</v>
      </c>
      <c r="AV103" s="265"/>
      <c r="AW103" s="265"/>
      <c r="AX103" s="266"/>
      <c r="AY103">
        <f>COUNTA($G$104)</f>
        <v>1</v>
      </c>
    </row>
    <row r="104" spans="1:60" ht="23.25" customHeight="1" x14ac:dyDescent="0.15">
      <c r="A104" s="403"/>
      <c r="B104" s="404"/>
      <c r="C104" s="404"/>
      <c r="D104" s="404"/>
      <c r="E104" s="404"/>
      <c r="F104" s="405"/>
      <c r="G104" s="93" t="s">
        <v>640</v>
      </c>
      <c r="H104" s="93"/>
      <c r="I104" s="93"/>
      <c r="J104" s="93"/>
      <c r="K104" s="93"/>
      <c r="L104" s="93"/>
      <c r="M104" s="93"/>
      <c r="N104" s="93"/>
      <c r="O104" s="93"/>
      <c r="P104" s="93"/>
      <c r="Q104" s="93"/>
      <c r="R104" s="93"/>
      <c r="S104" s="93"/>
      <c r="T104" s="93"/>
      <c r="U104" s="93"/>
      <c r="V104" s="93"/>
      <c r="W104" s="93"/>
      <c r="X104" s="94"/>
      <c r="Y104" s="449" t="s">
        <v>54</v>
      </c>
      <c r="Z104" s="450"/>
      <c r="AA104" s="451"/>
      <c r="AB104" s="529" t="s">
        <v>639</v>
      </c>
      <c r="AC104" s="530"/>
      <c r="AD104" s="531"/>
      <c r="AE104" s="267">
        <v>1912</v>
      </c>
      <c r="AF104" s="267"/>
      <c r="AG104" s="267"/>
      <c r="AH104" s="267"/>
      <c r="AI104" s="267">
        <v>1828</v>
      </c>
      <c r="AJ104" s="267"/>
      <c r="AK104" s="267"/>
      <c r="AL104" s="267"/>
      <c r="AM104" s="267">
        <v>1816</v>
      </c>
      <c r="AN104" s="267"/>
      <c r="AO104" s="267"/>
      <c r="AP104" s="267"/>
      <c r="AQ104" s="267" t="s">
        <v>666</v>
      </c>
      <c r="AR104" s="267"/>
      <c r="AS104" s="267"/>
      <c r="AT104" s="267"/>
      <c r="AU104" s="267" t="s">
        <v>666</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639</v>
      </c>
      <c r="AC105" s="453"/>
      <c r="AD105" s="454"/>
      <c r="AE105" s="267" t="s">
        <v>631</v>
      </c>
      <c r="AF105" s="267"/>
      <c r="AG105" s="267"/>
      <c r="AH105" s="267"/>
      <c r="AI105" s="267" t="s">
        <v>631</v>
      </c>
      <c r="AJ105" s="267"/>
      <c r="AK105" s="267"/>
      <c r="AL105" s="267"/>
      <c r="AM105" s="267" t="s">
        <v>666</v>
      </c>
      <c r="AN105" s="267"/>
      <c r="AO105" s="267"/>
      <c r="AP105" s="267"/>
      <c r="AQ105" s="267">
        <v>1816</v>
      </c>
      <c r="AR105" s="267"/>
      <c r="AS105" s="267"/>
      <c r="AT105" s="267"/>
      <c r="AU105" s="267" t="s">
        <v>692</v>
      </c>
      <c r="AV105" s="267"/>
      <c r="AW105" s="267"/>
      <c r="AX105" s="268"/>
      <c r="AY105">
        <f>$AY$103</f>
        <v>1</v>
      </c>
    </row>
    <row r="106" spans="1:60" ht="31.5" customHeight="1" x14ac:dyDescent="0.15">
      <c r="A106" s="400" t="s">
        <v>269</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304</v>
      </c>
      <c r="AF106" s="232"/>
      <c r="AG106" s="232"/>
      <c r="AH106" s="232"/>
      <c r="AI106" s="232" t="s">
        <v>326</v>
      </c>
      <c r="AJ106" s="232"/>
      <c r="AK106" s="232"/>
      <c r="AL106" s="232"/>
      <c r="AM106" s="232" t="s">
        <v>423</v>
      </c>
      <c r="AN106" s="232"/>
      <c r="AO106" s="232"/>
      <c r="AP106" s="232"/>
      <c r="AQ106" s="264" t="s">
        <v>331</v>
      </c>
      <c r="AR106" s="265"/>
      <c r="AS106" s="265"/>
      <c r="AT106" s="265"/>
      <c r="AU106" s="264" t="s">
        <v>455</v>
      </c>
      <c r="AV106" s="265"/>
      <c r="AW106" s="265"/>
      <c r="AX106" s="266"/>
      <c r="AY106">
        <f>COUNTA($G$107)</f>
        <v>1</v>
      </c>
    </row>
    <row r="107" spans="1:60" ht="23.25" customHeight="1" x14ac:dyDescent="0.15">
      <c r="A107" s="403"/>
      <c r="B107" s="404"/>
      <c r="C107" s="404"/>
      <c r="D107" s="404"/>
      <c r="E107" s="404"/>
      <c r="F107" s="405"/>
      <c r="G107" s="93" t="s">
        <v>641</v>
      </c>
      <c r="H107" s="93"/>
      <c r="I107" s="93"/>
      <c r="J107" s="93"/>
      <c r="K107" s="93"/>
      <c r="L107" s="93"/>
      <c r="M107" s="93"/>
      <c r="N107" s="93"/>
      <c r="O107" s="93"/>
      <c r="P107" s="93"/>
      <c r="Q107" s="93"/>
      <c r="R107" s="93"/>
      <c r="S107" s="93"/>
      <c r="T107" s="93"/>
      <c r="U107" s="93"/>
      <c r="V107" s="93"/>
      <c r="W107" s="93"/>
      <c r="X107" s="94"/>
      <c r="Y107" s="449" t="s">
        <v>54</v>
      </c>
      <c r="Z107" s="450"/>
      <c r="AA107" s="451"/>
      <c r="AB107" s="529" t="s">
        <v>639</v>
      </c>
      <c r="AC107" s="530"/>
      <c r="AD107" s="531"/>
      <c r="AE107" s="267">
        <v>63</v>
      </c>
      <c r="AF107" s="267"/>
      <c r="AG107" s="267"/>
      <c r="AH107" s="267"/>
      <c r="AI107" s="267">
        <v>63</v>
      </c>
      <c r="AJ107" s="267"/>
      <c r="AK107" s="267"/>
      <c r="AL107" s="267"/>
      <c r="AM107" s="267">
        <v>63</v>
      </c>
      <c r="AN107" s="267"/>
      <c r="AO107" s="267"/>
      <c r="AP107" s="267"/>
      <c r="AQ107" s="267" t="s">
        <v>666</v>
      </c>
      <c r="AR107" s="267"/>
      <c r="AS107" s="267"/>
      <c r="AT107" s="267"/>
      <c r="AU107" s="267" t="s">
        <v>666</v>
      </c>
      <c r="AV107" s="267"/>
      <c r="AW107" s="267"/>
      <c r="AX107" s="268"/>
      <c r="AY107">
        <f>$AY$106</f>
        <v>1</v>
      </c>
    </row>
    <row r="108" spans="1:60" ht="23.25"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t="s">
        <v>639</v>
      </c>
      <c r="AC108" s="453"/>
      <c r="AD108" s="454"/>
      <c r="AE108" s="267" t="s">
        <v>631</v>
      </c>
      <c r="AF108" s="267"/>
      <c r="AG108" s="267"/>
      <c r="AH108" s="267"/>
      <c r="AI108" s="267" t="s">
        <v>631</v>
      </c>
      <c r="AJ108" s="267"/>
      <c r="AK108" s="267"/>
      <c r="AL108" s="267"/>
      <c r="AM108" s="267" t="s">
        <v>666</v>
      </c>
      <c r="AN108" s="267"/>
      <c r="AO108" s="267"/>
      <c r="AP108" s="267"/>
      <c r="AQ108" s="267">
        <v>63</v>
      </c>
      <c r="AR108" s="267"/>
      <c r="AS108" s="267"/>
      <c r="AT108" s="267"/>
      <c r="AU108" s="267" t="s">
        <v>700</v>
      </c>
      <c r="AV108" s="267"/>
      <c r="AW108" s="267"/>
      <c r="AX108" s="268"/>
      <c r="AY108">
        <f>$AY$106</f>
        <v>1</v>
      </c>
    </row>
    <row r="109" spans="1:60" ht="31.5" hidden="1" customHeight="1" x14ac:dyDescent="0.15">
      <c r="A109" s="400" t="s">
        <v>269</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304</v>
      </c>
      <c r="AF109" s="232"/>
      <c r="AG109" s="232"/>
      <c r="AH109" s="232"/>
      <c r="AI109" s="232" t="s">
        <v>326</v>
      </c>
      <c r="AJ109" s="232"/>
      <c r="AK109" s="232"/>
      <c r="AL109" s="232"/>
      <c r="AM109" s="232" t="s">
        <v>423</v>
      </c>
      <c r="AN109" s="232"/>
      <c r="AO109" s="232"/>
      <c r="AP109" s="232"/>
      <c r="AQ109" s="264" t="s">
        <v>331</v>
      </c>
      <c r="AR109" s="265"/>
      <c r="AS109" s="265"/>
      <c r="AT109" s="265"/>
      <c r="AU109" s="264" t="s">
        <v>455</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269</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304</v>
      </c>
      <c r="AF112" s="232"/>
      <c r="AG112" s="232"/>
      <c r="AH112" s="232"/>
      <c r="AI112" s="232" t="s">
        <v>326</v>
      </c>
      <c r="AJ112" s="232"/>
      <c r="AK112" s="232"/>
      <c r="AL112" s="232"/>
      <c r="AM112" s="232" t="s">
        <v>423</v>
      </c>
      <c r="AN112" s="232"/>
      <c r="AO112" s="232"/>
      <c r="AP112" s="232"/>
      <c r="AQ112" s="264" t="s">
        <v>331</v>
      </c>
      <c r="AR112" s="265"/>
      <c r="AS112" s="265"/>
      <c r="AT112" s="265"/>
      <c r="AU112" s="264" t="s">
        <v>455</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304</v>
      </c>
      <c r="AF115" s="232"/>
      <c r="AG115" s="232"/>
      <c r="AH115" s="232"/>
      <c r="AI115" s="232" t="s">
        <v>326</v>
      </c>
      <c r="AJ115" s="232"/>
      <c r="AK115" s="232"/>
      <c r="AL115" s="232"/>
      <c r="AM115" s="232" t="s">
        <v>423</v>
      </c>
      <c r="AN115" s="232"/>
      <c r="AO115" s="232"/>
      <c r="AP115" s="232"/>
      <c r="AQ115" s="574" t="s">
        <v>456</v>
      </c>
      <c r="AR115" s="575"/>
      <c r="AS115" s="575"/>
      <c r="AT115" s="575"/>
      <c r="AU115" s="575"/>
      <c r="AV115" s="575"/>
      <c r="AW115" s="575"/>
      <c r="AX115" s="576"/>
    </row>
    <row r="116" spans="1:51" ht="23.25" customHeight="1" x14ac:dyDescent="0.15">
      <c r="A116" s="420"/>
      <c r="B116" s="421"/>
      <c r="C116" s="421"/>
      <c r="D116" s="421"/>
      <c r="E116" s="421"/>
      <c r="F116" s="422"/>
      <c r="G116" s="372" t="s">
        <v>642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643</v>
      </c>
      <c r="AC116" s="447"/>
      <c r="AD116" s="448"/>
      <c r="AE116" s="267">
        <v>13722</v>
      </c>
      <c r="AF116" s="267"/>
      <c r="AG116" s="267"/>
      <c r="AH116" s="267"/>
      <c r="AI116" s="267">
        <v>13839</v>
      </c>
      <c r="AJ116" s="267"/>
      <c r="AK116" s="267"/>
      <c r="AL116" s="267"/>
      <c r="AM116" s="267">
        <v>14017</v>
      </c>
      <c r="AN116" s="267"/>
      <c r="AO116" s="267"/>
      <c r="AP116" s="267"/>
      <c r="AQ116" s="203" t="s">
        <v>703</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644</v>
      </c>
      <c r="AC117" s="457"/>
      <c r="AD117" s="458"/>
      <c r="AE117" s="535" t="s">
        <v>645</v>
      </c>
      <c r="AF117" s="535"/>
      <c r="AG117" s="535"/>
      <c r="AH117" s="535"/>
      <c r="AI117" s="535" t="s">
        <v>699</v>
      </c>
      <c r="AJ117" s="535"/>
      <c r="AK117" s="535"/>
      <c r="AL117" s="535"/>
      <c r="AM117" s="535" t="s">
        <v>693</v>
      </c>
      <c r="AN117" s="535"/>
      <c r="AO117" s="535"/>
      <c r="AP117" s="535"/>
      <c r="AQ117" s="535" t="s">
        <v>701</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304</v>
      </c>
      <c r="AF118" s="232"/>
      <c r="AG118" s="232"/>
      <c r="AH118" s="232"/>
      <c r="AI118" s="232" t="s">
        <v>326</v>
      </c>
      <c r="AJ118" s="232"/>
      <c r="AK118" s="232"/>
      <c r="AL118" s="232"/>
      <c r="AM118" s="232" t="s">
        <v>423</v>
      </c>
      <c r="AN118" s="232"/>
      <c r="AO118" s="232"/>
      <c r="AP118" s="232"/>
      <c r="AQ118" s="574" t="s">
        <v>456</v>
      </c>
      <c r="AR118" s="575"/>
      <c r="AS118" s="575"/>
      <c r="AT118" s="575"/>
      <c r="AU118" s="575"/>
      <c r="AV118" s="575"/>
      <c r="AW118" s="575"/>
      <c r="AX118" s="576"/>
      <c r="AY118" s="77">
        <f>IF(SUBSTITUTE(SUBSTITUTE($G$119,"／",""),"　","")="",0,1)</f>
        <v>1</v>
      </c>
    </row>
    <row r="119" spans="1:51" ht="23.25" customHeight="1" x14ac:dyDescent="0.15">
      <c r="A119" s="420"/>
      <c r="B119" s="421"/>
      <c r="C119" s="421"/>
      <c r="D119" s="421"/>
      <c r="E119" s="421"/>
      <c r="F119" s="422"/>
      <c r="G119" s="372" t="s">
        <v>646</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643</v>
      </c>
      <c r="AC119" s="447"/>
      <c r="AD119" s="448"/>
      <c r="AE119" s="267">
        <v>269535</v>
      </c>
      <c r="AF119" s="267"/>
      <c r="AG119" s="267"/>
      <c r="AH119" s="267"/>
      <c r="AI119" s="267">
        <v>286298</v>
      </c>
      <c r="AJ119" s="267"/>
      <c r="AK119" s="267"/>
      <c r="AL119" s="267"/>
      <c r="AM119" s="267">
        <v>280169</v>
      </c>
      <c r="AN119" s="267"/>
      <c r="AO119" s="267"/>
      <c r="AP119" s="267"/>
      <c r="AQ119" s="267" t="s">
        <v>703</v>
      </c>
      <c r="AR119" s="267"/>
      <c r="AS119" s="267"/>
      <c r="AT119" s="267"/>
      <c r="AU119" s="267"/>
      <c r="AV119" s="267"/>
      <c r="AW119" s="267"/>
      <c r="AX119" s="268"/>
      <c r="AY119">
        <f>$AY$118</f>
        <v>1</v>
      </c>
    </row>
    <row r="120" spans="1:51" ht="46.5"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644</v>
      </c>
      <c r="AC120" s="457"/>
      <c r="AD120" s="458"/>
      <c r="AE120" s="535" t="s">
        <v>647</v>
      </c>
      <c r="AF120" s="535"/>
      <c r="AG120" s="535"/>
      <c r="AH120" s="535"/>
      <c r="AI120" s="535" t="s">
        <v>648</v>
      </c>
      <c r="AJ120" s="535"/>
      <c r="AK120" s="535"/>
      <c r="AL120" s="535"/>
      <c r="AM120" s="535" t="s">
        <v>694</v>
      </c>
      <c r="AN120" s="535"/>
      <c r="AO120" s="535"/>
      <c r="AP120" s="535"/>
      <c r="AQ120" s="535" t="s">
        <v>701</v>
      </c>
      <c r="AR120" s="535"/>
      <c r="AS120" s="535"/>
      <c r="AT120" s="535"/>
      <c r="AU120" s="535"/>
      <c r="AV120" s="535"/>
      <c r="AW120" s="535"/>
      <c r="AX120" s="536"/>
      <c r="AY120">
        <f>$AY$118</f>
        <v>1</v>
      </c>
    </row>
    <row r="121" spans="1:51" ht="23.25"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304</v>
      </c>
      <c r="AF121" s="232"/>
      <c r="AG121" s="232"/>
      <c r="AH121" s="232"/>
      <c r="AI121" s="232" t="s">
        <v>326</v>
      </c>
      <c r="AJ121" s="232"/>
      <c r="AK121" s="232"/>
      <c r="AL121" s="232"/>
      <c r="AM121" s="232" t="s">
        <v>423</v>
      </c>
      <c r="AN121" s="232"/>
      <c r="AO121" s="232"/>
      <c r="AP121" s="232"/>
      <c r="AQ121" s="574" t="s">
        <v>456</v>
      </c>
      <c r="AR121" s="575"/>
      <c r="AS121" s="575"/>
      <c r="AT121" s="575"/>
      <c r="AU121" s="575"/>
      <c r="AV121" s="575"/>
      <c r="AW121" s="575"/>
      <c r="AX121" s="576"/>
      <c r="AY121" s="77">
        <f>IF(SUBSTITUTE(SUBSTITUTE($G$122,"／",""),"　","")="",0,1)</f>
        <v>1</v>
      </c>
    </row>
    <row r="122" spans="1:51" ht="23.25" customHeight="1" x14ac:dyDescent="0.15">
      <c r="A122" s="420"/>
      <c r="B122" s="421"/>
      <c r="C122" s="421"/>
      <c r="D122" s="421"/>
      <c r="E122" s="421"/>
      <c r="F122" s="422"/>
      <c r="G122" s="372" t="s">
        <v>649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t="s">
        <v>643</v>
      </c>
      <c r="AC122" s="447"/>
      <c r="AD122" s="448"/>
      <c r="AE122" s="267">
        <v>9198873</v>
      </c>
      <c r="AF122" s="267"/>
      <c r="AG122" s="267"/>
      <c r="AH122" s="267"/>
      <c r="AI122" s="267">
        <v>9253968</v>
      </c>
      <c r="AJ122" s="267"/>
      <c r="AK122" s="267"/>
      <c r="AL122" s="267"/>
      <c r="AM122" s="267">
        <v>9449302</v>
      </c>
      <c r="AN122" s="267"/>
      <c r="AO122" s="267"/>
      <c r="AP122" s="267"/>
      <c r="AQ122" s="267" t="s">
        <v>703</v>
      </c>
      <c r="AR122" s="267"/>
      <c r="AS122" s="267"/>
      <c r="AT122" s="267"/>
      <c r="AU122" s="267"/>
      <c r="AV122" s="267"/>
      <c r="AW122" s="267"/>
      <c r="AX122" s="268"/>
      <c r="AY122">
        <f>$AY$121</f>
        <v>1</v>
      </c>
    </row>
    <row r="123" spans="1:51" ht="56.25" customHeight="1" thickBo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644</v>
      </c>
      <c r="AC123" s="457"/>
      <c r="AD123" s="458"/>
      <c r="AE123" s="535" t="s">
        <v>650</v>
      </c>
      <c r="AF123" s="535"/>
      <c r="AG123" s="535"/>
      <c r="AH123" s="535"/>
      <c r="AI123" s="535" t="s">
        <v>651</v>
      </c>
      <c r="AJ123" s="535"/>
      <c r="AK123" s="535"/>
      <c r="AL123" s="535"/>
      <c r="AM123" s="535" t="s">
        <v>695</v>
      </c>
      <c r="AN123" s="535"/>
      <c r="AO123" s="535"/>
      <c r="AP123" s="535"/>
      <c r="AQ123" s="535" t="s">
        <v>701</v>
      </c>
      <c r="AR123" s="535"/>
      <c r="AS123" s="535"/>
      <c r="AT123" s="535"/>
      <c r="AU123" s="535"/>
      <c r="AV123" s="535"/>
      <c r="AW123" s="535"/>
      <c r="AX123" s="536"/>
      <c r="AY123">
        <f>$AY$121</f>
        <v>1</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304</v>
      </c>
      <c r="AF124" s="232"/>
      <c r="AG124" s="232"/>
      <c r="AH124" s="232"/>
      <c r="AI124" s="232" t="s">
        <v>326</v>
      </c>
      <c r="AJ124" s="232"/>
      <c r="AK124" s="232"/>
      <c r="AL124" s="232"/>
      <c r="AM124" s="232" t="s">
        <v>423</v>
      </c>
      <c r="AN124" s="232"/>
      <c r="AO124" s="232"/>
      <c r="AP124" s="232"/>
      <c r="AQ124" s="574" t="s">
        <v>456</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276</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275</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304</v>
      </c>
      <c r="AF127" s="232"/>
      <c r="AG127" s="232"/>
      <c r="AH127" s="232"/>
      <c r="AI127" s="232" t="s">
        <v>326</v>
      </c>
      <c r="AJ127" s="232"/>
      <c r="AK127" s="232"/>
      <c r="AL127" s="232"/>
      <c r="AM127" s="232" t="s">
        <v>423</v>
      </c>
      <c r="AN127" s="232"/>
      <c r="AO127" s="232"/>
      <c r="AP127" s="232"/>
      <c r="AQ127" s="574" t="s">
        <v>456</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276</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275</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319</v>
      </c>
      <c r="B130" s="171"/>
      <c r="C130" s="170" t="s">
        <v>188</v>
      </c>
      <c r="D130" s="171"/>
      <c r="E130" s="155" t="s">
        <v>217</v>
      </c>
      <c r="F130" s="156"/>
      <c r="G130" s="157" t="s">
        <v>652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304</v>
      </c>
      <c r="AF132" s="118"/>
      <c r="AG132" s="118"/>
      <c r="AH132" s="119"/>
      <c r="AI132" s="143" t="s">
        <v>326</v>
      </c>
      <c r="AJ132" s="118"/>
      <c r="AK132" s="118"/>
      <c r="AL132" s="119"/>
      <c r="AM132" s="143" t="s">
        <v>613</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631</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654</v>
      </c>
      <c r="H134" s="93"/>
      <c r="I134" s="93"/>
      <c r="J134" s="93"/>
      <c r="K134" s="93"/>
      <c r="L134" s="93"/>
      <c r="M134" s="93"/>
      <c r="N134" s="93"/>
      <c r="O134" s="93"/>
      <c r="P134" s="93"/>
      <c r="Q134" s="93"/>
      <c r="R134" s="93"/>
      <c r="S134" s="93"/>
      <c r="T134" s="93"/>
      <c r="U134" s="93"/>
      <c r="V134" s="93"/>
      <c r="W134" s="93"/>
      <c r="X134" s="94"/>
      <c r="Y134" s="187" t="s">
        <v>199</v>
      </c>
      <c r="Z134" s="188"/>
      <c r="AA134" s="189"/>
      <c r="AB134" s="190" t="s">
        <v>639</v>
      </c>
      <c r="AC134" s="191"/>
      <c r="AD134" s="191"/>
      <c r="AE134" s="192">
        <v>98592</v>
      </c>
      <c r="AF134" s="193"/>
      <c r="AG134" s="193"/>
      <c r="AH134" s="193"/>
      <c r="AI134" s="192">
        <v>98592</v>
      </c>
      <c r="AJ134" s="193"/>
      <c r="AK134" s="193"/>
      <c r="AL134" s="193"/>
      <c r="AM134" s="192">
        <v>92836</v>
      </c>
      <c r="AN134" s="193"/>
      <c r="AO134" s="193"/>
      <c r="AP134" s="193"/>
      <c r="AQ134" s="192" t="s">
        <v>631</v>
      </c>
      <c r="AR134" s="193"/>
      <c r="AS134" s="193"/>
      <c r="AT134" s="193"/>
      <c r="AU134" s="192" t="s">
        <v>631</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639</v>
      </c>
      <c r="AC135" s="199"/>
      <c r="AD135" s="199"/>
      <c r="AE135" s="192">
        <v>98592</v>
      </c>
      <c r="AF135" s="193"/>
      <c r="AG135" s="193"/>
      <c r="AH135" s="193"/>
      <c r="AI135" s="192">
        <v>98592</v>
      </c>
      <c r="AJ135" s="193"/>
      <c r="AK135" s="193"/>
      <c r="AL135" s="193"/>
      <c r="AM135" s="192">
        <v>98592</v>
      </c>
      <c r="AN135" s="193"/>
      <c r="AO135" s="193"/>
      <c r="AP135" s="193"/>
      <c r="AQ135" s="192" t="s">
        <v>631</v>
      </c>
      <c r="AR135" s="193"/>
      <c r="AS135" s="193"/>
      <c r="AT135" s="193"/>
      <c r="AU135" s="192">
        <v>92836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304</v>
      </c>
      <c r="AF136" s="118"/>
      <c r="AG136" s="118"/>
      <c r="AH136" s="119"/>
      <c r="AI136" s="143" t="s">
        <v>326</v>
      </c>
      <c r="AJ136" s="118"/>
      <c r="AK136" s="118"/>
      <c r="AL136" s="119"/>
      <c r="AM136" s="143" t="s">
        <v>613</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304</v>
      </c>
      <c r="AF140" s="118"/>
      <c r="AG140" s="118"/>
      <c r="AH140" s="119"/>
      <c r="AI140" s="143" t="s">
        <v>326</v>
      </c>
      <c r="AJ140" s="118"/>
      <c r="AK140" s="118"/>
      <c r="AL140" s="119"/>
      <c r="AM140" s="143" t="s">
        <v>613</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304</v>
      </c>
      <c r="AF144" s="118"/>
      <c r="AG144" s="118"/>
      <c r="AH144" s="119"/>
      <c r="AI144" s="143" t="s">
        <v>326</v>
      </c>
      <c r="AJ144" s="118"/>
      <c r="AK144" s="118"/>
      <c r="AL144" s="119"/>
      <c r="AM144" s="143" t="s">
        <v>613</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304</v>
      </c>
      <c r="AF148" s="118"/>
      <c r="AG148" s="118"/>
      <c r="AH148" s="119"/>
      <c r="AI148" s="143" t="s">
        <v>326</v>
      </c>
      <c r="AJ148" s="118"/>
      <c r="AK148" s="118"/>
      <c r="AL148" s="119"/>
      <c r="AM148" s="143" t="s">
        <v>613</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253</v>
      </c>
      <c r="R152" s="118"/>
      <c r="S152" s="118"/>
      <c r="T152" s="118"/>
      <c r="U152" s="118"/>
      <c r="V152" s="118"/>
      <c r="W152" s="118"/>
      <c r="X152" s="118"/>
      <c r="Y152" s="118"/>
      <c r="Z152" s="118"/>
      <c r="AA152" s="118"/>
      <c r="AB152" s="117" t="s">
        <v>254</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631</v>
      </c>
      <c r="H154" s="93"/>
      <c r="I154" s="93"/>
      <c r="J154" s="93"/>
      <c r="K154" s="93"/>
      <c r="L154" s="93"/>
      <c r="M154" s="93"/>
      <c r="N154" s="93"/>
      <c r="O154" s="93"/>
      <c r="P154" s="94"/>
      <c r="Q154" s="113" t="s">
        <v>631</v>
      </c>
      <c r="R154" s="93"/>
      <c r="S154" s="93"/>
      <c r="T154" s="93"/>
      <c r="U154" s="93"/>
      <c r="V154" s="93"/>
      <c r="W154" s="93"/>
      <c r="X154" s="93"/>
      <c r="Y154" s="93"/>
      <c r="Z154" s="93"/>
      <c r="AA154" s="275"/>
      <c r="AB154" s="129" t="s">
        <v>631</v>
      </c>
      <c r="AC154" s="130"/>
      <c r="AD154" s="130"/>
      <c r="AE154" s="135" t="s">
        <v>631</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666</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253</v>
      </c>
      <c r="R159" s="118"/>
      <c r="S159" s="118"/>
      <c r="T159" s="118"/>
      <c r="U159" s="118"/>
      <c r="V159" s="118"/>
      <c r="W159" s="118"/>
      <c r="X159" s="118"/>
      <c r="Y159" s="118"/>
      <c r="Z159" s="118"/>
      <c r="AA159" s="118"/>
      <c r="AB159" s="117" t="s">
        <v>254</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253</v>
      </c>
      <c r="R166" s="118"/>
      <c r="S166" s="118"/>
      <c r="T166" s="118"/>
      <c r="U166" s="118"/>
      <c r="V166" s="118"/>
      <c r="W166" s="118"/>
      <c r="X166" s="118"/>
      <c r="Y166" s="118"/>
      <c r="Z166" s="118"/>
      <c r="AA166" s="118"/>
      <c r="AB166" s="117" t="s">
        <v>254</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253</v>
      </c>
      <c r="R173" s="118"/>
      <c r="S173" s="118"/>
      <c r="T173" s="118"/>
      <c r="U173" s="118"/>
      <c r="V173" s="118"/>
      <c r="W173" s="118"/>
      <c r="X173" s="118"/>
      <c r="Y173" s="118"/>
      <c r="Z173" s="118"/>
      <c r="AA173" s="118"/>
      <c r="AB173" s="117" t="s">
        <v>254</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253</v>
      </c>
      <c r="R180" s="118"/>
      <c r="S180" s="118"/>
      <c r="T180" s="118"/>
      <c r="U180" s="118"/>
      <c r="V180" s="118"/>
      <c r="W180" s="118"/>
      <c r="X180" s="118"/>
      <c r="Y180" s="118"/>
      <c r="Z180" s="118"/>
      <c r="AA180" s="118"/>
      <c r="AB180" s="117" t="s">
        <v>254</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304</v>
      </c>
      <c r="AF192" s="118"/>
      <c r="AG192" s="118"/>
      <c r="AH192" s="119"/>
      <c r="AI192" s="143" t="s">
        <v>326</v>
      </c>
      <c r="AJ192" s="118"/>
      <c r="AK192" s="118"/>
      <c r="AL192" s="119"/>
      <c r="AM192" s="143" t="s">
        <v>613</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304</v>
      </c>
      <c r="AF196" s="118"/>
      <c r="AG196" s="118"/>
      <c r="AH196" s="119"/>
      <c r="AI196" s="143" t="s">
        <v>326</v>
      </c>
      <c r="AJ196" s="118"/>
      <c r="AK196" s="118"/>
      <c r="AL196" s="119"/>
      <c r="AM196" s="143" t="s">
        <v>613</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304</v>
      </c>
      <c r="AF200" s="118"/>
      <c r="AG200" s="118"/>
      <c r="AH200" s="119"/>
      <c r="AI200" s="143" t="s">
        <v>326</v>
      </c>
      <c r="AJ200" s="118"/>
      <c r="AK200" s="118"/>
      <c r="AL200" s="119"/>
      <c r="AM200" s="143" t="s">
        <v>613</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304</v>
      </c>
      <c r="AF204" s="118"/>
      <c r="AG204" s="118"/>
      <c r="AH204" s="119"/>
      <c r="AI204" s="143" t="s">
        <v>326</v>
      </c>
      <c r="AJ204" s="118"/>
      <c r="AK204" s="118"/>
      <c r="AL204" s="119"/>
      <c r="AM204" s="143" t="s">
        <v>613</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304</v>
      </c>
      <c r="AF208" s="118"/>
      <c r="AG208" s="118"/>
      <c r="AH208" s="119"/>
      <c r="AI208" s="143" t="s">
        <v>326</v>
      </c>
      <c r="AJ208" s="118"/>
      <c r="AK208" s="118"/>
      <c r="AL208" s="119"/>
      <c r="AM208" s="143" t="s">
        <v>613</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253</v>
      </c>
      <c r="R212" s="118"/>
      <c r="S212" s="118"/>
      <c r="T212" s="118"/>
      <c r="U212" s="118"/>
      <c r="V212" s="118"/>
      <c r="W212" s="118"/>
      <c r="X212" s="118"/>
      <c r="Y212" s="118"/>
      <c r="Z212" s="118"/>
      <c r="AA212" s="118"/>
      <c r="AB212" s="117" t="s">
        <v>254</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253</v>
      </c>
      <c r="R219" s="118"/>
      <c r="S219" s="118"/>
      <c r="T219" s="118"/>
      <c r="U219" s="118"/>
      <c r="V219" s="118"/>
      <c r="W219" s="118"/>
      <c r="X219" s="118"/>
      <c r="Y219" s="118"/>
      <c r="Z219" s="118"/>
      <c r="AA219" s="118"/>
      <c r="AB219" s="117" t="s">
        <v>254</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253</v>
      </c>
      <c r="R226" s="118"/>
      <c r="S226" s="118"/>
      <c r="T226" s="118"/>
      <c r="U226" s="118"/>
      <c r="V226" s="118"/>
      <c r="W226" s="118"/>
      <c r="X226" s="118"/>
      <c r="Y226" s="118"/>
      <c r="Z226" s="118"/>
      <c r="AA226" s="118"/>
      <c r="AB226" s="117" t="s">
        <v>254</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253</v>
      </c>
      <c r="R233" s="118"/>
      <c r="S233" s="118"/>
      <c r="T233" s="118"/>
      <c r="U233" s="118"/>
      <c r="V233" s="118"/>
      <c r="W233" s="118"/>
      <c r="X233" s="118"/>
      <c r="Y233" s="118"/>
      <c r="Z233" s="118"/>
      <c r="AA233" s="118"/>
      <c r="AB233" s="117" t="s">
        <v>254</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253</v>
      </c>
      <c r="R240" s="118"/>
      <c r="S240" s="118"/>
      <c r="T240" s="118"/>
      <c r="U240" s="118"/>
      <c r="V240" s="118"/>
      <c r="W240" s="118"/>
      <c r="X240" s="118"/>
      <c r="Y240" s="118"/>
      <c r="Z240" s="118"/>
      <c r="AA240" s="118"/>
      <c r="AB240" s="117" t="s">
        <v>254</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304</v>
      </c>
      <c r="AF252" s="118"/>
      <c r="AG252" s="118"/>
      <c r="AH252" s="119"/>
      <c r="AI252" s="143" t="s">
        <v>326</v>
      </c>
      <c r="AJ252" s="118"/>
      <c r="AK252" s="118"/>
      <c r="AL252" s="119"/>
      <c r="AM252" s="143" t="s">
        <v>613</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304</v>
      </c>
      <c r="AF256" s="118"/>
      <c r="AG256" s="118"/>
      <c r="AH256" s="119"/>
      <c r="AI256" s="143" t="s">
        <v>326</v>
      </c>
      <c r="AJ256" s="118"/>
      <c r="AK256" s="118"/>
      <c r="AL256" s="119"/>
      <c r="AM256" s="143" t="s">
        <v>613</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304</v>
      </c>
      <c r="AF260" s="118"/>
      <c r="AG260" s="118"/>
      <c r="AH260" s="119"/>
      <c r="AI260" s="143" t="s">
        <v>326</v>
      </c>
      <c r="AJ260" s="118"/>
      <c r="AK260" s="118"/>
      <c r="AL260" s="119"/>
      <c r="AM260" s="143" t="s">
        <v>613</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304</v>
      </c>
      <c r="AF264" s="118"/>
      <c r="AG264" s="118"/>
      <c r="AH264" s="119"/>
      <c r="AI264" s="143" t="s">
        <v>326</v>
      </c>
      <c r="AJ264" s="118"/>
      <c r="AK264" s="118"/>
      <c r="AL264" s="119"/>
      <c r="AM264" s="143" t="s">
        <v>613</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304</v>
      </c>
      <c r="AF268" s="118"/>
      <c r="AG268" s="118"/>
      <c r="AH268" s="119"/>
      <c r="AI268" s="143" t="s">
        <v>326</v>
      </c>
      <c r="AJ268" s="118"/>
      <c r="AK268" s="118"/>
      <c r="AL268" s="119"/>
      <c r="AM268" s="143" t="s">
        <v>613</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253</v>
      </c>
      <c r="R272" s="118"/>
      <c r="S272" s="118"/>
      <c r="T272" s="118"/>
      <c r="U272" s="118"/>
      <c r="V272" s="118"/>
      <c r="W272" s="118"/>
      <c r="X272" s="118"/>
      <c r="Y272" s="118"/>
      <c r="Z272" s="118"/>
      <c r="AA272" s="118"/>
      <c r="AB272" s="117" t="s">
        <v>254</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253</v>
      </c>
      <c r="R279" s="118"/>
      <c r="S279" s="118"/>
      <c r="T279" s="118"/>
      <c r="U279" s="118"/>
      <c r="V279" s="118"/>
      <c r="W279" s="118"/>
      <c r="X279" s="118"/>
      <c r="Y279" s="118"/>
      <c r="Z279" s="118"/>
      <c r="AA279" s="118"/>
      <c r="AB279" s="117" t="s">
        <v>254</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253</v>
      </c>
      <c r="R286" s="118"/>
      <c r="S286" s="118"/>
      <c r="T286" s="118"/>
      <c r="U286" s="118"/>
      <c r="V286" s="118"/>
      <c r="W286" s="118"/>
      <c r="X286" s="118"/>
      <c r="Y286" s="118"/>
      <c r="Z286" s="118"/>
      <c r="AA286" s="118"/>
      <c r="AB286" s="117" t="s">
        <v>254</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253</v>
      </c>
      <c r="R293" s="118"/>
      <c r="S293" s="118"/>
      <c r="T293" s="118"/>
      <c r="U293" s="118"/>
      <c r="V293" s="118"/>
      <c r="W293" s="118"/>
      <c r="X293" s="118"/>
      <c r="Y293" s="118"/>
      <c r="Z293" s="118"/>
      <c r="AA293" s="118"/>
      <c r="AB293" s="117" t="s">
        <v>254</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253</v>
      </c>
      <c r="R300" s="118"/>
      <c r="S300" s="118"/>
      <c r="T300" s="118"/>
      <c r="U300" s="118"/>
      <c r="V300" s="118"/>
      <c r="W300" s="118"/>
      <c r="X300" s="118"/>
      <c r="Y300" s="118"/>
      <c r="Z300" s="118"/>
      <c r="AA300" s="118"/>
      <c r="AB300" s="117" t="s">
        <v>254</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304</v>
      </c>
      <c r="AF312" s="118"/>
      <c r="AG312" s="118"/>
      <c r="AH312" s="119"/>
      <c r="AI312" s="143" t="s">
        <v>326</v>
      </c>
      <c r="AJ312" s="118"/>
      <c r="AK312" s="118"/>
      <c r="AL312" s="119"/>
      <c r="AM312" s="143" t="s">
        <v>613</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304</v>
      </c>
      <c r="AF316" s="118"/>
      <c r="AG316" s="118"/>
      <c r="AH316" s="119"/>
      <c r="AI316" s="143" t="s">
        <v>326</v>
      </c>
      <c r="AJ316" s="118"/>
      <c r="AK316" s="118"/>
      <c r="AL316" s="119"/>
      <c r="AM316" s="143" t="s">
        <v>613</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304</v>
      </c>
      <c r="AF320" s="118"/>
      <c r="AG320" s="118"/>
      <c r="AH320" s="119"/>
      <c r="AI320" s="143" t="s">
        <v>326</v>
      </c>
      <c r="AJ320" s="118"/>
      <c r="AK320" s="118"/>
      <c r="AL320" s="119"/>
      <c r="AM320" s="143" t="s">
        <v>613</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304</v>
      </c>
      <c r="AF324" s="118"/>
      <c r="AG324" s="118"/>
      <c r="AH324" s="119"/>
      <c r="AI324" s="143" t="s">
        <v>326</v>
      </c>
      <c r="AJ324" s="118"/>
      <c r="AK324" s="118"/>
      <c r="AL324" s="119"/>
      <c r="AM324" s="143" t="s">
        <v>613</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304</v>
      </c>
      <c r="AF328" s="118"/>
      <c r="AG328" s="118"/>
      <c r="AH328" s="119"/>
      <c r="AI328" s="143" t="s">
        <v>326</v>
      </c>
      <c r="AJ328" s="118"/>
      <c r="AK328" s="118"/>
      <c r="AL328" s="119"/>
      <c r="AM328" s="143" t="s">
        <v>613</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253</v>
      </c>
      <c r="R332" s="118"/>
      <c r="S332" s="118"/>
      <c r="T332" s="118"/>
      <c r="U332" s="118"/>
      <c r="V332" s="118"/>
      <c r="W332" s="118"/>
      <c r="X332" s="118"/>
      <c r="Y332" s="118"/>
      <c r="Z332" s="118"/>
      <c r="AA332" s="118"/>
      <c r="AB332" s="117" t="s">
        <v>254</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253</v>
      </c>
      <c r="R339" s="118"/>
      <c r="S339" s="118"/>
      <c r="T339" s="118"/>
      <c r="U339" s="118"/>
      <c r="V339" s="118"/>
      <c r="W339" s="118"/>
      <c r="X339" s="118"/>
      <c r="Y339" s="118"/>
      <c r="Z339" s="118"/>
      <c r="AA339" s="118"/>
      <c r="AB339" s="117" t="s">
        <v>254</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253</v>
      </c>
      <c r="R346" s="118"/>
      <c r="S346" s="118"/>
      <c r="T346" s="118"/>
      <c r="U346" s="118"/>
      <c r="V346" s="118"/>
      <c r="W346" s="118"/>
      <c r="X346" s="118"/>
      <c r="Y346" s="118"/>
      <c r="Z346" s="118"/>
      <c r="AA346" s="118"/>
      <c r="AB346" s="117" t="s">
        <v>254</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253</v>
      </c>
      <c r="R353" s="118"/>
      <c r="S353" s="118"/>
      <c r="T353" s="118"/>
      <c r="U353" s="118"/>
      <c r="V353" s="118"/>
      <c r="W353" s="118"/>
      <c r="X353" s="118"/>
      <c r="Y353" s="118"/>
      <c r="Z353" s="118"/>
      <c r="AA353" s="118"/>
      <c r="AB353" s="117" t="s">
        <v>254</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253</v>
      </c>
      <c r="R360" s="118"/>
      <c r="S360" s="118"/>
      <c r="T360" s="118"/>
      <c r="U360" s="118"/>
      <c r="V360" s="118"/>
      <c r="W360" s="118"/>
      <c r="X360" s="118"/>
      <c r="Y360" s="118"/>
      <c r="Z360" s="118"/>
      <c r="AA360" s="118"/>
      <c r="AB360" s="117" t="s">
        <v>254</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304</v>
      </c>
      <c r="AF372" s="118"/>
      <c r="AG372" s="118"/>
      <c r="AH372" s="119"/>
      <c r="AI372" s="143" t="s">
        <v>326</v>
      </c>
      <c r="AJ372" s="118"/>
      <c r="AK372" s="118"/>
      <c r="AL372" s="119"/>
      <c r="AM372" s="143" t="s">
        <v>613</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304</v>
      </c>
      <c r="AF376" s="118"/>
      <c r="AG376" s="118"/>
      <c r="AH376" s="119"/>
      <c r="AI376" s="143" t="s">
        <v>326</v>
      </c>
      <c r="AJ376" s="118"/>
      <c r="AK376" s="118"/>
      <c r="AL376" s="119"/>
      <c r="AM376" s="143" t="s">
        <v>613</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304</v>
      </c>
      <c r="AF380" s="118"/>
      <c r="AG380" s="118"/>
      <c r="AH380" s="119"/>
      <c r="AI380" s="143" t="s">
        <v>326</v>
      </c>
      <c r="AJ380" s="118"/>
      <c r="AK380" s="118"/>
      <c r="AL380" s="119"/>
      <c r="AM380" s="143" t="s">
        <v>613</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304</v>
      </c>
      <c r="AF384" s="118"/>
      <c r="AG384" s="118"/>
      <c r="AH384" s="119"/>
      <c r="AI384" s="143" t="s">
        <v>326</v>
      </c>
      <c r="AJ384" s="118"/>
      <c r="AK384" s="118"/>
      <c r="AL384" s="119"/>
      <c r="AM384" s="143" t="s">
        <v>613</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304</v>
      </c>
      <c r="AF388" s="118"/>
      <c r="AG388" s="118"/>
      <c r="AH388" s="119"/>
      <c r="AI388" s="143" t="s">
        <v>326</v>
      </c>
      <c r="AJ388" s="118"/>
      <c r="AK388" s="118"/>
      <c r="AL388" s="119"/>
      <c r="AM388" s="143" t="s">
        <v>613</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253</v>
      </c>
      <c r="R392" s="118"/>
      <c r="S392" s="118"/>
      <c r="T392" s="118"/>
      <c r="U392" s="118"/>
      <c r="V392" s="118"/>
      <c r="W392" s="118"/>
      <c r="X392" s="118"/>
      <c r="Y392" s="118"/>
      <c r="Z392" s="118"/>
      <c r="AA392" s="118"/>
      <c r="AB392" s="117" t="s">
        <v>254</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253</v>
      </c>
      <c r="R399" s="118"/>
      <c r="S399" s="118"/>
      <c r="T399" s="118"/>
      <c r="U399" s="118"/>
      <c r="V399" s="118"/>
      <c r="W399" s="118"/>
      <c r="X399" s="118"/>
      <c r="Y399" s="118"/>
      <c r="Z399" s="118"/>
      <c r="AA399" s="118"/>
      <c r="AB399" s="117" t="s">
        <v>254</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253</v>
      </c>
      <c r="R406" s="118"/>
      <c r="S406" s="118"/>
      <c r="T406" s="118"/>
      <c r="U406" s="118"/>
      <c r="V406" s="118"/>
      <c r="W406" s="118"/>
      <c r="X406" s="118"/>
      <c r="Y406" s="118"/>
      <c r="Z406" s="118"/>
      <c r="AA406" s="118"/>
      <c r="AB406" s="117" t="s">
        <v>254</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253</v>
      </c>
      <c r="R413" s="118"/>
      <c r="S413" s="118"/>
      <c r="T413" s="118"/>
      <c r="U413" s="118"/>
      <c r="V413" s="118"/>
      <c r="W413" s="118"/>
      <c r="X413" s="118"/>
      <c r="Y413" s="118"/>
      <c r="Z413" s="118"/>
      <c r="AA413" s="118"/>
      <c r="AB413" s="117" t="s">
        <v>254</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253</v>
      </c>
      <c r="R420" s="118"/>
      <c r="S420" s="118"/>
      <c r="T420" s="118"/>
      <c r="U420" s="118"/>
      <c r="V420" s="118"/>
      <c r="W420" s="118"/>
      <c r="X420" s="118"/>
      <c r="Y420" s="118"/>
      <c r="Z420" s="118"/>
      <c r="AA420" s="118"/>
      <c r="AB420" s="117" t="s">
        <v>254</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585</v>
      </c>
      <c r="D430" s="912"/>
      <c r="E430" s="160" t="s">
        <v>313</v>
      </c>
      <c r="F430" s="878"/>
      <c r="G430" s="879" t="s">
        <v>204</v>
      </c>
      <c r="H430" s="111"/>
      <c r="I430" s="111"/>
      <c r="J430" s="880" t="s">
        <v>631</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457</v>
      </c>
      <c r="AJ431" s="319"/>
      <c r="AK431" s="319"/>
      <c r="AL431" s="143"/>
      <c r="AM431" s="319" t="s">
        <v>458</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1</v>
      </c>
    </row>
    <row r="433" spans="1:51" ht="23.25" customHeight="1" x14ac:dyDescent="0.15">
      <c r="A433" s="175"/>
      <c r="B433" s="172"/>
      <c r="C433" s="166"/>
      <c r="D433" s="172"/>
      <c r="E433" s="323"/>
      <c r="F433" s="324"/>
      <c r="G433" s="92" t="s">
        <v>631</v>
      </c>
      <c r="H433" s="93"/>
      <c r="I433" s="93"/>
      <c r="J433" s="93"/>
      <c r="K433" s="93"/>
      <c r="L433" s="93"/>
      <c r="M433" s="93"/>
      <c r="N433" s="93"/>
      <c r="O433" s="93"/>
      <c r="P433" s="93"/>
      <c r="Q433" s="93"/>
      <c r="R433" s="93"/>
      <c r="S433" s="93"/>
      <c r="T433" s="93"/>
      <c r="U433" s="93"/>
      <c r="V433" s="93"/>
      <c r="W433" s="93"/>
      <c r="X433" s="94"/>
      <c r="Y433" s="187" t="s">
        <v>12</v>
      </c>
      <c r="Z433" s="188"/>
      <c r="AA433" s="189"/>
      <c r="AB433" s="199" t="s">
        <v>631</v>
      </c>
      <c r="AC433" s="199"/>
      <c r="AD433" s="199"/>
      <c r="AE433" s="321" t="s">
        <v>631</v>
      </c>
      <c r="AF433" s="193"/>
      <c r="AG433" s="193"/>
      <c r="AH433" s="193"/>
      <c r="AI433" s="321" t="s">
        <v>631</v>
      </c>
      <c r="AJ433" s="193"/>
      <c r="AK433" s="193"/>
      <c r="AL433" s="193"/>
      <c r="AM433" s="321" t="s">
        <v>666</v>
      </c>
      <c r="AN433" s="193"/>
      <c r="AO433" s="193"/>
      <c r="AP433" s="322"/>
      <c r="AQ433" s="321" t="s">
        <v>631</v>
      </c>
      <c r="AR433" s="193"/>
      <c r="AS433" s="193"/>
      <c r="AT433" s="322"/>
      <c r="AU433" s="193" t="s">
        <v>631</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631</v>
      </c>
      <c r="AC434" s="191"/>
      <c r="AD434" s="191"/>
      <c r="AE434" s="321" t="s">
        <v>631</v>
      </c>
      <c r="AF434" s="193"/>
      <c r="AG434" s="193"/>
      <c r="AH434" s="322"/>
      <c r="AI434" s="321" t="s">
        <v>631</v>
      </c>
      <c r="AJ434" s="193"/>
      <c r="AK434" s="193"/>
      <c r="AL434" s="193"/>
      <c r="AM434" s="321" t="s">
        <v>666</v>
      </c>
      <c r="AN434" s="193"/>
      <c r="AO434" s="193"/>
      <c r="AP434" s="322"/>
      <c r="AQ434" s="321" t="s">
        <v>631</v>
      </c>
      <c r="AR434" s="193"/>
      <c r="AS434" s="193"/>
      <c r="AT434" s="322"/>
      <c r="AU434" s="193" t="s">
        <v>631</v>
      </c>
      <c r="AV434" s="193"/>
      <c r="AW434" s="193"/>
      <c r="AX434" s="194"/>
      <c r="AY434">
        <f t="shared" si="63"/>
        <v>1</v>
      </c>
    </row>
    <row r="435" spans="1:51" ht="23.25" customHeight="1" thickBo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631</v>
      </c>
      <c r="AF435" s="193"/>
      <c r="AG435" s="193"/>
      <c r="AH435" s="322"/>
      <c r="AI435" s="321" t="s">
        <v>631</v>
      </c>
      <c r="AJ435" s="193"/>
      <c r="AK435" s="193"/>
      <c r="AL435" s="193"/>
      <c r="AM435" s="321" t="s">
        <v>666</v>
      </c>
      <c r="AN435" s="193"/>
      <c r="AO435" s="193"/>
      <c r="AP435" s="322"/>
      <c r="AQ435" s="321" t="s">
        <v>631</v>
      </c>
      <c r="AR435" s="193"/>
      <c r="AS435" s="193"/>
      <c r="AT435" s="322"/>
      <c r="AU435" s="193" t="s">
        <v>631</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457</v>
      </c>
      <c r="AJ436" s="319"/>
      <c r="AK436" s="319"/>
      <c r="AL436" s="143"/>
      <c r="AM436" s="319" t="s">
        <v>458</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457</v>
      </c>
      <c r="AJ441" s="319"/>
      <c r="AK441" s="319"/>
      <c r="AL441" s="143"/>
      <c r="AM441" s="319" t="s">
        <v>458</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457</v>
      </c>
      <c r="AJ446" s="319"/>
      <c r="AK446" s="319"/>
      <c r="AL446" s="143"/>
      <c r="AM446" s="319" t="s">
        <v>458</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457</v>
      </c>
      <c r="AJ451" s="319"/>
      <c r="AK451" s="319"/>
      <c r="AL451" s="143"/>
      <c r="AM451" s="319" t="s">
        <v>458</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457</v>
      </c>
      <c r="AJ456" s="319"/>
      <c r="AK456" s="319"/>
      <c r="AL456" s="143"/>
      <c r="AM456" s="319" t="s">
        <v>458</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457</v>
      </c>
      <c r="AJ461" s="319"/>
      <c r="AK461" s="319"/>
      <c r="AL461" s="143"/>
      <c r="AM461" s="319" t="s">
        <v>458</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457</v>
      </c>
      <c r="AJ466" s="319"/>
      <c r="AK466" s="319"/>
      <c r="AL466" s="143"/>
      <c r="AM466" s="319" t="s">
        <v>458</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457</v>
      </c>
      <c r="AJ471" s="319"/>
      <c r="AK471" s="319"/>
      <c r="AL471" s="143"/>
      <c r="AM471" s="319" t="s">
        <v>458</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457</v>
      </c>
      <c r="AJ476" s="319"/>
      <c r="AK476" s="319"/>
      <c r="AL476" s="143"/>
      <c r="AM476" s="319" t="s">
        <v>458</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321</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316</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457</v>
      </c>
      <c r="AJ485" s="319"/>
      <c r="AK485" s="319"/>
      <c r="AL485" s="143"/>
      <c r="AM485" s="319" t="s">
        <v>458</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457</v>
      </c>
      <c r="AJ490" s="319"/>
      <c r="AK490" s="319"/>
      <c r="AL490" s="143"/>
      <c r="AM490" s="319" t="s">
        <v>458</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457</v>
      </c>
      <c r="AJ495" s="319"/>
      <c r="AK495" s="319"/>
      <c r="AL495" s="143"/>
      <c r="AM495" s="319" t="s">
        <v>458</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457</v>
      </c>
      <c r="AJ500" s="319"/>
      <c r="AK500" s="319"/>
      <c r="AL500" s="143"/>
      <c r="AM500" s="319" t="s">
        <v>458</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457</v>
      </c>
      <c r="AJ505" s="319"/>
      <c r="AK505" s="319"/>
      <c r="AL505" s="143"/>
      <c r="AM505" s="319" t="s">
        <v>458</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457</v>
      </c>
      <c r="AJ510" s="319"/>
      <c r="AK510" s="319"/>
      <c r="AL510" s="143"/>
      <c r="AM510" s="319" t="s">
        <v>458</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457</v>
      </c>
      <c r="AJ515" s="319"/>
      <c r="AK515" s="319"/>
      <c r="AL515" s="143"/>
      <c r="AM515" s="319" t="s">
        <v>458</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457</v>
      </c>
      <c r="AJ520" s="319"/>
      <c r="AK520" s="319"/>
      <c r="AL520" s="143"/>
      <c r="AM520" s="319" t="s">
        <v>458</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457</v>
      </c>
      <c r="AJ525" s="319"/>
      <c r="AK525" s="319"/>
      <c r="AL525" s="143"/>
      <c r="AM525" s="319" t="s">
        <v>458</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457</v>
      </c>
      <c r="AJ530" s="319"/>
      <c r="AK530" s="319"/>
      <c r="AL530" s="143"/>
      <c r="AM530" s="319" t="s">
        <v>458</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322</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317</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457</v>
      </c>
      <c r="AJ539" s="319"/>
      <c r="AK539" s="319"/>
      <c r="AL539" s="143"/>
      <c r="AM539" s="319" t="s">
        <v>458</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457</v>
      </c>
      <c r="AJ544" s="319"/>
      <c r="AK544" s="319"/>
      <c r="AL544" s="143"/>
      <c r="AM544" s="319" t="s">
        <v>458</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457</v>
      </c>
      <c r="AJ549" s="319"/>
      <c r="AK549" s="319"/>
      <c r="AL549" s="143"/>
      <c r="AM549" s="319" t="s">
        <v>458</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457</v>
      </c>
      <c r="AJ554" s="319"/>
      <c r="AK554" s="319"/>
      <c r="AL554" s="143"/>
      <c r="AM554" s="319" t="s">
        <v>458</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457</v>
      </c>
      <c r="AJ559" s="319"/>
      <c r="AK559" s="319"/>
      <c r="AL559" s="143"/>
      <c r="AM559" s="319" t="s">
        <v>458</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457</v>
      </c>
      <c r="AJ564" s="319"/>
      <c r="AK564" s="319"/>
      <c r="AL564" s="143"/>
      <c r="AM564" s="319" t="s">
        <v>458</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457</v>
      </c>
      <c r="AJ569" s="319"/>
      <c r="AK569" s="319"/>
      <c r="AL569" s="143"/>
      <c r="AM569" s="319" t="s">
        <v>458</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457</v>
      </c>
      <c r="AJ574" s="319"/>
      <c r="AK574" s="319"/>
      <c r="AL574" s="143"/>
      <c r="AM574" s="319" t="s">
        <v>458</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457</v>
      </c>
      <c r="AJ579" s="319"/>
      <c r="AK579" s="319"/>
      <c r="AL579" s="143"/>
      <c r="AM579" s="319" t="s">
        <v>458</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457</v>
      </c>
      <c r="AJ584" s="319"/>
      <c r="AK584" s="319"/>
      <c r="AL584" s="143"/>
      <c r="AM584" s="319" t="s">
        <v>458</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322</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316</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457</v>
      </c>
      <c r="AJ593" s="319"/>
      <c r="AK593" s="319"/>
      <c r="AL593" s="143"/>
      <c r="AM593" s="319" t="s">
        <v>458</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457</v>
      </c>
      <c r="AJ598" s="319"/>
      <c r="AK598" s="319"/>
      <c r="AL598" s="143"/>
      <c r="AM598" s="319" t="s">
        <v>458</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457</v>
      </c>
      <c r="AJ603" s="319"/>
      <c r="AK603" s="319"/>
      <c r="AL603" s="143"/>
      <c r="AM603" s="319" t="s">
        <v>458</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457</v>
      </c>
      <c r="AJ608" s="319"/>
      <c r="AK608" s="319"/>
      <c r="AL608" s="143"/>
      <c r="AM608" s="319" t="s">
        <v>458</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457</v>
      </c>
      <c r="AJ613" s="319"/>
      <c r="AK613" s="319"/>
      <c r="AL613" s="143"/>
      <c r="AM613" s="319" t="s">
        <v>458</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457</v>
      </c>
      <c r="AJ618" s="319"/>
      <c r="AK618" s="319"/>
      <c r="AL618" s="143"/>
      <c r="AM618" s="319" t="s">
        <v>458</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457</v>
      </c>
      <c r="AJ623" s="319"/>
      <c r="AK623" s="319"/>
      <c r="AL623" s="143"/>
      <c r="AM623" s="319" t="s">
        <v>458</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457</v>
      </c>
      <c r="AJ628" s="319"/>
      <c r="AK628" s="319"/>
      <c r="AL628" s="143"/>
      <c r="AM628" s="319" t="s">
        <v>458</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457</v>
      </c>
      <c r="AJ633" s="319"/>
      <c r="AK633" s="319"/>
      <c r="AL633" s="143"/>
      <c r="AM633" s="319" t="s">
        <v>458</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457</v>
      </c>
      <c r="AJ638" s="319"/>
      <c r="AK638" s="319"/>
      <c r="AL638" s="143"/>
      <c r="AM638" s="319" t="s">
        <v>458</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322</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317</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457</v>
      </c>
      <c r="AJ647" s="319"/>
      <c r="AK647" s="319"/>
      <c r="AL647" s="143"/>
      <c r="AM647" s="319" t="s">
        <v>458</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457</v>
      </c>
      <c r="AJ652" s="319"/>
      <c r="AK652" s="319"/>
      <c r="AL652" s="143"/>
      <c r="AM652" s="319" t="s">
        <v>458</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457</v>
      </c>
      <c r="AJ657" s="319"/>
      <c r="AK657" s="319"/>
      <c r="AL657" s="143"/>
      <c r="AM657" s="319" t="s">
        <v>458</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457</v>
      </c>
      <c r="AJ662" s="319"/>
      <c r="AK662" s="319"/>
      <c r="AL662" s="143"/>
      <c r="AM662" s="319" t="s">
        <v>458</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457</v>
      </c>
      <c r="AJ667" s="319"/>
      <c r="AK667" s="319"/>
      <c r="AL667" s="143"/>
      <c r="AM667" s="319" t="s">
        <v>458</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457</v>
      </c>
      <c r="AJ672" s="319"/>
      <c r="AK672" s="319"/>
      <c r="AL672" s="143"/>
      <c r="AM672" s="319" t="s">
        <v>458</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457</v>
      </c>
      <c r="AJ677" s="319"/>
      <c r="AK677" s="319"/>
      <c r="AL677" s="143"/>
      <c r="AM677" s="319" t="s">
        <v>458</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457</v>
      </c>
      <c r="AJ682" s="319"/>
      <c r="AK682" s="319"/>
      <c r="AL682" s="143"/>
      <c r="AM682" s="319" t="s">
        <v>458</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457</v>
      </c>
      <c r="AJ687" s="319"/>
      <c r="AK687" s="319"/>
      <c r="AL687" s="143"/>
      <c r="AM687" s="319" t="s">
        <v>458</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457</v>
      </c>
      <c r="AJ692" s="319"/>
      <c r="AK692" s="319"/>
      <c r="AL692" s="143"/>
      <c r="AM692" s="319" t="s">
        <v>458</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322</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48.7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665</v>
      </c>
      <c r="AE702" s="327"/>
      <c r="AF702" s="327"/>
      <c r="AG702" s="364" t="s">
        <v>676</v>
      </c>
      <c r="AH702" s="365"/>
      <c r="AI702" s="365"/>
      <c r="AJ702" s="365"/>
      <c r="AK702" s="365"/>
      <c r="AL702" s="365"/>
      <c r="AM702" s="365"/>
      <c r="AN702" s="365"/>
      <c r="AO702" s="365"/>
      <c r="AP702" s="365"/>
      <c r="AQ702" s="365"/>
      <c r="AR702" s="365"/>
      <c r="AS702" s="365"/>
      <c r="AT702" s="365"/>
      <c r="AU702" s="365"/>
      <c r="AV702" s="365"/>
      <c r="AW702" s="365"/>
      <c r="AX702" s="366"/>
    </row>
    <row r="703" spans="1:51" ht="48.7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665</v>
      </c>
      <c r="AE703" s="308"/>
      <c r="AF703" s="308"/>
      <c r="AG703" s="89" t="s">
        <v>677</v>
      </c>
      <c r="AH703" s="90"/>
      <c r="AI703" s="90"/>
      <c r="AJ703" s="90"/>
      <c r="AK703" s="90"/>
      <c r="AL703" s="90"/>
      <c r="AM703" s="90"/>
      <c r="AN703" s="90"/>
      <c r="AO703" s="90"/>
      <c r="AP703" s="90"/>
      <c r="AQ703" s="90"/>
      <c r="AR703" s="90"/>
      <c r="AS703" s="90"/>
      <c r="AT703" s="90"/>
      <c r="AU703" s="90"/>
      <c r="AV703" s="90"/>
      <c r="AW703" s="90"/>
      <c r="AX703" s="91"/>
    </row>
    <row r="704" spans="1:51" ht="46.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665</v>
      </c>
      <c r="AE704" s="766"/>
      <c r="AF704" s="766"/>
      <c r="AG704" s="153" t="s">
        <v>678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669</v>
      </c>
      <c r="AE705" s="698"/>
      <c r="AF705" s="698"/>
      <c r="AG705" s="113" t="s">
        <v>666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295</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670</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670</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665</v>
      </c>
      <c r="AE708" s="588"/>
      <c r="AF708" s="588"/>
      <c r="AG708" s="725" t="s">
        <v>673</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665</v>
      </c>
      <c r="AE709" s="308"/>
      <c r="AF709" s="308"/>
      <c r="AG709" s="89" t="s">
        <v>674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665</v>
      </c>
      <c r="AE710" s="308"/>
      <c r="AF710" s="308"/>
      <c r="AG710" s="89" t="s">
        <v>675</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665</v>
      </c>
      <c r="AE711" s="308"/>
      <c r="AF711" s="308"/>
      <c r="AG711" s="89" t="s">
        <v>675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264</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669</v>
      </c>
      <c r="AE712" s="766"/>
      <c r="AF712" s="766"/>
      <c r="AG712" s="790" t="s">
        <v>666</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265</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669</v>
      </c>
      <c r="AE713" s="308"/>
      <c r="AF713" s="646"/>
      <c r="AG713" s="89" t="s">
        <v>666</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243</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669</v>
      </c>
      <c r="AE714" s="788"/>
      <c r="AF714" s="789"/>
      <c r="AG714" s="719" t="s">
        <v>666</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244</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669</v>
      </c>
      <c r="AE715" s="588"/>
      <c r="AF715" s="639"/>
      <c r="AG715" s="725" t="s">
        <v>666</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669</v>
      </c>
      <c r="AE716" s="610"/>
      <c r="AF716" s="610"/>
      <c r="AG716" s="89" t="s">
        <v>666</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669</v>
      </c>
      <c r="AE717" s="308"/>
      <c r="AF717" s="308"/>
      <c r="AG717" s="89" t="s">
        <v>666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665</v>
      </c>
      <c r="AE718" s="308"/>
      <c r="AF718" s="308"/>
      <c r="AG718" s="115" t="s">
        <v>672</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665</v>
      </c>
      <c r="AE719" s="588"/>
      <c r="AF719" s="588"/>
      <c r="AG719" s="113" t="s">
        <v>671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257</v>
      </c>
      <c r="D720" s="282"/>
      <c r="E720" s="282"/>
      <c r="F720" s="285"/>
      <c r="G720" s="281" t="s">
        <v>258</v>
      </c>
      <c r="H720" s="282"/>
      <c r="I720" s="282"/>
      <c r="J720" s="282"/>
      <c r="K720" s="282"/>
      <c r="L720" s="282"/>
      <c r="M720" s="282"/>
      <c r="N720" s="281" t="s">
        <v>261</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t="s">
        <v>624</v>
      </c>
      <c r="D721" s="279"/>
      <c r="E721" s="279"/>
      <c r="F721" s="280"/>
      <c r="G721" s="269">
        <v>20</v>
      </c>
      <c r="H721" s="270"/>
      <c r="I721" s="63" t="str">
        <f>IF(OR(G721="　", G721=""), "", "-")</f>
        <v>-</v>
      </c>
      <c r="J721" s="273">
        <v>898</v>
      </c>
      <c r="K721" s="273"/>
      <c r="L721" s="63" t="str">
        <f>IF(M721="","","-")</f>
        <v/>
      </c>
      <c r="M721" s="64"/>
      <c r="N721" s="286" t="s">
        <v>655</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697</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698</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704</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137</v>
      </c>
      <c r="B731" s="657"/>
      <c r="C731" s="657"/>
      <c r="D731" s="657"/>
      <c r="E731" s="658"/>
      <c r="F731" s="712" t="s">
        <v>705</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137</v>
      </c>
      <c r="B733" s="657"/>
      <c r="C733" s="657"/>
      <c r="D733" s="657"/>
      <c r="E733" s="658"/>
      <c r="F733" s="620" t="s">
        <v>716</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270</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586</v>
      </c>
      <c r="B737" s="196"/>
      <c r="C737" s="196"/>
      <c r="D737" s="197"/>
      <c r="E737" s="935" t="s">
        <v>656</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311</v>
      </c>
      <c r="B738" s="346"/>
      <c r="C738" s="346"/>
      <c r="D738" s="346"/>
      <c r="E738" s="935" t="s">
        <v>657</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310</v>
      </c>
      <c r="B739" s="346"/>
      <c r="C739" s="346"/>
      <c r="D739" s="346"/>
      <c r="E739" s="935" t="s">
        <v>658</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309</v>
      </c>
      <c r="B740" s="346"/>
      <c r="C740" s="346"/>
      <c r="D740" s="346"/>
      <c r="E740" s="935" t="s">
        <v>659</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308</v>
      </c>
      <c r="B741" s="346"/>
      <c r="C741" s="346"/>
      <c r="D741" s="346"/>
      <c r="E741" s="935" t="s">
        <v>660</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307</v>
      </c>
      <c r="B742" s="346"/>
      <c r="C742" s="346"/>
      <c r="D742" s="346"/>
      <c r="E742" s="935" t="s">
        <v>661</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306</v>
      </c>
      <c r="B743" s="346"/>
      <c r="C743" s="346"/>
      <c r="D743" s="346"/>
      <c r="E743" s="935" t="s">
        <v>662</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305</v>
      </c>
      <c r="B744" s="346"/>
      <c r="C744" s="346"/>
      <c r="D744" s="346"/>
      <c r="E744" s="935" t="s">
        <v>663</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304</v>
      </c>
      <c r="B745" s="346"/>
      <c r="C745" s="346"/>
      <c r="D745" s="346"/>
      <c r="E745" s="972" t="s">
        <v>664</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459</v>
      </c>
      <c r="B746" s="346"/>
      <c r="C746" s="346"/>
      <c r="D746" s="346"/>
      <c r="E746" s="941" t="s">
        <v>624</v>
      </c>
      <c r="F746" s="939"/>
      <c r="G746" s="939"/>
      <c r="H746" s="85" t="str">
        <f>IF(E746="","","-")</f>
        <v>-</v>
      </c>
      <c r="I746" s="939" t="s">
        <v>260</v>
      </c>
      <c r="J746" s="939"/>
      <c r="K746" s="85" t="str">
        <f>IF(I746="","","-")</f>
        <v>-</v>
      </c>
      <c r="L746" s="940">
        <v>800</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423</v>
      </c>
      <c r="B747" s="346"/>
      <c r="C747" s="346"/>
      <c r="D747" s="346"/>
      <c r="E747" s="941" t="s">
        <v>624</v>
      </c>
      <c r="F747" s="939"/>
      <c r="G747" s="939"/>
      <c r="H747" s="85" t="str">
        <f>IF(E747="","","-")</f>
        <v>-</v>
      </c>
      <c r="I747" s="939"/>
      <c r="J747" s="939"/>
      <c r="K747" s="85" t="str">
        <f>IF(I747="","","-")</f>
        <v/>
      </c>
      <c r="L747" s="940">
        <v>820</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298</v>
      </c>
      <c r="B748" s="598"/>
      <c r="C748" s="598"/>
      <c r="D748" s="598"/>
      <c r="E748" s="598"/>
      <c r="F748" s="599"/>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9.25" customHeight="1" x14ac:dyDescent="0.15">
      <c r="A787" s="611" t="s">
        <v>300</v>
      </c>
      <c r="B787" s="612"/>
      <c r="C787" s="612"/>
      <c r="D787" s="612"/>
      <c r="E787" s="612"/>
      <c r="F787" s="613"/>
      <c r="G787" s="578" t="s">
        <v>696</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707</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75</v>
      </c>
      <c r="H789" s="654"/>
      <c r="I789" s="654"/>
      <c r="J789" s="654"/>
      <c r="K789" s="655"/>
      <c r="L789" s="647" t="s">
        <v>706</v>
      </c>
      <c r="M789" s="648"/>
      <c r="N789" s="648"/>
      <c r="O789" s="648"/>
      <c r="P789" s="648"/>
      <c r="Q789" s="648"/>
      <c r="R789" s="648"/>
      <c r="S789" s="648"/>
      <c r="T789" s="648"/>
      <c r="U789" s="648"/>
      <c r="V789" s="648"/>
      <c r="W789" s="648"/>
      <c r="X789" s="649"/>
      <c r="Y789" s="367">
        <v>130.6</v>
      </c>
      <c r="Z789" s="368"/>
      <c r="AA789" s="368"/>
      <c r="AB789" s="785"/>
      <c r="AC789" s="653" t="s">
        <v>708</v>
      </c>
      <c r="AD789" s="654"/>
      <c r="AE789" s="654"/>
      <c r="AF789" s="654"/>
      <c r="AG789" s="655"/>
      <c r="AH789" s="647" t="s">
        <v>709</v>
      </c>
      <c r="AI789" s="648"/>
      <c r="AJ789" s="648"/>
      <c r="AK789" s="648"/>
      <c r="AL789" s="648"/>
      <c r="AM789" s="648"/>
      <c r="AN789" s="648"/>
      <c r="AO789" s="648"/>
      <c r="AP789" s="648"/>
      <c r="AQ789" s="648"/>
      <c r="AR789" s="648"/>
      <c r="AS789" s="648"/>
      <c r="AT789" s="649"/>
      <c r="AU789" s="367">
        <v>99.6</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t="s">
        <v>710</v>
      </c>
      <c r="AI790" s="582"/>
      <c r="AJ790" s="582"/>
      <c r="AK790" s="582"/>
      <c r="AL790" s="582"/>
      <c r="AM790" s="582"/>
      <c r="AN790" s="582"/>
      <c r="AO790" s="582"/>
      <c r="AP790" s="582"/>
      <c r="AQ790" s="582"/>
      <c r="AR790" s="582"/>
      <c r="AS790" s="582"/>
      <c r="AT790" s="583"/>
      <c r="AU790" s="584">
        <v>29.6</v>
      </c>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130.6</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129.19999999999999</v>
      </c>
      <c r="AV799" s="812"/>
      <c r="AW799" s="812"/>
      <c r="AX799" s="814"/>
    </row>
    <row r="800" spans="1:51" ht="24.75" customHeight="1" x14ac:dyDescent="0.15">
      <c r="A800" s="614"/>
      <c r="B800" s="615"/>
      <c r="C800" s="615"/>
      <c r="D800" s="615"/>
      <c r="E800" s="615"/>
      <c r="F800" s="616"/>
      <c r="G800" s="578" t="s">
        <v>711</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714</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2</v>
      </c>
    </row>
    <row r="801" spans="1:51" ht="24.75"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2</v>
      </c>
    </row>
    <row r="802" spans="1:51" ht="24.75" customHeight="1" x14ac:dyDescent="0.15">
      <c r="A802" s="614"/>
      <c r="B802" s="615"/>
      <c r="C802" s="615"/>
      <c r="D802" s="615"/>
      <c r="E802" s="615"/>
      <c r="F802" s="616"/>
      <c r="G802" s="653" t="s">
        <v>712</v>
      </c>
      <c r="H802" s="654"/>
      <c r="I802" s="654"/>
      <c r="J802" s="654"/>
      <c r="K802" s="655"/>
      <c r="L802" s="647" t="s">
        <v>713</v>
      </c>
      <c r="M802" s="648"/>
      <c r="N802" s="648"/>
      <c r="O802" s="648"/>
      <c r="P802" s="648"/>
      <c r="Q802" s="648"/>
      <c r="R802" s="648"/>
      <c r="S802" s="648"/>
      <c r="T802" s="648"/>
      <c r="U802" s="648"/>
      <c r="V802" s="648"/>
      <c r="W802" s="648"/>
      <c r="X802" s="649"/>
      <c r="Y802" s="367">
        <v>0.6</v>
      </c>
      <c r="Z802" s="368"/>
      <c r="AA802" s="368"/>
      <c r="AB802" s="785"/>
      <c r="AC802" s="653" t="s">
        <v>712</v>
      </c>
      <c r="AD802" s="654"/>
      <c r="AE802" s="654"/>
      <c r="AF802" s="654"/>
      <c r="AG802" s="655"/>
      <c r="AH802" s="647" t="s">
        <v>713</v>
      </c>
      <c r="AI802" s="648"/>
      <c r="AJ802" s="648"/>
      <c r="AK802" s="648"/>
      <c r="AL802" s="648"/>
      <c r="AM802" s="648"/>
      <c r="AN802" s="648"/>
      <c r="AO802" s="648"/>
      <c r="AP802" s="648"/>
      <c r="AQ802" s="648"/>
      <c r="AR802" s="648"/>
      <c r="AS802" s="648"/>
      <c r="AT802" s="649"/>
      <c r="AU802" s="367">
        <v>3.1</v>
      </c>
      <c r="AV802" s="368"/>
      <c r="AW802" s="368"/>
      <c r="AX802" s="369"/>
      <c r="AY802">
        <f t="shared" ref="AY802:AY812" si="115">$AY$800</f>
        <v>2</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2</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2</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2</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2</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2</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2</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2</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2</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2</v>
      </c>
    </row>
    <row r="812" spans="1:51" ht="24.75"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0.6</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3.1</v>
      </c>
      <c r="AV812" s="812"/>
      <c r="AW812" s="812"/>
      <c r="AX812" s="814"/>
      <c r="AY812">
        <f t="shared" si="115"/>
        <v>2</v>
      </c>
    </row>
    <row r="813" spans="1:51" ht="24.75" customHeight="1" x14ac:dyDescent="0.15">
      <c r="A813" s="614"/>
      <c r="B813" s="615"/>
      <c r="C813" s="615"/>
      <c r="D813" s="615"/>
      <c r="E813" s="615"/>
      <c r="F813" s="616"/>
      <c r="G813" s="578" t="s">
        <v>715</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241</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1</v>
      </c>
    </row>
    <row r="814" spans="1:51" ht="24.75"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1</v>
      </c>
    </row>
    <row r="815" spans="1:51" ht="24.75" customHeight="1" x14ac:dyDescent="0.15">
      <c r="A815" s="614"/>
      <c r="B815" s="615"/>
      <c r="C815" s="615"/>
      <c r="D815" s="615"/>
      <c r="E815" s="615"/>
      <c r="F815" s="616"/>
      <c r="G815" s="653" t="s">
        <v>712</v>
      </c>
      <c r="H815" s="654"/>
      <c r="I815" s="654"/>
      <c r="J815" s="654"/>
      <c r="K815" s="655"/>
      <c r="L815" s="647" t="s">
        <v>713</v>
      </c>
      <c r="M815" s="648"/>
      <c r="N815" s="648"/>
      <c r="O815" s="648"/>
      <c r="P815" s="648"/>
      <c r="Q815" s="648"/>
      <c r="R815" s="648"/>
      <c r="S815" s="648"/>
      <c r="T815" s="648"/>
      <c r="U815" s="648"/>
      <c r="V815" s="648"/>
      <c r="W815" s="648"/>
      <c r="X815" s="649"/>
      <c r="Y815" s="367">
        <v>45.6</v>
      </c>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1</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1</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1</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1</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1</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1</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1</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1</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1</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1</v>
      </c>
    </row>
    <row r="825" spans="1:51" ht="24.75" customHeight="1" x14ac:dyDescent="0.15">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45.6</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1</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262</v>
      </c>
      <c r="AM839" s="261"/>
      <c r="AN839" s="261"/>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256</v>
      </c>
      <c r="AD844" s="137"/>
      <c r="AE844" s="137"/>
      <c r="AF844" s="137"/>
      <c r="AG844" s="137"/>
      <c r="AH844" s="347" t="s">
        <v>282</v>
      </c>
      <c r="AI844" s="345"/>
      <c r="AJ844" s="345"/>
      <c r="AK844" s="345"/>
      <c r="AL844" s="345" t="s">
        <v>21</v>
      </c>
      <c r="AM844" s="345"/>
      <c r="AN844" s="345"/>
      <c r="AO844" s="349"/>
      <c r="AP844" s="350" t="s">
        <v>222</v>
      </c>
      <c r="AQ844" s="350"/>
      <c r="AR844" s="350"/>
      <c r="AS844" s="350"/>
      <c r="AT844" s="350"/>
      <c r="AU844" s="350"/>
      <c r="AV844" s="350"/>
      <c r="AW844" s="350"/>
      <c r="AX844" s="350"/>
    </row>
    <row r="845" spans="1:51" ht="160.5" customHeight="1" x14ac:dyDescent="0.15">
      <c r="A845" s="355">
        <v>1</v>
      </c>
      <c r="B845" s="355">
        <v>1</v>
      </c>
      <c r="C845" s="343" t="s">
        <v>679</v>
      </c>
      <c r="D845" s="328"/>
      <c r="E845" s="328"/>
      <c r="F845" s="328"/>
      <c r="G845" s="328"/>
      <c r="H845" s="328"/>
      <c r="I845" s="328"/>
      <c r="J845" s="329">
        <v>3000020141003</v>
      </c>
      <c r="K845" s="330"/>
      <c r="L845" s="330"/>
      <c r="M845" s="330"/>
      <c r="N845" s="330"/>
      <c r="O845" s="330"/>
      <c r="P845" s="344" t="s">
        <v>690</v>
      </c>
      <c r="Q845" s="331"/>
      <c r="R845" s="331"/>
      <c r="S845" s="331"/>
      <c r="T845" s="331"/>
      <c r="U845" s="331"/>
      <c r="V845" s="331"/>
      <c r="W845" s="331"/>
      <c r="X845" s="331"/>
      <c r="Y845" s="332">
        <v>131</v>
      </c>
      <c r="Z845" s="333"/>
      <c r="AA845" s="333"/>
      <c r="AB845" s="334"/>
      <c r="AC845" s="335" t="s">
        <v>691</v>
      </c>
      <c r="AD845" s="336"/>
      <c r="AE845" s="336"/>
      <c r="AF845" s="336"/>
      <c r="AG845" s="336"/>
      <c r="AH845" s="351" t="s">
        <v>666</v>
      </c>
      <c r="AI845" s="352"/>
      <c r="AJ845" s="352"/>
      <c r="AK845" s="352"/>
      <c r="AL845" s="339" t="s">
        <v>666</v>
      </c>
      <c r="AM845" s="340"/>
      <c r="AN845" s="340"/>
      <c r="AO845" s="341"/>
      <c r="AP845" s="342" t="s">
        <v>666</v>
      </c>
      <c r="AQ845" s="342"/>
      <c r="AR845" s="342"/>
      <c r="AS845" s="342"/>
      <c r="AT845" s="342"/>
      <c r="AU845" s="342"/>
      <c r="AV845" s="342"/>
      <c r="AW845" s="342"/>
      <c r="AX845" s="342"/>
    </row>
    <row r="846" spans="1:51" ht="160.5" customHeight="1" x14ac:dyDescent="0.15">
      <c r="A846" s="355">
        <v>2</v>
      </c>
      <c r="B846" s="355">
        <v>1</v>
      </c>
      <c r="C846" s="343" t="s">
        <v>680</v>
      </c>
      <c r="D846" s="328"/>
      <c r="E846" s="328"/>
      <c r="F846" s="328"/>
      <c r="G846" s="328"/>
      <c r="H846" s="328"/>
      <c r="I846" s="328"/>
      <c r="J846" s="329">
        <v>8000020130001</v>
      </c>
      <c r="K846" s="330"/>
      <c r="L846" s="330"/>
      <c r="M846" s="330"/>
      <c r="N846" s="330"/>
      <c r="O846" s="330"/>
      <c r="P846" s="331" t="s">
        <v>689</v>
      </c>
      <c r="Q846" s="331"/>
      <c r="R846" s="331"/>
      <c r="S846" s="331"/>
      <c r="T846" s="331"/>
      <c r="U846" s="331"/>
      <c r="V846" s="331"/>
      <c r="W846" s="331"/>
      <c r="X846" s="331"/>
      <c r="Y846" s="332">
        <v>92</v>
      </c>
      <c r="Z846" s="333"/>
      <c r="AA846" s="333"/>
      <c r="AB846" s="334"/>
      <c r="AC846" s="335" t="s">
        <v>691</v>
      </c>
      <c r="AD846" s="336"/>
      <c r="AE846" s="336"/>
      <c r="AF846" s="336"/>
      <c r="AG846" s="336"/>
      <c r="AH846" s="351" t="s">
        <v>631</v>
      </c>
      <c r="AI846" s="352"/>
      <c r="AJ846" s="352"/>
      <c r="AK846" s="352"/>
      <c r="AL846" s="339" t="s">
        <v>631</v>
      </c>
      <c r="AM846" s="340"/>
      <c r="AN846" s="340"/>
      <c r="AO846" s="341"/>
      <c r="AP846" s="342" t="s">
        <v>631</v>
      </c>
      <c r="AQ846" s="342"/>
      <c r="AR846" s="342"/>
      <c r="AS846" s="342"/>
      <c r="AT846" s="342"/>
      <c r="AU846" s="342"/>
      <c r="AV846" s="342"/>
      <c r="AW846" s="342"/>
      <c r="AX846" s="342"/>
      <c r="AY846">
        <f>COUNTA($C$846)</f>
        <v>1</v>
      </c>
    </row>
    <row r="847" spans="1:51" ht="160.5" customHeight="1" x14ac:dyDescent="0.15">
      <c r="A847" s="355">
        <v>3</v>
      </c>
      <c r="B847" s="355">
        <v>1</v>
      </c>
      <c r="C847" s="343" t="s">
        <v>681</v>
      </c>
      <c r="D847" s="328"/>
      <c r="E847" s="328"/>
      <c r="F847" s="328"/>
      <c r="G847" s="328"/>
      <c r="H847" s="328"/>
      <c r="I847" s="328"/>
      <c r="J847" s="329">
        <v>3000020231002</v>
      </c>
      <c r="K847" s="330"/>
      <c r="L847" s="330"/>
      <c r="M847" s="330"/>
      <c r="N847" s="330"/>
      <c r="O847" s="330"/>
      <c r="P847" s="344" t="s">
        <v>689</v>
      </c>
      <c r="Q847" s="331"/>
      <c r="R847" s="331"/>
      <c r="S847" s="331"/>
      <c r="T847" s="331"/>
      <c r="U847" s="331"/>
      <c r="V847" s="331"/>
      <c r="W847" s="331"/>
      <c r="X847" s="331"/>
      <c r="Y847" s="332">
        <v>69</v>
      </c>
      <c r="Z847" s="333"/>
      <c r="AA847" s="333"/>
      <c r="AB847" s="334"/>
      <c r="AC847" s="335" t="s">
        <v>691</v>
      </c>
      <c r="AD847" s="336"/>
      <c r="AE847" s="336"/>
      <c r="AF847" s="336"/>
      <c r="AG847" s="336"/>
      <c r="AH847" s="337" t="s">
        <v>631</v>
      </c>
      <c r="AI847" s="338"/>
      <c r="AJ847" s="338"/>
      <c r="AK847" s="338"/>
      <c r="AL847" s="339" t="s">
        <v>631</v>
      </c>
      <c r="AM847" s="340"/>
      <c r="AN847" s="340"/>
      <c r="AO847" s="341"/>
      <c r="AP847" s="342" t="s">
        <v>631</v>
      </c>
      <c r="AQ847" s="342"/>
      <c r="AR847" s="342"/>
      <c r="AS847" s="342"/>
      <c r="AT847" s="342"/>
      <c r="AU847" s="342"/>
      <c r="AV847" s="342"/>
      <c r="AW847" s="342"/>
      <c r="AX847" s="342"/>
      <c r="AY847">
        <f>COUNTA($C$847)</f>
        <v>1</v>
      </c>
    </row>
    <row r="848" spans="1:51" ht="160.5" customHeight="1" x14ac:dyDescent="0.15">
      <c r="A848" s="355">
        <v>4</v>
      </c>
      <c r="B848" s="355">
        <v>1</v>
      </c>
      <c r="C848" s="343" t="s">
        <v>682</v>
      </c>
      <c r="D848" s="328"/>
      <c r="E848" s="328"/>
      <c r="F848" s="328"/>
      <c r="G848" s="328"/>
      <c r="H848" s="328"/>
      <c r="I848" s="328"/>
      <c r="J848" s="329">
        <v>6000020271004</v>
      </c>
      <c r="K848" s="330"/>
      <c r="L848" s="330"/>
      <c r="M848" s="330"/>
      <c r="N848" s="330"/>
      <c r="O848" s="330"/>
      <c r="P848" s="344" t="s">
        <v>689</v>
      </c>
      <c r="Q848" s="331"/>
      <c r="R848" s="331"/>
      <c r="S848" s="331"/>
      <c r="T848" s="331"/>
      <c r="U848" s="331"/>
      <c r="V848" s="331"/>
      <c r="W848" s="331"/>
      <c r="X848" s="331"/>
      <c r="Y848" s="332">
        <v>68</v>
      </c>
      <c r="Z848" s="333"/>
      <c r="AA848" s="333"/>
      <c r="AB848" s="334"/>
      <c r="AC848" s="335" t="s">
        <v>691</v>
      </c>
      <c r="AD848" s="336"/>
      <c r="AE848" s="336"/>
      <c r="AF848" s="336"/>
      <c r="AG848" s="336"/>
      <c r="AH848" s="337" t="s">
        <v>631</v>
      </c>
      <c r="AI848" s="338"/>
      <c r="AJ848" s="338"/>
      <c r="AK848" s="338"/>
      <c r="AL848" s="339" t="s">
        <v>631</v>
      </c>
      <c r="AM848" s="340"/>
      <c r="AN848" s="340"/>
      <c r="AO848" s="341"/>
      <c r="AP848" s="342" t="s">
        <v>631</v>
      </c>
      <c r="AQ848" s="342"/>
      <c r="AR848" s="342"/>
      <c r="AS848" s="342"/>
      <c r="AT848" s="342"/>
      <c r="AU848" s="342"/>
      <c r="AV848" s="342"/>
      <c r="AW848" s="342"/>
      <c r="AX848" s="342"/>
      <c r="AY848">
        <f>COUNTA($C$848)</f>
        <v>1</v>
      </c>
    </row>
    <row r="849" spans="1:51" ht="160.5" customHeight="1" x14ac:dyDescent="0.15">
      <c r="A849" s="355">
        <v>5</v>
      </c>
      <c r="B849" s="355">
        <v>1</v>
      </c>
      <c r="C849" s="343" t="s">
        <v>683</v>
      </c>
      <c r="D849" s="328"/>
      <c r="E849" s="328"/>
      <c r="F849" s="328"/>
      <c r="G849" s="328"/>
      <c r="H849" s="328"/>
      <c r="I849" s="328"/>
      <c r="J849" s="329">
        <v>7000020430005</v>
      </c>
      <c r="K849" s="330"/>
      <c r="L849" s="330"/>
      <c r="M849" s="330"/>
      <c r="N849" s="330"/>
      <c r="O849" s="330"/>
      <c r="P849" s="331" t="s">
        <v>689</v>
      </c>
      <c r="Q849" s="331"/>
      <c r="R849" s="331"/>
      <c r="S849" s="331"/>
      <c r="T849" s="331"/>
      <c r="U849" s="331"/>
      <c r="V849" s="331"/>
      <c r="W849" s="331"/>
      <c r="X849" s="331"/>
      <c r="Y849" s="332">
        <v>66</v>
      </c>
      <c r="Z849" s="333"/>
      <c r="AA849" s="333"/>
      <c r="AB849" s="334"/>
      <c r="AC849" s="335" t="s">
        <v>691</v>
      </c>
      <c r="AD849" s="336"/>
      <c r="AE849" s="336"/>
      <c r="AF849" s="336"/>
      <c r="AG849" s="336"/>
      <c r="AH849" s="337" t="s">
        <v>631</v>
      </c>
      <c r="AI849" s="338"/>
      <c r="AJ849" s="338"/>
      <c r="AK849" s="338"/>
      <c r="AL849" s="339" t="s">
        <v>631</v>
      </c>
      <c r="AM849" s="340"/>
      <c r="AN849" s="340"/>
      <c r="AO849" s="341"/>
      <c r="AP849" s="342" t="s">
        <v>631</v>
      </c>
      <c r="AQ849" s="342"/>
      <c r="AR849" s="342"/>
      <c r="AS849" s="342"/>
      <c r="AT849" s="342"/>
      <c r="AU849" s="342"/>
      <c r="AV849" s="342"/>
      <c r="AW849" s="342"/>
      <c r="AX849" s="342"/>
      <c r="AY849">
        <f>COUNTA($C$849)</f>
        <v>1</v>
      </c>
    </row>
    <row r="850" spans="1:51" ht="160.5" customHeight="1" x14ac:dyDescent="0.15">
      <c r="A850" s="355">
        <v>6</v>
      </c>
      <c r="B850" s="355">
        <v>1</v>
      </c>
      <c r="C850" s="343" t="s">
        <v>684</v>
      </c>
      <c r="D850" s="328"/>
      <c r="E850" s="328"/>
      <c r="F850" s="328"/>
      <c r="G850" s="328"/>
      <c r="H850" s="328"/>
      <c r="I850" s="328"/>
      <c r="J850" s="329">
        <v>7000020010006</v>
      </c>
      <c r="K850" s="330"/>
      <c r="L850" s="330"/>
      <c r="M850" s="330"/>
      <c r="N850" s="330"/>
      <c r="O850" s="330"/>
      <c r="P850" s="331" t="s">
        <v>689</v>
      </c>
      <c r="Q850" s="331"/>
      <c r="R850" s="331"/>
      <c r="S850" s="331"/>
      <c r="T850" s="331"/>
      <c r="U850" s="331"/>
      <c r="V850" s="331"/>
      <c r="W850" s="331"/>
      <c r="X850" s="331"/>
      <c r="Y850" s="332">
        <v>60</v>
      </c>
      <c r="Z850" s="333"/>
      <c r="AA850" s="333"/>
      <c r="AB850" s="334"/>
      <c r="AC850" s="335" t="s">
        <v>691</v>
      </c>
      <c r="AD850" s="336"/>
      <c r="AE850" s="336"/>
      <c r="AF850" s="336"/>
      <c r="AG850" s="336"/>
      <c r="AH850" s="337" t="s">
        <v>631</v>
      </c>
      <c r="AI850" s="338"/>
      <c r="AJ850" s="338"/>
      <c r="AK850" s="338"/>
      <c r="AL850" s="339" t="s">
        <v>631</v>
      </c>
      <c r="AM850" s="340"/>
      <c r="AN850" s="340"/>
      <c r="AO850" s="341"/>
      <c r="AP850" s="342" t="s">
        <v>631</v>
      </c>
      <c r="AQ850" s="342"/>
      <c r="AR850" s="342"/>
      <c r="AS850" s="342"/>
      <c r="AT850" s="342"/>
      <c r="AU850" s="342"/>
      <c r="AV850" s="342"/>
      <c r="AW850" s="342"/>
      <c r="AX850" s="342"/>
      <c r="AY850">
        <f>COUNTA($C$850)</f>
        <v>1</v>
      </c>
    </row>
    <row r="851" spans="1:51" ht="160.5" customHeight="1" x14ac:dyDescent="0.15">
      <c r="A851" s="355">
        <v>7</v>
      </c>
      <c r="B851" s="355">
        <v>1</v>
      </c>
      <c r="C851" s="343" t="s">
        <v>685</v>
      </c>
      <c r="D851" s="328"/>
      <c r="E851" s="328"/>
      <c r="F851" s="328"/>
      <c r="G851" s="328"/>
      <c r="H851" s="328"/>
      <c r="I851" s="328"/>
      <c r="J851" s="329">
        <v>4000020120006</v>
      </c>
      <c r="K851" s="330"/>
      <c r="L851" s="330"/>
      <c r="M851" s="330"/>
      <c r="N851" s="330"/>
      <c r="O851" s="330"/>
      <c r="P851" s="331" t="s">
        <v>689</v>
      </c>
      <c r="Q851" s="331"/>
      <c r="R851" s="331"/>
      <c r="S851" s="331"/>
      <c r="T851" s="331"/>
      <c r="U851" s="331"/>
      <c r="V851" s="331"/>
      <c r="W851" s="331"/>
      <c r="X851" s="331"/>
      <c r="Y851" s="332">
        <v>56</v>
      </c>
      <c r="Z851" s="333"/>
      <c r="AA851" s="333"/>
      <c r="AB851" s="334"/>
      <c r="AC851" s="335" t="s">
        <v>691</v>
      </c>
      <c r="AD851" s="336"/>
      <c r="AE851" s="336"/>
      <c r="AF851" s="336"/>
      <c r="AG851" s="336"/>
      <c r="AH851" s="337" t="s">
        <v>631</v>
      </c>
      <c r="AI851" s="338"/>
      <c r="AJ851" s="338"/>
      <c r="AK851" s="338"/>
      <c r="AL851" s="339" t="s">
        <v>631</v>
      </c>
      <c r="AM851" s="340"/>
      <c r="AN851" s="340"/>
      <c r="AO851" s="341"/>
      <c r="AP851" s="342" t="s">
        <v>631</v>
      </c>
      <c r="AQ851" s="342"/>
      <c r="AR851" s="342"/>
      <c r="AS851" s="342"/>
      <c r="AT851" s="342"/>
      <c r="AU851" s="342"/>
      <c r="AV851" s="342"/>
      <c r="AW851" s="342"/>
      <c r="AX851" s="342"/>
      <c r="AY851">
        <f>COUNTA($C$851)</f>
        <v>1</v>
      </c>
    </row>
    <row r="852" spans="1:51" ht="160.5" customHeight="1" x14ac:dyDescent="0.15">
      <c r="A852" s="355">
        <v>8</v>
      </c>
      <c r="B852" s="355">
        <v>1</v>
      </c>
      <c r="C852" s="343" t="s">
        <v>686</v>
      </c>
      <c r="D852" s="328"/>
      <c r="E852" s="328"/>
      <c r="F852" s="328"/>
      <c r="G852" s="328"/>
      <c r="H852" s="328"/>
      <c r="I852" s="328"/>
      <c r="J852" s="329">
        <v>8000020280003</v>
      </c>
      <c r="K852" s="330"/>
      <c r="L852" s="330"/>
      <c r="M852" s="330"/>
      <c r="N852" s="330"/>
      <c r="O852" s="330"/>
      <c r="P852" s="331" t="s">
        <v>689</v>
      </c>
      <c r="Q852" s="331"/>
      <c r="R852" s="331"/>
      <c r="S852" s="331"/>
      <c r="T852" s="331"/>
      <c r="U852" s="331"/>
      <c r="V852" s="331"/>
      <c r="W852" s="331"/>
      <c r="X852" s="331"/>
      <c r="Y852" s="332">
        <v>52</v>
      </c>
      <c r="Z852" s="333"/>
      <c r="AA852" s="333"/>
      <c r="AB852" s="334"/>
      <c r="AC852" s="335" t="s">
        <v>691</v>
      </c>
      <c r="AD852" s="336"/>
      <c r="AE852" s="336"/>
      <c r="AF852" s="336"/>
      <c r="AG852" s="336"/>
      <c r="AH852" s="337" t="s">
        <v>631</v>
      </c>
      <c r="AI852" s="338"/>
      <c r="AJ852" s="338"/>
      <c r="AK852" s="338"/>
      <c r="AL852" s="339" t="s">
        <v>631</v>
      </c>
      <c r="AM852" s="340"/>
      <c r="AN852" s="340"/>
      <c r="AO852" s="341"/>
      <c r="AP852" s="342" t="s">
        <v>631</v>
      </c>
      <c r="AQ852" s="342"/>
      <c r="AR852" s="342"/>
      <c r="AS852" s="342"/>
      <c r="AT852" s="342"/>
      <c r="AU852" s="342"/>
      <c r="AV852" s="342"/>
      <c r="AW852" s="342"/>
      <c r="AX852" s="342"/>
      <c r="AY852">
        <f>COUNTA($C$852)</f>
        <v>1</v>
      </c>
    </row>
    <row r="853" spans="1:51" ht="160.5" customHeight="1" x14ac:dyDescent="0.15">
      <c r="A853" s="355">
        <v>9</v>
      </c>
      <c r="B853" s="355">
        <v>1</v>
      </c>
      <c r="C853" s="343" t="s">
        <v>687</v>
      </c>
      <c r="D853" s="328"/>
      <c r="E853" s="328"/>
      <c r="F853" s="328"/>
      <c r="G853" s="328"/>
      <c r="H853" s="328"/>
      <c r="I853" s="328"/>
      <c r="J853" s="329">
        <v>4000020210005</v>
      </c>
      <c r="K853" s="330"/>
      <c r="L853" s="330"/>
      <c r="M853" s="330"/>
      <c r="N853" s="330"/>
      <c r="O853" s="330"/>
      <c r="P853" s="331" t="s">
        <v>689</v>
      </c>
      <c r="Q853" s="331"/>
      <c r="R853" s="331"/>
      <c r="S853" s="331"/>
      <c r="T853" s="331"/>
      <c r="U853" s="331"/>
      <c r="V853" s="331"/>
      <c r="W853" s="331"/>
      <c r="X853" s="331"/>
      <c r="Y853" s="332">
        <v>52</v>
      </c>
      <c r="Z853" s="333"/>
      <c r="AA853" s="333"/>
      <c r="AB853" s="334"/>
      <c r="AC853" s="335" t="s">
        <v>691</v>
      </c>
      <c r="AD853" s="336"/>
      <c r="AE853" s="336"/>
      <c r="AF853" s="336"/>
      <c r="AG853" s="336"/>
      <c r="AH853" s="337" t="s">
        <v>631</v>
      </c>
      <c r="AI853" s="338"/>
      <c r="AJ853" s="338"/>
      <c r="AK853" s="338"/>
      <c r="AL853" s="339" t="s">
        <v>631</v>
      </c>
      <c r="AM853" s="340"/>
      <c r="AN853" s="340"/>
      <c r="AO853" s="341"/>
      <c r="AP853" s="342" t="s">
        <v>631</v>
      </c>
      <c r="AQ853" s="342"/>
      <c r="AR853" s="342"/>
      <c r="AS853" s="342"/>
      <c r="AT853" s="342"/>
      <c r="AU853" s="342"/>
      <c r="AV853" s="342"/>
      <c r="AW853" s="342"/>
      <c r="AX853" s="342"/>
      <c r="AY853">
        <f>COUNTA($C$853)</f>
        <v>1</v>
      </c>
    </row>
    <row r="854" spans="1:51" ht="160.5" customHeight="1" x14ac:dyDescent="0.15">
      <c r="A854" s="355">
        <v>10</v>
      </c>
      <c r="B854" s="355">
        <v>1</v>
      </c>
      <c r="C854" s="343" t="s">
        <v>688</v>
      </c>
      <c r="D854" s="328"/>
      <c r="E854" s="328"/>
      <c r="F854" s="328"/>
      <c r="G854" s="328"/>
      <c r="H854" s="328"/>
      <c r="I854" s="328"/>
      <c r="J854" s="329">
        <v>1000020230006</v>
      </c>
      <c r="K854" s="330"/>
      <c r="L854" s="330"/>
      <c r="M854" s="330"/>
      <c r="N854" s="330"/>
      <c r="O854" s="330"/>
      <c r="P854" s="331" t="s">
        <v>689</v>
      </c>
      <c r="Q854" s="331"/>
      <c r="R854" s="331"/>
      <c r="S854" s="331"/>
      <c r="T854" s="331"/>
      <c r="U854" s="331"/>
      <c r="V854" s="331"/>
      <c r="W854" s="331"/>
      <c r="X854" s="331"/>
      <c r="Y854" s="332">
        <v>51</v>
      </c>
      <c r="Z854" s="333"/>
      <c r="AA854" s="333"/>
      <c r="AB854" s="334"/>
      <c r="AC854" s="335" t="s">
        <v>691</v>
      </c>
      <c r="AD854" s="336"/>
      <c r="AE854" s="336"/>
      <c r="AF854" s="336"/>
      <c r="AG854" s="336"/>
      <c r="AH854" s="337" t="s">
        <v>631</v>
      </c>
      <c r="AI854" s="338"/>
      <c r="AJ854" s="338"/>
      <c r="AK854" s="338"/>
      <c r="AL854" s="339" t="s">
        <v>631</v>
      </c>
      <c r="AM854" s="340"/>
      <c r="AN854" s="340"/>
      <c r="AO854" s="341"/>
      <c r="AP854" s="342" t="s">
        <v>631</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256</v>
      </c>
      <c r="AD877" s="137"/>
      <c r="AE877" s="137"/>
      <c r="AF877" s="137"/>
      <c r="AG877" s="137"/>
      <c r="AH877" s="347" t="s">
        <v>282</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256</v>
      </c>
      <c r="AD910" s="137"/>
      <c r="AE910" s="137"/>
      <c r="AF910" s="137"/>
      <c r="AG910" s="137"/>
      <c r="AH910" s="347" t="s">
        <v>282</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256</v>
      </c>
      <c r="AD943" s="137"/>
      <c r="AE943" s="137"/>
      <c r="AF943" s="137"/>
      <c r="AG943" s="137"/>
      <c r="AH943" s="347" t="s">
        <v>282</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256</v>
      </c>
      <c r="AD976" s="137"/>
      <c r="AE976" s="137"/>
      <c r="AF976" s="137"/>
      <c r="AG976" s="137"/>
      <c r="AH976" s="347" t="s">
        <v>282</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256</v>
      </c>
      <c r="AD1009" s="137"/>
      <c r="AE1009" s="137"/>
      <c r="AF1009" s="137"/>
      <c r="AG1009" s="137"/>
      <c r="AH1009" s="347" t="s">
        <v>282</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256</v>
      </c>
      <c r="AD1042" s="137"/>
      <c r="AE1042" s="137"/>
      <c r="AF1042" s="137"/>
      <c r="AG1042" s="137"/>
      <c r="AH1042" s="347" t="s">
        <v>282</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256</v>
      </c>
      <c r="AD1075" s="137"/>
      <c r="AE1075" s="137"/>
      <c r="AF1075" s="137"/>
      <c r="AG1075" s="137"/>
      <c r="AH1075" s="347" t="s">
        <v>282</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247</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262</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248</v>
      </c>
      <c r="AQ1109" s="350"/>
      <c r="AR1109" s="350"/>
      <c r="AS1109" s="350"/>
      <c r="AT1109" s="350"/>
      <c r="AU1109" s="350"/>
      <c r="AV1109" s="350"/>
      <c r="AW1109" s="350"/>
      <c r="AX1109" s="350"/>
    </row>
    <row r="1110" spans="1:51" ht="30" customHeight="1" x14ac:dyDescent="0.15">
      <c r="A1110" s="355">
        <v>1</v>
      </c>
      <c r="B1110" s="355">
        <v>1</v>
      </c>
      <c r="C1110" s="353" t="s">
        <v>631</v>
      </c>
      <c r="D1110" s="353"/>
      <c r="E1110" s="135" t="s">
        <v>703</v>
      </c>
      <c r="F1110" s="354"/>
      <c r="G1110" s="354"/>
      <c r="H1110" s="354"/>
      <c r="I1110" s="354"/>
      <c r="J1110" s="329" t="s">
        <v>703</v>
      </c>
      <c r="K1110" s="330"/>
      <c r="L1110" s="330"/>
      <c r="M1110" s="330"/>
      <c r="N1110" s="330"/>
      <c r="O1110" s="330"/>
      <c r="P1110" s="344" t="s">
        <v>703</v>
      </c>
      <c r="Q1110" s="331"/>
      <c r="R1110" s="331"/>
      <c r="S1110" s="331"/>
      <c r="T1110" s="331"/>
      <c r="U1110" s="331"/>
      <c r="V1110" s="331"/>
      <c r="W1110" s="331"/>
      <c r="X1110" s="331"/>
      <c r="Y1110" s="332" t="s">
        <v>703</v>
      </c>
      <c r="Z1110" s="333"/>
      <c r="AA1110" s="333"/>
      <c r="AB1110" s="334"/>
      <c r="AC1110" s="335" t="s">
        <v>631</v>
      </c>
      <c r="AD1110" s="336"/>
      <c r="AE1110" s="336"/>
      <c r="AF1110" s="336"/>
      <c r="AG1110" s="336"/>
      <c r="AH1110" s="337" t="s">
        <v>703</v>
      </c>
      <c r="AI1110" s="338"/>
      <c r="AJ1110" s="338"/>
      <c r="AK1110" s="338"/>
      <c r="AL1110" s="339" t="s">
        <v>703</v>
      </c>
      <c r="AM1110" s="340"/>
      <c r="AN1110" s="340"/>
      <c r="AO1110" s="341"/>
      <c r="AP1110" s="342" t="s">
        <v>703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90">
    <cfRule type="expression" dxfId="2091" priority="13881">
      <formula>IF(RIGHT(TEXT(Y790,"0.#"),1)=".",FALSE,TRUE)</formula>
    </cfRule>
    <cfRule type="expression" dxfId="2090" priority="13882">
      <formula>IF(RIGHT(TEXT(Y790,"0.#"),1)=".",TRUE,FALSE)</formula>
    </cfRule>
  </conditionalFormatting>
  <conditionalFormatting sqref="Y799">
    <cfRule type="expression" dxfId="2089" priority="13877">
      <formula>IF(RIGHT(TEXT(Y799,"0.#"),1)=".",FALSE,TRUE)</formula>
    </cfRule>
    <cfRule type="expression" dxfId="2088" priority="13878">
      <formula>IF(RIGHT(TEXT(Y799,"0.#"),1)=".",TRUE,FALSE)</formula>
    </cfRule>
  </conditionalFormatting>
  <conditionalFormatting sqref="Y830:Y837 Y828 Y817:Y824 Y815 Y804:Y811 Y802">
    <cfRule type="expression" dxfId="2087" priority="13659">
      <formula>IF(RIGHT(TEXT(Y802,"0.#"),1)=".",FALSE,TRUE)</formula>
    </cfRule>
    <cfRule type="expression" dxfId="2086" priority="13660">
      <formula>IF(RIGHT(TEXT(Y802,"0.#"),1)=".",TRUE,FALSE)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91:Y798 Y789">
    <cfRule type="expression" dxfId="2079" priority="13683">
      <formula>IF(RIGHT(TEXT(Y789,"0.#"),1)=".",FALSE,TRUE)</formula>
    </cfRule>
    <cfRule type="expression" dxfId="2078" priority="13684">
      <formula>IF(RIGHT(TEXT(Y789,"0.#"),1)=".",TRUE,FALSE)</formula>
    </cfRule>
  </conditionalFormatting>
  <conditionalFormatting sqref="AU790">
    <cfRule type="expression" dxfId="2077" priority="13681">
      <formula>IF(RIGHT(TEXT(AU790,"0.#"),1)=".",FALSE,TRUE)</formula>
    </cfRule>
    <cfRule type="expression" dxfId="2076" priority="13682">
      <formula>IF(RIGHT(TEXT(AU790,"0.#"),1)=".",TRUE,FALSE)</formula>
    </cfRule>
  </conditionalFormatting>
  <conditionalFormatting sqref="AU799">
    <cfRule type="expression" dxfId="2075" priority="13679">
      <formula>IF(RIGHT(TEXT(AU799,"0.#"),1)=".",FALSE,TRUE)</formula>
    </cfRule>
    <cfRule type="expression" dxfId="2074" priority="13680">
      <formula>IF(RIGHT(TEXT(AU799,"0.#"),1)=".",TRUE,FALSE)</formula>
    </cfRule>
  </conditionalFormatting>
  <conditionalFormatting sqref="AU791:AU798 AU789">
    <cfRule type="expression" dxfId="2073" priority="13677">
      <formula>IF(RIGHT(TEXT(AU789,"0.#"),1)=".",FALSE,TRUE)</formula>
    </cfRule>
    <cfRule type="expression" dxfId="2072" priority="13678">
      <formula>IF(RIGHT(TEXT(AU789,"0.#"),1)=".",TRUE,FALSE)</formula>
    </cfRule>
  </conditionalFormatting>
  <conditionalFormatting sqref="Y829 Y816 Y803">
    <cfRule type="expression" dxfId="2071" priority="13663">
      <formula>IF(RIGHT(TEXT(Y803,"0.#"),1)=".",FALSE,TRUE)</formula>
    </cfRule>
    <cfRule type="expression" dxfId="2070" priority="13664">
      <formula>IF(RIGHT(TEXT(Y803,"0.#"),1)=".",TRUE,FALSE)</formula>
    </cfRule>
  </conditionalFormatting>
  <conditionalFormatting sqref="Y838 Y825 Y812">
    <cfRule type="expression" dxfId="2069" priority="13661">
      <formula>IF(RIGHT(TEXT(Y812,"0.#"),1)=".",FALSE,TRUE)</formula>
    </cfRule>
    <cfRule type="expression" dxfId="2068" priority="13662">
      <formula>IF(RIGHT(TEXT(Y812,"0.#"),1)=".",TRUE,FALSE)</formula>
    </cfRule>
  </conditionalFormatting>
  <conditionalFormatting sqref="AU829 AU816 AU803">
    <cfRule type="expression" dxfId="2067" priority="13657">
      <formula>IF(RIGHT(TEXT(AU803,"0.#"),1)=".",FALSE,TRUE)</formula>
    </cfRule>
    <cfRule type="expression" dxfId="2066" priority="13658">
      <formula>IF(RIGHT(TEXT(AU803,"0.#"),1)=".",TRUE,FALSE)</formula>
    </cfRule>
  </conditionalFormatting>
  <conditionalFormatting sqref="AU838 AU825 AU812">
    <cfRule type="expression" dxfId="2065" priority="13655">
      <formula>IF(RIGHT(TEXT(AU812,"0.#"),1)=".",FALSE,TRUE)</formula>
    </cfRule>
    <cfRule type="expression" dxfId="2064" priority="13656">
      <formula>IF(RIGHT(TEXT(AU812,"0.#"),1)=".",TRUE,FALSE)</formula>
    </cfRule>
  </conditionalFormatting>
  <conditionalFormatting sqref="AU830:AU837 AU828 AU817:AU824 AU815 AU804:AU811 AU802">
    <cfRule type="expression" dxfId="2063" priority="13653">
      <formula>IF(RIGHT(TEXT(AU802,"0.#"),1)=".",FALSE,TRUE)</formula>
    </cfRule>
    <cfRule type="expression" dxfId="2062" priority="13654">
      <formula>IF(RIGHT(TEXT(AU802,"0.#"),1)=".",TRUE,FALSE)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M34">
    <cfRule type="expression" dxfId="2055" priority="13453">
      <formula>IF(RIGHT(TEXT(AM34,"0.#"),1)=".",FALSE,TRUE)</formula>
    </cfRule>
    <cfRule type="expression" dxfId="2054" priority="13454">
      <formula>IF(RIGHT(TEXT(AM34,"0.#"),1)=".",TRUE,FALSE)</formula>
    </cfRule>
  </conditionalFormatting>
  <conditionalFormatting sqref="AE33">
    <cfRule type="expression" dxfId="2053" priority="13467">
      <formula>IF(RIGHT(TEXT(AE33,"0.#"),1)=".",FALSE,TRUE)</formula>
    </cfRule>
    <cfRule type="expression" dxfId="2052" priority="13468">
      <formula>IF(RIGHT(TEXT(AE33,"0.#"),1)=".",TRUE,FALSE)</formula>
    </cfRule>
  </conditionalFormatting>
  <conditionalFormatting sqref="AE34">
    <cfRule type="expression" dxfId="2051" priority="13465">
      <formula>IF(RIGHT(TEXT(AE34,"0.#"),1)=".",FALSE,TRUE)</formula>
    </cfRule>
    <cfRule type="expression" dxfId="2050" priority="13466">
      <formula>IF(RIGHT(TEXT(AE34,"0.#"),1)=".",TRUE,FALSE)</formula>
    </cfRule>
  </conditionalFormatting>
  <conditionalFormatting sqref="AI34">
    <cfRule type="expression" dxfId="2049" priority="13463">
      <formula>IF(RIGHT(TEXT(AI34,"0.#"),1)=".",FALSE,TRUE)</formula>
    </cfRule>
    <cfRule type="expression" dxfId="2048" priority="13464">
      <formula>IF(RIGHT(TEXT(AI34,"0.#"),1)=".",TRUE,FALSE)</formula>
    </cfRule>
  </conditionalFormatting>
  <conditionalFormatting sqref="AI33">
    <cfRule type="expression" dxfId="2047" priority="13461">
      <formula>IF(RIGHT(TEXT(AI33,"0.#"),1)=".",FALSE,TRUE)</formula>
    </cfRule>
    <cfRule type="expression" dxfId="2046" priority="13462">
      <formula>IF(RIGHT(TEXT(AI33,"0.#"),1)=".",TRUE,FALSE)</formula>
    </cfRule>
  </conditionalFormatting>
  <conditionalFormatting sqref="AI32">
    <cfRule type="expression" dxfId="2045" priority="13459">
      <formula>IF(RIGHT(TEXT(AI32,"0.#"),1)=".",FALSE,TRUE)</formula>
    </cfRule>
    <cfRule type="expression" dxfId="2044" priority="13460">
      <formula>IF(RIGHT(TEXT(AI32,"0.#"),1)=".",TRUE,FALSE)</formula>
    </cfRule>
  </conditionalFormatting>
  <conditionalFormatting sqref="AM32">
    <cfRule type="expression" dxfId="2043" priority="13457">
      <formula>IF(RIGHT(TEXT(AM32,"0.#"),1)=".",FALSE,TRUE)</formula>
    </cfRule>
    <cfRule type="expression" dxfId="2042" priority="13458">
      <formula>IF(RIGHT(TEXT(AM32,"0.#"),1)=".",TRUE,FALSE)</formula>
    </cfRule>
  </conditionalFormatting>
  <conditionalFormatting sqref="AM33">
    <cfRule type="expression" dxfId="2041" priority="13455">
      <formula>IF(RIGHT(TEXT(AM33,"0.#"),1)=".",FALSE,TRUE)</formula>
    </cfRule>
    <cfRule type="expression" dxfId="2040" priority="13456">
      <formula>IF(RIGHT(TEXT(AM33,"0.#"),1)=".",TRUE,FALSE)</formula>
    </cfRule>
  </conditionalFormatting>
  <conditionalFormatting sqref="AQ32:AQ34">
    <cfRule type="expression" dxfId="2039" priority="13447">
      <formula>IF(RIGHT(TEXT(AQ32,"0.#"),1)=".",FALSE,TRUE)</formula>
    </cfRule>
    <cfRule type="expression" dxfId="2038" priority="13448">
      <formula>IF(RIGHT(TEXT(AQ32,"0.#"),1)=".",TRUE,FALSE)</formula>
    </cfRule>
  </conditionalFormatting>
  <conditionalFormatting sqref="AU32:AU34">
    <cfRule type="expression" dxfId="2037" priority="13445">
      <formula>IF(RIGHT(TEXT(AU32,"0.#"),1)=".",FALSE,TRUE)</formula>
    </cfRule>
    <cfRule type="expression" dxfId="2036" priority="13446">
      <formula>IF(RIGHT(TEXT(AU32,"0.#"),1)=".",TRUE,FALSE)</formula>
    </cfRule>
  </conditionalFormatting>
  <conditionalFormatting sqref="AE53">
    <cfRule type="expression" dxfId="2035" priority="13379">
      <formula>IF(RIGHT(TEXT(AE53,"0.#"),1)=".",FALSE,TRUE)</formula>
    </cfRule>
    <cfRule type="expression" dxfId="2034" priority="13380">
      <formula>IF(RIGHT(TEXT(AE53,"0.#"),1)=".",TRUE,FALSE)</formula>
    </cfRule>
  </conditionalFormatting>
  <conditionalFormatting sqref="AE54">
    <cfRule type="expression" dxfId="2033" priority="13377">
      <formula>IF(RIGHT(TEXT(AE54,"0.#"),1)=".",FALSE,TRUE)</formula>
    </cfRule>
    <cfRule type="expression" dxfId="2032" priority="13378">
      <formula>IF(RIGHT(TEXT(AE54,"0.#"),1)=".",TRUE,FALSE)</formula>
    </cfRule>
  </conditionalFormatting>
  <conditionalFormatting sqref="AI54">
    <cfRule type="expression" dxfId="2031" priority="13371">
      <formula>IF(RIGHT(TEXT(AI54,"0.#"),1)=".",FALSE,TRUE)</formula>
    </cfRule>
    <cfRule type="expression" dxfId="2030" priority="13372">
      <formula>IF(RIGHT(TEXT(AI54,"0.#"),1)=".",TRUE,FALSE)</formula>
    </cfRule>
  </conditionalFormatting>
  <conditionalFormatting sqref="AI53">
    <cfRule type="expression" dxfId="2029" priority="13369">
      <formula>IF(RIGHT(TEXT(AI53,"0.#"),1)=".",FALSE,TRUE)</formula>
    </cfRule>
    <cfRule type="expression" dxfId="2028" priority="13370">
      <formula>IF(RIGHT(TEXT(AI53,"0.#"),1)=".",TRUE,FALSE)</formula>
    </cfRule>
  </conditionalFormatting>
  <conditionalFormatting sqref="AM53">
    <cfRule type="expression" dxfId="2027" priority="13367">
      <formula>IF(RIGHT(TEXT(AM53,"0.#"),1)=".",FALSE,TRUE)</formula>
    </cfRule>
    <cfRule type="expression" dxfId="2026" priority="13368">
      <formula>IF(RIGHT(TEXT(AM53,"0.#"),1)=".",TRUE,FALSE)</formula>
    </cfRule>
  </conditionalFormatting>
  <conditionalFormatting sqref="AM54">
    <cfRule type="expression" dxfId="2025" priority="13365">
      <formula>IF(RIGHT(TEXT(AM54,"0.#"),1)=".",FALSE,TRUE)</formula>
    </cfRule>
    <cfRule type="expression" dxfId="2024" priority="13366">
      <formula>IF(RIGHT(TEXT(AM54,"0.#"),1)=".",TRUE,FALSE)</formula>
    </cfRule>
  </conditionalFormatting>
  <conditionalFormatting sqref="AM55">
    <cfRule type="expression" dxfId="2023" priority="13363">
      <formula>IF(RIGHT(TEXT(AM55,"0.#"),1)=".",FALSE,TRUE)</formula>
    </cfRule>
    <cfRule type="expression" dxfId="2022" priority="13364">
      <formula>IF(RIGHT(TEXT(AM55,"0.#"),1)=".",TRUE,FALSE)</formula>
    </cfRule>
  </conditionalFormatting>
  <conditionalFormatting sqref="AE60">
    <cfRule type="expression" dxfId="2021" priority="13349">
      <formula>IF(RIGHT(TEXT(AE60,"0.#"),1)=".",FALSE,TRUE)</formula>
    </cfRule>
    <cfRule type="expression" dxfId="2020" priority="13350">
      <formula>IF(RIGHT(TEXT(AE60,"0.#"),1)=".",TRUE,FALSE)</formula>
    </cfRule>
  </conditionalFormatting>
  <conditionalFormatting sqref="AE61">
    <cfRule type="expression" dxfId="2019" priority="13347">
      <formula>IF(RIGHT(TEXT(AE61,"0.#"),1)=".",FALSE,TRUE)</formula>
    </cfRule>
    <cfRule type="expression" dxfId="2018" priority="13348">
      <formula>IF(RIGHT(TEXT(AE61,"0.#"),1)=".",TRUE,FALSE)</formula>
    </cfRule>
  </conditionalFormatting>
  <conditionalFormatting sqref="AE62">
    <cfRule type="expression" dxfId="2017" priority="13345">
      <formula>IF(RIGHT(TEXT(AE62,"0.#"),1)=".",FALSE,TRUE)</formula>
    </cfRule>
    <cfRule type="expression" dxfId="2016" priority="13346">
      <formula>IF(RIGHT(TEXT(AE62,"0.#"),1)=".",TRUE,FALSE)</formula>
    </cfRule>
  </conditionalFormatting>
  <conditionalFormatting sqref="AI62">
    <cfRule type="expression" dxfId="2015" priority="13343">
      <formula>IF(RIGHT(TEXT(AI62,"0.#"),1)=".",FALSE,TRUE)</formula>
    </cfRule>
    <cfRule type="expression" dxfId="2014" priority="13344">
      <formula>IF(RIGHT(TEXT(AI62,"0.#"),1)=".",TRUE,FALSE)</formula>
    </cfRule>
  </conditionalFormatting>
  <conditionalFormatting sqref="AI61">
    <cfRule type="expression" dxfId="2013" priority="13341">
      <formula>IF(RIGHT(TEXT(AI61,"0.#"),1)=".",FALSE,TRUE)</formula>
    </cfRule>
    <cfRule type="expression" dxfId="2012" priority="13342">
      <formula>IF(RIGHT(TEXT(AI61,"0.#"),1)=".",TRUE,FALSE)</formula>
    </cfRule>
  </conditionalFormatting>
  <conditionalFormatting sqref="AI60">
    <cfRule type="expression" dxfId="2011" priority="13339">
      <formula>IF(RIGHT(TEXT(AI60,"0.#"),1)=".",FALSE,TRUE)</formula>
    </cfRule>
    <cfRule type="expression" dxfId="2010" priority="13340">
      <formula>IF(RIGHT(TEXT(AI60,"0.#"),1)=".",TRUE,FALSE)</formula>
    </cfRule>
  </conditionalFormatting>
  <conditionalFormatting sqref="AM60">
    <cfRule type="expression" dxfId="2009" priority="13337">
      <formula>IF(RIGHT(TEXT(AM60,"0.#"),1)=".",FALSE,TRUE)</formula>
    </cfRule>
    <cfRule type="expression" dxfId="2008" priority="13338">
      <formula>IF(RIGHT(TEXT(AM60,"0.#"),1)=".",TRUE,FALSE)</formula>
    </cfRule>
  </conditionalFormatting>
  <conditionalFormatting sqref="AM61">
    <cfRule type="expression" dxfId="2007" priority="13335">
      <formula>IF(RIGHT(TEXT(AM61,"0.#"),1)=".",FALSE,TRUE)</formula>
    </cfRule>
    <cfRule type="expression" dxfId="2006" priority="13336">
      <formula>IF(RIGHT(TEXT(AM61,"0.#"),1)=".",TRUE,FALSE)</formula>
    </cfRule>
  </conditionalFormatting>
  <conditionalFormatting sqref="AM62">
    <cfRule type="expression" dxfId="2005" priority="13333">
      <formula>IF(RIGHT(TEXT(AM62,"0.#"),1)=".",FALSE,TRUE)</formula>
    </cfRule>
    <cfRule type="expression" dxfId="2004" priority="13334">
      <formula>IF(RIGHT(TEXT(AM62,"0.#"),1)=".",TRUE,FALSE)</formula>
    </cfRule>
  </conditionalFormatting>
  <conditionalFormatting sqref="AE87">
    <cfRule type="expression" dxfId="2003" priority="13319">
      <formula>IF(RIGHT(TEXT(AE87,"0.#"),1)=".",FALSE,TRUE)</formula>
    </cfRule>
    <cfRule type="expression" dxfId="2002" priority="13320">
      <formula>IF(RIGHT(TEXT(AE87,"0.#"),1)=".",TRUE,FALSE)</formula>
    </cfRule>
  </conditionalFormatting>
  <conditionalFormatting sqref="AE88">
    <cfRule type="expression" dxfId="2001" priority="13317">
      <formula>IF(RIGHT(TEXT(AE88,"0.#"),1)=".",FALSE,TRUE)</formula>
    </cfRule>
    <cfRule type="expression" dxfId="2000" priority="13318">
      <formula>IF(RIGHT(TEXT(AE88,"0.#"),1)=".",TRUE,FALSE)</formula>
    </cfRule>
  </conditionalFormatting>
  <conditionalFormatting sqref="AE89">
    <cfRule type="expression" dxfId="1999" priority="13315">
      <formula>IF(RIGHT(TEXT(AE89,"0.#"),1)=".",FALSE,TRUE)</formula>
    </cfRule>
    <cfRule type="expression" dxfId="1998" priority="13316">
      <formula>IF(RIGHT(TEXT(AE89,"0.#"),1)=".",TRUE,FALSE)</formula>
    </cfRule>
  </conditionalFormatting>
  <conditionalFormatting sqref="AI89">
    <cfRule type="expression" dxfId="1997" priority="13313">
      <formula>IF(RIGHT(TEXT(AI89,"0.#"),1)=".",FALSE,TRUE)</formula>
    </cfRule>
    <cfRule type="expression" dxfId="1996" priority="13314">
      <formula>IF(RIGHT(TEXT(AI89,"0.#"),1)=".",TRUE,FALSE)</formula>
    </cfRule>
  </conditionalFormatting>
  <conditionalFormatting sqref="AI88">
    <cfRule type="expression" dxfId="1995" priority="13311">
      <formula>IF(RIGHT(TEXT(AI88,"0.#"),1)=".",FALSE,TRUE)</formula>
    </cfRule>
    <cfRule type="expression" dxfId="1994" priority="13312">
      <formula>IF(RIGHT(TEXT(AI88,"0.#"),1)=".",TRUE,FALSE)</formula>
    </cfRule>
  </conditionalFormatting>
  <conditionalFormatting sqref="AI87">
    <cfRule type="expression" dxfId="1993" priority="13309">
      <formula>IF(RIGHT(TEXT(AI87,"0.#"),1)=".",FALSE,TRUE)</formula>
    </cfRule>
    <cfRule type="expression" dxfId="1992" priority="13310">
      <formula>IF(RIGHT(TEXT(AI87,"0.#"),1)=".",TRUE,FALSE)</formula>
    </cfRule>
  </conditionalFormatting>
  <conditionalFormatting sqref="AM88">
    <cfRule type="expression" dxfId="1991" priority="13305">
      <formula>IF(RIGHT(TEXT(AM88,"0.#"),1)=".",FALSE,TRUE)</formula>
    </cfRule>
    <cfRule type="expression" dxfId="1990" priority="13306">
      <formula>IF(RIGHT(TEXT(AM88,"0.#"),1)=".",TRUE,FALSE)</formula>
    </cfRule>
  </conditionalFormatting>
  <conditionalFormatting sqref="AM89">
    <cfRule type="expression" dxfId="1989" priority="13303">
      <formula>IF(RIGHT(TEXT(AM89,"0.#"),1)=".",FALSE,TRUE)</formula>
    </cfRule>
    <cfRule type="expression" dxfId="1988" priority="13304">
      <formula>IF(RIGHT(TEXT(AM89,"0.#"),1)=".",TRUE,FALSE)</formula>
    </cfRule>
  </conditionalFormatting>
  <conditionalFormatting sqref="AE92">
    <cfRule type="expression" dxfId="1987" priority="13289">
      <formula>IF(RIGHT(TEXT(AE92,"0.#"),1)=".",FALSE,TRUE)</formula>
    </cfRule>
    <cfRule type="expression" dxfId="1986" priority="13290">
      <formula>IF(RIGHT(TEXT(AE92,"0.#"),1)=".",TRUE,FALSE)</formula>
    </cfRule>
  </conditionalFormatting>
  <conditionalFormatting sqref="AE93">
    <cfRule type="expression" dxfId="1985" priority="13287">
      <formula>IF(RIGHT(TEXT(AE93,"0.#"),1)=".",FALSE,TRUE)</formula>
    </cfRule>
    <cfRule type="expression" dxfId="1984" priority="13288">
      <formula>IF(RIGHT(TEXT(AE93,"0.#"),1)=".",TRUE,FALSE)</formula>
    </cfRule>
  </conditionalFormatting>
  <conditionalFormatting sqref="AE94">
    <cfRule type="expression" dxfId="1983" priority="13285">
      <formula>IF(RIGHT(TEXT(AE94,"0.#"),1)=".",FALSE,TRUE)</formula>
    </cfRule>
    <cfRule type="expression" dxfId="1982" priority="13286">
      <formula>IF(RIGHT(TEXT(AE94,"0.#"),1)=".",TRUE,FALSE)</formula>
    </cfRule>
  </conditionalFormatting>
  <conditionalFormatting sqref="AI94">
    <cfRule type="expression" dxfId="1981" priority="13283">
      <formula>IF(RIGHT(TEXT(AI94,"0.#"),1)=".",FALSE,TRUE)</formula>
    </cfRule>
    <cfRule type="expression" dxfId="1980" priority="13284">
      <formula>IF(RIGHT(TEXT(AI94,"0.#"),1)=".",TRUE,FALSE)</formula>
    </cfRule>
  </conditionalFormatting>
  <conditionalFormatting sqref="AI93">
    <cfRule type="expression" dxfId="1979" priority="13281">
      <formula>IF(RIGHT(TEXT(AI93,"0.#"),1)=".",FALSE,TRUE)</formula>
    </cfRule>
    <cfRule type="expression" dxfId="1978" priority="13282">
      <formula>IF(RIGHT(TEXT(AI93,"0.#"),1)=".",TRUE,FALSE)</formula>
    </cfRule>
  </conditionalFormatting>
  <conditionalFormatting sqref="AI92">
    <cfRule type="expression" dxfId="1977" priority="13279">
      <formula>IF(RIGHT(TEXT(AI92,"0.#"),1)=".",FALSE,TRUE)</formula>
    </cfRule>
    <cfRule type="expression" dxfId="1976" priority="13280">
      <formula>IF(RIGHT(TEXT(AI92,"0.#"),1)=".",TRUE,FALSE)</formula>
    </cfRule>
  </conditionalFormatting>
  <conditionalFormatting sqref="AM92">
    <cfRule type="expression" dxfId="1975" priority="13277">
      <formula>IF(RIGHT(TEXT(AM92,"0.#"),1)=".",FALSE,TRUE)</formula>
    </cfRule>
    <cfRule type="expression" dxfId="1974" priority="13278">
      <formula>IF(RIGHT(TEXT(AM92,"0.#"),1)=".",TRUE,FALSE)</formula>
    </cfRule>
  </conditionalFormatting>
  <conditionalFormatting sqref="AM93">
    <cfRule type="expression" dxfId="1973" priority="13275">
      <formula>IF(RIGHT(TEXT(AM93,"0.#"),1)=".",FALSE,TRUE)</formula>
    </cfRule>
    <cfRule type="expression" dxfId="1972" priority="13276">
      <formula>IF(RIGHT(TEXT(AM93,"0.#"),1)=".",TRUE,FALSE)</formula>
    </cfRule>
  </conditionalFormatting>
  <conditionalFormatting sqref="AM94">
    <cfRule type="expression" dxfId="1971" priority="13273">
      <formula>IF(RIGHT(TEXT(AM94,"0.#"),1)=".",FALSE,TRUE)</formula>
    </cfRule>
    <cfRule type="expression" dxfId="1970" priority="13274">
      <formula>IF(RIGHT(TEXT(AM94,"0.#"),1)=".",TRUE,FALSE)</formula>
    </cfRule>
  </conditionalFormatting>
  <conditionalFormatting sqref="AE97">
    <cfRule type="expression" dxfId="1969" priority="13259">
      <formula>IF(RIGHT(TEXT(AE97,"0.#"),1)=".",FALSE,TRUE)</formula>
    </cfRule>
    <cfRule type="expression" dxfId="1968" priority="13260">
      <formula>IF(RIGHT(TEXT(AE97,"0.#"),1)=".",TRUE,FALSE)</formula>
    </cfRule>
  </conditionalFormatting>
  <conditionalFormatting sqref="AE98">
    <cfRule type="expression" dxfId="1967" priority="13257">
      <formula>IF(RIGHT(TEXT(AE98,"0.#"),1)=".",FALSE,TRUE)</formula>
    </cfRule>
    <cfRule type="expression" dxfId="1966" priority="13258">
      <formula>IF(RIGHT(TEXT(AE98,"0.#"),1)=".",TRUE,FALSE)</formula>
    </cfRule>
  </conditionalFormatting>
  <conditionalFormatting sqref="AE99">
    <cfRule type="expression" dxfId="1965" priority="13255">
      <formula>IF(RIGHT(TEXT(AE99,"0.#"),1)=".",FALSE,TRUE)</formula>
    </cfRule>
    <cfRule type="expression" dxfId="1964" priority="13256">
      <formula>IF(RIGHT(TEXT(AE99,"0.#"),1)=".",TRUE,FALSE)</formula>
    </cfRule>
  </conditionalFormatting>
  <conditionalFormatting sqref="AI99">
    <cfRule type="expression" dxfId="1963" priority="13253">
      <formula>IF(RIGHT(TEXT(AI99,"0.#"),1)=".",FALSE,TRUE)</formula>
    </cfRule>
    <cfRule type="expression" dxfId="1962" priority="13254">
      <formula>IF(RIGHT(TEXT(AI99,"0.#"),1)=".",TRUE,FALSE)</formula>
    </cfRule>
  </conditionalFormatting>
  <conditionalFormatting sqref="AI98">
    <cfRule type="expression" dxfId="1961" priority="13251">
      <formula>IF(RIGHT(TEXT(AI98,"0.#"),1)=".",FALSE,TRUE)</formula>
    </cfRule>
    <cfRule type="expression" dxfId="1960" priority="13252">
      <formula>IF(RIGHT(TEXT(AI98,"0.#"),1)=".",TRUE,FALSE)</formula>
    </cfRule>
  </conditionalFormatting>
  <conditionalFormatting sqref="AI97">
    <cfRule type="expression" dxfId="1959" priority="13249">
      <formula>IF(RIGHT(TEXT(AI97,"0.#"),1)=".",FALSE,TRUE)</formula>
    </cfRule>
    <cfRule type="expression" dxfId="1958" priority="13250">
      <formula>IF(RIGHT(TEXT(AI97,"0.#"),1)=".",TRUE,FALSE)</formula>
    </cfRule>
  </conditionalFormatting>
  <conditionalFormatting sqref="AM97">
    <cfRule type="expression" dxfId="1957" priority="13247">
      <formula>IF(RIGHT(TEXT(AM97,"0.#"),1)=".",FALSE,TRUE)</formula>
    </cfRule>
    <cfRule type="expression" dxfId="1956" priority="13248">
      <formula>IF(RIGHT(TEXT(AM97,"0.#"),1)=".",TRUE,FALSE)</formula>
    </cfRule>
  </conditionalFormatting>
  <conditionalFormatting sqref="AM98">
    <cfRule type="expression" dxfId="1955" priority="13245">
      <formula>IF(RIGHT(TEXT(AM98,"0.#"),1)=".",FALSE,TRUE)</formula>
    </cfRule>
    <cfRule type="expression" dxfId="1954" priority="13246">
      <formula>IF(RIGHT(TEXT(AM98,"0.#"),1)=".",TRUE,FALSE)</formula>
    </cfRule>
  </conditionalFormatting>
  <conditionalFormatting sqref="AM99">
    <cfRule type="expression" dxfId="1953" priority="13243">
      <formula>IF(RIGHT(TEXT(AM99,"0.#"),1)=".",FALSE,TRUE)</formula>
    </cfRule>
    <cfRule type="expression" dxfId="1952" priority="13244">
      <formula>IF(RIGHT(TEXT(AM99,"0.#"),1)=".",TRUE,FALSE)</formula>
    </cfRule>
  </conditionalFormatting>
  <conditionalFormatting sqref="AI101">
    <cfRule type="expression" dxfId="1951" priority="13229">
      <formula>IF(RIGHT(TEXT(AI101,"0.#"),1)=".",FALSE,TRUE)</formula>
    </cfRule>
    <cfRule type="expression" dxfId="1950" priority="13230">
      <formula>IF(RIGHT(TEXT(AI101,"0.#"),1)=".",TRUE,FALSE)</formula>
    </cfRule>
  </conditionalFormatting>
  <conditionalFormatting sqref="AM101">
    <cfRule type="expression" dxfId="1949" priority="13227">
      <formula>IF(RIGHT(TEXT(AM101,"0.#"),1)=".",FALSE,TRUE)</formula>
    </cfRule>
    <cfRule type="expression" dxfId="1948" priority="13228">
      <formula>IF(RIGHT(TEXT(AM101,"0.#"),1)=".",TRUE,FALSE)</formula>
    </cfRule>
  </conditionalFormatting>
  <conditionalFormatting sqref="AE102">
    <cfRule type="expression" dxfId="1947" priority="13225">
      <formula>IF(RIGHT(TEXT(AE102,"0.#"),1)=".",FALSE,TRUE)</formula>
    </cfRule>
    <cfRule type="expression" dxfId="1946" priority="13226">
      <formula>IF(RIGHT(TEXT(AE102,"0.#"),1)=".",TRUE,FALSE)</formula>
    </cfRule>
  </conditionalFormatting>
  <conditionalFormatting sqref="AI102">
    <cfRule type="expression" dxfId="1945" priority="13223">
      <formula>IF(RIGHT(TEXT(AI102,"0.#"),1)=".",FALSE,TRUE)</formula>
    </cfRule>
    <cfRule type="expression" dxfId="1944" priority="13224">
      <formula>IF(RIGHT(TEXT(AI102,"0.#"),1)=".",TRUE,FALSE)</formula>
    </cfRule>
  </conditionalFormatting>
  <conditionalFormatting sqref="AM102">
    <cfRule type="expression" dxfId="1943" priority="13221">
      <formula>IF(RIGHT(TEXT(AM102,"0.#"),1)=".",FALSE,TRUE)</formula>
    </cfRule>
    <cfRule type="expression" dxfId="1942" priority="13222">
      <formula>IF(RIGHT(TEXT(AM102,"0.#"),1)=".",TRUE,FALSE)</formula>
    </cfRule>
  </conditionalFormatting>
  <conditionalFormatting sqref="AE104">
    <cfRule type="expression" dxfId="1941" priority="13217">
      <formula>IF(RIGHT(TEXT(AE104,"0.#"),1)=".",FALSE,TRUE)</formula>
    </cfRule>
    <cfRule type="expression" dxfId="1940" priority="13218">
      <formula>IF(RIGHT(TEXT(AE104,"0.#"),1)=".",TRUE,FALSE)</formula>
    </cfRule>
  </conditionalFormatting>
  <conditionalFormatting sqref="AI104">
    <cfRule type="expression" dxfId="1939" priority="13215">
      <formula>IF(RIGHT(TEXT(AI104,"0.#"),1)=".",FALSE,TRUE)</formula>
    </cfRule>
    <cfRule type="expression" dxfId="1938" priority="13216">
      <formula>IF(RIGHT(TEXT(AI104,"0.#"),1)=".",TRUE,FALSE)</formula>
    </cfRule>
  </conditionalFormatting>
  <conditionalFormatting sqref="AM104">
    <cfRule type="expression" dxfId="1937" priority="13213">
      <formula>IF(RIGHT(TEXT(AM104,"0.#"),1)=".",FALSE,TRUE)</formula>
    </cfRule>
    <cfRule type="expression" dxfId="1936" priority="13214">
      <formula>IF(RIGHT(TEXT(AM104,"0.#"),1)=".",TRUE,FALSE)</formula>
    </cfRule>
  </conditionalFormatting>
  <conditionalFormatting sqref="AE105">
    <cfRule type="expression" dxfId="1935" priority="13211">
      <formula>IF(RIGHT(TEXT(AE105,"0.#"),1)=".",FALSE,TRUE)</formula>
    </cfRule>
    <cfRule type="expression" dxfId="1934" priority="13212">
      <formula>IF(RIGHT(TEXT(AE105,"0.#"),1)=".",TRUE,FALSE)</formula>
    </cfRule>
  </conditionalFormatting>
  <conditionalFormatting sqref="AI105">
    <cfRule type="expression" dxfId="1933" priority="13209">
      <formula>IF(RIGHT(TEXT(AI105,"0.#"),1)=".",FALSE,TRUE)</formula>
    </cfRule>
    <cfRule type="expression" dxfId="1932" priority="13210">
      <formula>IF(RIGHT(TEXT(AI105,"0.#"),1)=".",TRUE,FALSE)</formula>
    </cfRule>
  </conditionalFormatting>
  <conditionalFormatting sqref="AM105">
    <cfRule type="expression" dxfId="1931" priority="13207">
      <formula>IF(RIGHT(TEXT(AM105,"0.#"),1)=".",FALSE,TRUE)</formula>
    </cfRule>
    <cfRule type="expression" dxfId="1930" priority="13208">
      <formula>IF(RIGHT(TEXT(AM105,"0.#"),1)=".",TRUE,FALSE)</formula>
    </cfRule>
  </conditionalFormatting>
  <conditionalFormatting sqref="AE107">
    <cfRule type="expression" dxfId="1929" priority="13203">
      <formula>IF(RIGHT(TEXT(AE107,"0.#"),1)=".",FALSE,TRUE)</formula>
    </cfRule>
    <cfRule type="expression" dxfId="1928" priority="13204">
      <formula>IF(RIGHT(TEXT(AE107,"0.#"),1)=".",TRUE,FALSE)</formula>
    </cfRule>
  </conditionalFormatting>
  <conditionalFormatting sqref="AI107">
    <cfRule type="expression" dxfId="1927" priority="13201">
      <formula>IF(RIGHT(TEXT(AI107,"0.#"),1)=".",FALSE,TRUE)</formula>
    </cfRule>
    <cfRule type="expression" dxfId="1926" priority="13202">
      <formula>IF(RIGHT(TEXT(AI107,"0.#"),1)=".",TRUE,FALSE)</formula>
    </cfRule>
  </conditionalFormatting>
  <conditionalFormatting sqref="AM107">
    <cfRule type="expression" dxfId="1925" priority="13199">
      <formula>IF(RIGHT(TEXT(AM107,"0.#"),1)=".",FALSE,TRUE)</formula>
    </cfRule>
    <cfRule type="expression" dxfId="1924" priority="13200">
      <formula>IF(RIGHT(TEXT(AM107,"0.#"),1)=".",TRUE,FALSE)</formula>
    </cfRule>
  </conditionalFormatting>
  <conditionalFormatting sqref="AE108">
    <cfRule type="expression" dxfId="1923" priority="13197">
      <formula>IF(RIGHT(TEXT(AE108,"0.#"),1)=".",FALSE,TRUE)</formula>
    </cfRule>
    <cfRule type="expression" dxfId="1922" priority="13198">
      <formula>IF(RIGHT(TEXT(AE108,"0.#"),1)=".",TRUE,FALSE)</formula>
    </cfRule>
  </conditionalFormatting>
  <conditionalFormatting sqref="AI108">
    <cfRule type="expression" dxfId="1921" priority="13195">
      <formula>IF(RIGHT(TEXT(AI108,"0.#"),1)=".",FALSE,TRUE)</formula>
    </cfRule>
    <cfRule type="expression" dxfId="1920" priority="13196">
      <formula>IF(RIGHT(TEXT(AI108,"0.#"),1)=".",TRUE,FALSE)</formula>
    </cfRule>
  </conditionalFormatting>
  <conditionalFormatting sqref="AM108">
    <cfRule type="expression" dxfId="1919" priority="13193">
      <formula>IF(RIGHT(TEXT(AM108,"0.#"),1)=".",FALSE,TRUE)</formula>
    </cfRule>
    <cfRule type="expression" dxfId="1918" priority="13194">
      <formula>IF(RIGHT(TEXT(AM108,"0.#"),1)=".",TRUE,FALSE)</formula>
    </cfRule>
  </conditionalFormatting>
  <conditionalFormatting sqref="AE110">
    <cfRule type="expression" dxfId="1917" priority="13189">
      <formula>IF(RIGHT(TEXT(AE110,"0.#"),1)=".",FALSE,TRUE)</formula>
    </cfRule>
    <cfRule type="expression" dxfId="1916" priority="13190">
      <formula>IF(RIGHT(TEXT(AE110,"0.#"),1)=".",TRUE,FALSE)</formula>
    </cfRule>
  </conditionalFormatting>
  <conditionalFormatting sqref="AI110">
    <cfRule type="expression" dxfId="1915" priority="13187">
      <formula>IF(RIGHT(TEXT(AI110,"0.#"),1)=".",FALSE,TRUE)</formula>
    </cfRule>
    <cfRule type="expression" dxfId="1914" priority="13188">
      <formula>IF(RIGHT(TEXT(AI110,"0.#"),1)=".",TRUE,FALSE)</formula>
    </cfRule>
  </conditionalFormatting>
  <conditionalFormatting sqref="AM110">
    <cfRule type="expression" dxfId="1913" priority="13185">
      <formula>IF(RIGHT(TEXT(AM110,"0.#"),1)=".",FALSE,TRUE)</formula>
    </cfRule>
    <cfRule type="expression" dxfId="1912" priority="13186">
      <formula>IF(RIGHT(TEXT(AM110,"0.#"),1)=".",TRUE,FALSE)</formula>
    </cfRule>
  </conditionalFormatting>
  <conditionalFormatting sqref="AE111">
    <cfRule type="expression" dxfId="1911" priority="13183">
      <formula>IF(RIGHT(TEXT(AE111,"0.#"),1)=".",FALSE,TRUE)</formula>
    </cfRule>
    <cfRule type="expression" dxfId="1910" priority="13184">
      <formula>IF(RIGHT(TEXT(AE111,"0.#"),1)=".",TRUE,FALSE)</formula>
    </cfRule>
  </conditionalFormatting>
  <conditionalFormatting sqref="AI111">
    <cfRule type="expression" dxfId="1909" priority="13181">
      <formula>IF(RIGHT(TEXT(AI111,"0.#"),1)=".",FALSE,TRUE)</formula>
    </cfRule>
    <cfRule type="expression" dxfId="1908" priority="13182">
      <formula>IF(RIGHT(TEXT(AI111,"0.#"),1)=".",TRUE,FALSE)</formula>
    </cfRule>
  </conditionalFormatting>
  <conditionalFormatting sqref="AM111">
    <cfRule type="expression" dxfId="1907" priority="13179">
      <formula>IF(RIGHT(TEXT(AM111,"0.#"),1)=".",FALSE,TRUE)</formula>
    </cfRule>
    <cfRule type="expression" dxfId="1906" priority="13180">
      <formula>IF(RIGHT(TEXT(AM111,"0.#"),1)=".",TRUE,FALSE)</formula>
    </cfRule>
  </conditionalFormatting>
  <conditionalFormatting sqref="AE113">
    <cfRule type="expression" dxfId="1905" priority="13175">
      <formula>IF(RIGHT(TEXT(AE113,"0.#"),1)=".",FALSE,TRUE)</formula>
    </cfRule>
    <cfRule type="expression" dxfId="1904" priority="13176">
      <formula>IF(RIGHT(TEXT(AE113,"0.#"),1)=".",TRUE,FALSE)</formula>
    </cfRule>
  </conditionalFormatting>
  <conditionalFormatting sqref="AI113">
    <cfRule type="expression" dxfId="1903" priority="13173">
      <formula>IF(RIGHT(TEXT(AI113,"0.#"),1)=".",FALSE,TRUE)</formula>
    </cfRule>
    <cfRule type="expression" dxfId="1902" priority="13174">
      <formula>IF(RIGHT(TEXT(AI113,"0.#"),1)=".",TRUE,FALSE)</formula>
    </cfRule>
  </conditionalFormatting>
  <conditionalFormatting sqref="AM113">
    <cfRule type="expression" dxfId="1901" priority="13171">
      <formula>IF(RIGHT(TEXT(AM113,"0.#"),1)=".",FALSE,TRUE)</formula>
    </cfRule>
    <cfRule type="expression" dxfId="1900" priority="13172">
      <formula>IF(RIGHT(TEXT(AM113,"0.#"),1)=".",TRUE,FALSE)</formula>
    </cfRule>
  </conditionalFormatting>
  <conditionalFormatting sqref="AE114">
    <cfRule type="expression" dxfId="1899" priority="13169">
      <formula>IF(RIGHT(TEXT(AE114,"0.#"),1)=".",FALSE,TRUE)</formula>
    </cfRule>
    <cfRule type="expression" dxfId="1898" priority="13170">
      <formula>IF(RIGHT(TEXT(AE114,"0.#"),1)=".",TRUE,FALSE)</formula>
    </cfRule>
  </conditionalFormatting>
  <conditionalFormatting sqref="AI114">
    <cfRule type="expression" dxfId="1897" priority="13167">
      <formula>IF(RIGHT(TEXT(AI114,"0.#"),1)=".",FALSE,TRUE)</formula>
    </cfRule>
    <cfRule type="expression" dxfId="1896" priority="13168">
      <formula>IF(RIGHT(TEXT(AI114,"0.#"),1)=".",TRUE,FALSE)</formula>
    </cfRule>
  </conditionalFormatting>
  <conditionalFormatting sqref="AM114">
    <cfRule type="expression" dxfId="1895" priority="13165">
      <formula>IF(RIGHT(TEXT(AM114,"0.#"),1)=".",FALSE,TRUE)</formula>
    </cfRule>
    <cfRule type="expression" dxfId="1894" priority="13166">
      <formula>IF(RIGHT(TEXT(AM114,"0.#"),1)=".",TRUE,FALSE)</formula>
    </cfRule>
  </conditionalFormatting>
  <conditionalFormatting sqref="AE116 AQ116">
    <cfRule type="expression" dxfId="1893" priority="13161">
      <formula>IF(RIGHT(TEXT(AE116,"0.#"),1)=".",FALSE,TRUE)</formula>
    </cfRule>
    <cfRule type="expression" dxfId="1892" priority="13162">
      <formula>IF(RIGHT(TEXT(AE116,"0.#"),1)=".",TRUE,FALSE)</formula>
    </cfRule>
  </conditionalFormatting>
  <conditionalFormatting sqref="AI116">
    <cfRule type="expression" dxfId="1891" priority="13159">
      <formula>IF(RIGHT(TEXT(AI116,"0.#"),1)=".",FALSE,TRUE)</formula>
    </cfRule>
    <cfRule type="expression" dxfId="1890" priority="13160">
      <formula>IF(RIGHT(TEXT(AI116,"0.#"),1)=".",TRUE,FALSE)</formula>
    </cfRule>
  </conditionalFormatting>
  <conditionalFormatting sqref="AM116">
    <cfRule type="expression" dxfId="1889" priority="13157">
      <formula>IF(RIGHT(TEXT(AM116,"0.#"),1)=".",FALSE,TRUE)</formula>
    </cfRule>
    <cfRule type="expression" dxfId="1888" priority="13158">
      <formula>IF(RIGHT(TEXT(AM116,"0.#"),1)=".",TRUE,FALSE)</formula>
    </cfRule>
  </conditionalFormatting>
  <conditionalFormatting sqref="AE117 AM117">
    <cfRule type="expression" dxfId="1887" priority="13155">
      <formula>IF(RIGHT(TEXT(AE117,"0.#"),1)=".",FALSE,TRUE)</formula>
    </cfRule>
    <cfRule type="expression" dxfId="1886" priority="13156">
      <formula>IF(RIGHT(TEXT(AE117,"0.#"),1)=".",TRUE,FALSE)</formula>
    </cfRule>
  </conditionalFormatting>
  <conditionalFormatting sqref="AI117">
    <cfRule type="expression" dxfId="1885" priority="13153">
      <formula>IF(RIGHT(TEXT(AI117,"0.#"),1)=".",FALSE,TRUE)</formula>
    </cfRule>
    <cfRule type="expression" dxfId="1884" priority="13154">
      <formula>IF(RIGHT(TEXT(AI117,"0.#"),1)=".",TRUE,FALSE)</formula>
    </cfRule>
  </conditionalFormatting>
  <conditionalFormatting sqref="AQ117">
    <cfRule type="expression" dxfId="1883" priority="13149">
      <formula>IF(RIGHT(TEXT(AQ117,"0.#"),1)=".",FALSE,TRUE)</formula>
    </cfRule>
    <cfRule type="expression" dxfId="1882" priority="13150">
      <formula>IF(RIGHT(TEXT(AQ117,"0.#"),1)=".",TRUE,FALSE)</formula>
    </cfRule>
  </conditionalFormatting>
  <conditionalFormatting sqref="AE119 AQ119">
    <cfRule type="expression" dxfId="1881" priority="13147">
      <formula>IF(RIGHT(TEXT(AE119,"0.#"),1)=".",FALSE,TRUE)</formula>
    </cfRule>
    <cfRule type="expression" dxfId="1880" priority="13148">
      <formula>IF(RIGHT(TEXT(AE119,"0.#"),1)=".",TRUE,FALSE)</formula>
    </cfRule>
  </conditionalFormatting>
  <conditionalFormatting sqref="AI119">
    <cfRule type="expression" dxfId="1879" priority="13145">
      <formula>IF(RIGHT(TEXT(AI119,"0.#"),1)=".",FALSE,TRUE)</formula>
    </cfRule>
    <cfRule type="expression" dxfId="1878" priority="13146">
      <formula>IF(RIGHT(TEXT(AI119,"0.#"),1)=".",TRUE,FALSE)</formula>
    </cfRule>
  </conditionalFormatting>
  <conditionalFormatting sqref="AM119">
    <cfRule type="expression" dxfId="1877" priority="13143">
      <formula>IF(RIGHT(TEXT(AM119,"0.#"),1)=".",FALSE,TRUE)</formula>
    </cfRule>
    <cfRule type="expression" dxfId="1876" priority="13144">
      <formula>IF(RIGHT(TEXT(AM119,"0.#"),1)=".",TRUE,FALSE)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Q102">
    <cfRule type="expression" dxfId="5" priority="5">
      <formula>IF(RIGHT(TEXT(AQ102,"0.#"),1)=".",FALSE,TRUE)</formula>
    </cfRule>
    <cfRule type="expression" dxfId="4" priority="6">
      <formula>IF(RIGHT(TEXT(AQ102,"0.#"),1)=".",TRUE,FALSE)</formula>
    </cfRule>
  </conditionalFormatting>
  <conditionalFormatting sqref="AQ120">
    <cfRule type="expression" dxfId="3" priority="3">
      <formula>IF(RIGHT(TEXT(AQ120,"0.#"),1)=".",FALSE,TRUE)</formula>
    </cfRule>
    <cfRule type="expression" dxfId="2" priority="4">
      <formula>IF(RIGHT(TEXT(AQ120,"0.#"),1)=".",TRUE,FALSE)</formula>
    </cfRule>
  </conditionalFormatting>
  <conditionalFormatting sqref="AQ123">
    <cfRule type="expression" dxfId="1" priority="1">
      <formula>IF(RIGHT(TEXT(AQ123,"0.#"),1)=".",FALSE,TRUE)</formula>
    </cfRule>
    <cfRule type="expression" dxfId="0" priority="2">
      <formula>IF(RIGHT(TEXT(AQ123,"0.#"),1)=".",TRUE,FALSE)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665</v>
      </c>
      <c r="H2" s="13" t="str">
        <f>IF(G2="","",F2)</f>
        <v>一般会計</v>
      </c>
      <c r="I2" s="13" t="str">
        <f>IF(H2="","",IF(I1&lt;&gt;"",CONCATENATE(I1,"、",H2),H2))</f>
        <v>一般会計</v>
      </c>
      <c r="K2" s="14" t="s">
        <v>102</v>
      </c>
      <c r="L2" s="15" t="s">
        <v>665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665</v>
      </c>
      <c r="R4" s="13" t="str">
        <f t="shared" si="3"/>
        <v>補助</v>
      </c>
      <c r="S4" s="13" t="str">
        <f t="shared" si="4"/>
        <v>補助</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t="s">
        <v>665</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245</v>
      </c>
      <c r="B10" s="15"/>
      <c r="C10" s="13" t="str">
        <f t="shared" si="0"/>
        <v/>
      </c>
      <c r="D10" s="13" t="str">
        <f t="shared" si="8"/>
        <v>高齢社会対策</v>
      </c>
      <c r="F10" s="18" t="s">
        <v>116</v>
      </c>
      <c r="G10" s="17"/>
      <c r="H10" s="13" t="str">
        <f t="shared" si="1"/>
        <v/>
      </c>
      <c r="I10" s="13" t="str">
        <f t="shared" si="5"/>
        <v>一般会計</v>
      </c>
      <c r="K10" s="14" t="s">
        <v>249</v>
      </c>
      <c r="L10" s="15"/>
      <c r="M10" s="13" t="str">
        <f t="shared" si="2"/>
        <v/>
      </c>
      <c r="N10" s="13" t="str">
        <f t="shared" si="6"/>
        <v>社会保障</v>
      </c>
      <c r="O10" s="13"/>
      <c r="P10" s="13" t="str">
        <f>S8</f>
        <v>補助</v>
      </c>
      <c r="Q10" s="19"/>
      <c r="T10" s="13"/>
      <c r="W10" s="32" t="s">
        <v>155</v>
      </c>
      <c r="Y10" s="32" t="s">
        <v>338</v>
      </c>
      <c r="Z10" s="32" t="s">
        <v>469</v>
      </c>
      <c r="AA10" s="79" t="s">
        <v>432</v>
      </c>
      <c r="AB10" s="79" t="s">
        <v>563</v>
      </c>
      <c r="AC10" s="31"/>
      <c r="AD10" s="31"/>
      <c r="AE10" s="31"/>
      <c r="AF10" s="30"/>
      <c r="AG10" s="44" t="s">
        <v>278</v>
      </c>
      <c r="AK10" s="42" t="str">
        <f t="shared" si="7"/>
        <v>I</v>
      </c>
      <c r="AP10" s="42" t="s">
        <v>274</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高齢社会対策</v>
      </c>
      <c r="F24" s="18" t="s">
        <v>323</v>
      </c>
      <c r="G24" s="17"/>
      <c r="H24" s="13" t="str">
        <f t="shared" si="1"/>
        <v/>
      </c>
      <c r="I24" s="13" t="str">
        <f t="shared" si="5"/>
        <v>一般会計</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一般会計</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2021-08-17T01:15:23Z</dcterms:modified>
</cp:coreProperties>
</file>