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71.246\kikoku-ka\06 庶務係\■事業仕分け、行政事業レビュー\■令和３年度　行政事業レビュー\3.最終登録\"/>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606" i="3"/>
  <c r="AY417" i="3"/>
  <c r="AY50"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<sst xmlns="http://schemas.openxmlformats.org/spreadsheetml/2006/main" count="3115" uniqueCount="789">
  <si>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</si>
  <si>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</si>
  <si>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</si>
  <si>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</si>
  <si>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</si>
  <si>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</si>
  <si>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</si>
  <si>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</si>
  <si>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</si>
  <si>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</si>
  <si>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</si>
  <si>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</si>
  <si>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</si>
  <si>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</si>
  <si>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</si>
  <si>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</si>
  <si>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</si>
  <si>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</si>
  <si>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</si>
  <si>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</si>
  <si>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</si>
  <si>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</si>
  <si>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</si>
  <si>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</si>
  <si>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</si>
  <si>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</si>
  <si>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</si>
  <si>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</si>
  <si>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</si>
  <si>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</si>
  <si>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</si>
  <si>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</si>
  <si>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</si>
  <si>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</si>
  <si>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</si>
  <si>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</si>
  <si>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</si>
  <si>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</si>
  <si>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</si>
  <si>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</si>
  <si>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</si>
  <si>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</si>
  <si>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</si>
  <si>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</si>
  <si>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</si>
  <si>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</si>
  <si>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</si>
  <si>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</si>
  <si>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</si>
  <si>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</si>
  <si>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</si>
  <si>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</si>
  <si>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</si>
  <si>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</si>
  <si>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</si>
  <si>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</si>
  <si>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</si>
  <si>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</si>
  <si>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</si>
  <si>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</si>
  <si>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</si>
  <si>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</si>
  <si>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</si>
  <si>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</si>
  <si>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</si>
  <si>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</si>
  <si>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</si>
  <si>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</si>
  <si>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</si>
  <si>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</si>
  <si>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</si>
  <si>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</si>
  <si>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</si>
  <si>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</si>
  <si>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</si>
  <si>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</si>
  <si>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</si>
  <si>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</si>
  <si>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</si>
  <si>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</si>
  <si>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</si>
  <si>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</si>
  <si>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</si>
  <si>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</si>
  <si>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</si>
  <si>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</si>
  <si>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</si>
  <si>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</si>
  <si>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</si>
  <si>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</si>
  <si>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</si>
  <si>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</si>
  <si>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</si>
  <si>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</si>
  <si>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</si>
  <si>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</si>
  <si>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</si>
  <si>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</si>
  <si>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</si>
  <si>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</si>
  <si>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</si>
  <si>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</si>
  <si>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</si>
  <si>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</si>
  <si>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</si>
  <si>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</si>
  <si>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</si>
  <si>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</si>
  <si>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</si>
  <si>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</si>
  <si>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</si>
  <si>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</si>
  <si>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</si>
  <si>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</si>
  <si>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</si>
  <si>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</si>
  <si>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</si>
  <si>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</si>
  <si>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</si>
  <si>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</si>
  <si>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</si>
  <si>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</si>
  <si>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</si>
  <si>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</si>
  <si>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</si>
  <si>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</si>
  <si>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</si>
  <si>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</si>
  <si>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</si>
  <si>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</si>
  <si>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</si>
  <si>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</si>
  <si>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</si>
  <si>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</si>
  <si>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</si>
  <si>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</si>
  <si>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</si>
  <si>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</si>
  <si>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</si>
  <si>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</si>
  <si>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</si>
  <si>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</si>
  <si>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</si>
  <si>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</si>
  <si>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</si>
  <si>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</si>
  <si>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</si>
  <si>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</si>
  <si>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</si>
  <si>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</si>
  <si>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</si>
  <si>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</si>
  <si>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</si>
  <si>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</si>
  <si>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</si>
  <si>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</si>
  <si>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</si>
  <si>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</si>
  <si>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</si>
  <si>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</si>
  <si>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</si>
  <si>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</si>
  <si>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</si>
  <si>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</si>
  <si>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</si>
  <si>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</si>
  <si>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</si>
  <si>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</si>
  <si>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</si>
  <si>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</si>
  <si>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</si>
  <si>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</si>
  <si>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</si>
  <si>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</si>
  <si>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</si>
  <si>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</si>
  <si>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</si>
  <si>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</si>
  <si>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</si>
  <si>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</si>
  <si>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</si>
  <si>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</si>
  <si>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</si>
  <si>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</si>
  <si>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</si>
  <si>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</si>
  <si>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</si>
  <si>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</si>
  <si>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</si>
  <si>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</si>
  <si>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</si>
  <si>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</si>
  <si>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</si>
  <si>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</si>
  <si>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</si>
  <si>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</si>
  <si>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</si>
  <si>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</si>
  <si>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</si>
  <si>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</si>
  <si>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</si>
  <si>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</si>
  <si>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</si>
  <si>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</si>
  <si>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</si>
  <si>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</si>
  <si>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</si>
  <si>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</si>
  <si>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</si>
  <si>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</si>
  <si>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</si>
  <si>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</si>
  <si>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</si>
  <si>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</si>
  <si>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</si>
  <si>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</si>
  <si>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</si>
  <si>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</si>
  <si>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</si>
  <si>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</si>
  <si>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</si>
  <si>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</si>
  <si>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</si>
  <si>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</si>
  <si>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</si>
  <si>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</si>
  <si>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</si>
  <si>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</si>
  <si>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</si>
  <si>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</si>
  <si>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</si>
  <si>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</si>
  <si>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</si>
  <si>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</si>
  <si>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</si>
  <si>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</si>
  <si>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</si>
  <si>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</si>
  <si>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</si>
  <si>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</si>
  <si>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</si>
  <si>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</si>
  <si>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</si>
  <si>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</si>
  <si>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</si>
  <si>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</si>
  <si>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</si>
  <si>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</si>
  <si>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</si>
  <si>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</si>
  <si>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</si>
  <si>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</si>
  <si>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</si>
  <si>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</si>
  <si>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</si>
  <si>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</si>
  <si>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</si>
  <si>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</si>
  <si>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</si>
  <si>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</si>
  <si>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</si>
  <si>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</si>
  <si>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</si>
  <si>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</si>
  <si>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</si>
  <si>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</si>
  <si>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</si>
  <si>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</si>
  <si>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</si>
  <si>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</si>
  <si>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</si>
  <si>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</si>
  <si>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</si>
  <si>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</si>
  <si>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</si>
  <si>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</si>
  <si>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</si>
  <si>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</si>
  <si>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</si>
  <si>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</si>
  <si>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</si>
  <si>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</si>
  <si>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</si>
  <si>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</si>
  <si>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</si>
  <si>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</si>
  <si>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</si>
  <si>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</si>
  <si>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</si>
  <si>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</si>
  <si>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</si>
  <si>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</si>
  <si>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</si>
  <si>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</si>
  <si>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</si>
  <si>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</si>
  <si>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</si>
  <si>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</si>
  <si>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</si>
  <si>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</si>
  <si>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</si>
  <si>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</si>
  <si>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</si>
  <si>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</si>
  <si>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</si>
  <si>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</si>
  <si>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</si>
  <si>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</si>
  <si>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</si>
  <si>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</si>
  <si>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</si>
  <si>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</si>
  <si>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</si>
  <si>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</si>
  <si>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</si>
  <si>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</si>
  <si>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</si>
  <si>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</si>
  <si>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</si>
  <si>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</si>
  <si>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</si>
  <si>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</si>
  <si>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</si>
  <si>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</si>
  <si>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</si>
  <si>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</si>
  <si>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</si>
  <si>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</si>
  <si>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</si>
  <si>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</si>
  <si>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</si>
  <si>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</si>
  <si>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</si>
  <si>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</si>
  <si>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</si>
  <si>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</si>
  <si>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</si>
  <si>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</si>
  <si>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</si>
  <si>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</si>
  <si>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</si>
  <si>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</si>
  <si>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</si>
  <si>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</si>
  <si>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</si>
  <si>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</si>
  <si>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</si>
  <si>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</si>
  <si>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</si>
  <si>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</si>
  <si>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</si>
  <si>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</si>
  <si>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</si>
  <si>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</si>
  <si>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</si>
  <si>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</si>
  <si>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</si>
  <si>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</si>
  <si>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</si>
  <si>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</si>
  <si>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</si>
  <si>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</si>
  <si>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</si>
  <si>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</si>
  <si>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</si>
  <si>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</si>
  <si>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</si>
  <si>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</si>
  <si>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</si>
  <si>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</si>
  <si>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</si>
  <si>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</si>
  <si>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</si>
  <si>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</si>
  <si>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</si>
  <si>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</si>
  <si>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</si>
  <si>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</si>
  <si>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</si>
  <si>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</si>
  <si>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</si>
  <si>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</si>
  <si>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</si>
  <si>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</si>
  <si>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</si>
  <si>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</si>
  <si>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</si>
  <si>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</si>
  <si>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</si>
  <si>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</si>
  <si>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</si>
  <si>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</si>
  <si>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</si>
  <si>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</si>
  <si>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</si>
  <si>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</si>
  <si>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</si>
  <si>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</si>
  <si>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</si>
  <si>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</si>
  <si>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</si>
  <si>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</si>
  <si>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</si>
  <si>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</si>
  <si>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</si>
  <si>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</si>
  <si>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</si>
  <si>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</si>
  <si>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</si>
  <si>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</si>
  <si>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</si>
  <si>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</si>
  <si>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</si>
  <si>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</si>
  <si>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</si>
  <si>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</si>
  <si>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</si>
  <si>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</si>
  <si>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</si>
  <si>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</si>
  <si>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</si>
  <si>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</si>
  <si>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</si>
  <si>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</si>
  <si>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</si>
  <si>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</si>
  <si>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</si>
  <si>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</si>
  <si>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</si>
  <si>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</si>
  <si>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</si>
  <si>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</si>
  <si>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</si>
  <si>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</si>
  <si>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</si>
  <si>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</si>
  <si>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</si>
  <si>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</si>
  <si>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</si>
  <si>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</si>
  <si>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</si>
  <si>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</si>
  <si>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</si>
  <si>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</si>
  <si>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</si>
  <si>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</si>
  <si>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</si>
  <si>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</si>
  <si>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</si>
  <si>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</si>
  <si>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</si>
  <si>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</si>
  <si>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</si>
  <si>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</si>
  <si>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</si>
  <si>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</si>
  <si>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</si>
  <si>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</si>
  <si>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</si>
  <si>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</si>
  <si>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</si>
  <si>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</si>
  <si>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</si>
  <si>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</si>
  <si>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</si>
  <si>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</si>
  <si>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</si>
  <si>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</si>
  <si>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</si>
  <si>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</si>
  <si>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</si>
  <si>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</si>
  <si>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</si>
  <si>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</si>
  <si>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</si>
  <si>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</si>
  <si>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</si>
  <si>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</si>
  <si>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</si>
  <si>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</si>
  <si>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</si>
  <si>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</si>
  <si>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</si>
  <si>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</si>
  <si>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</si>
  <si>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</si>
  <si>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</si>
  <si>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</si>
  <si>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</si>
  <si>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</si>
  <si>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</si>
  <si>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</si>
  <si>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</si>
  <si>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</si>
  <si>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</si>
  <si>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</si>
  <si>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</si>
  <si>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</si>
  <si>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</si>
  <si>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</si>
  <si>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</si>
  <si>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</si>
  <si>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</si>
  <si>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</si>
  <si>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</si>
  <si>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</si>
  <si>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</si>
  <si>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</si>
  <si>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</si>
  <si>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</si>
  <si>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</si>
  <si>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</si>
  <si>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</si>
  <si>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</si>
  <si>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</si>
  <si>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</si>
  <si>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</si>
  <si>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</si>
  <si>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</si>
  <si>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</si>
  <si>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</si>
  <si>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</si>
  <si>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</si>
  <si>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</si>
  <si>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</si>
  <si>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</si>
  <si>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</si>
  <si>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</si>
  <si>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</si>
  <si>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</si>
  <si>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</si>
  <si>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</si>
  <si>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</si>
  <si>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</si>
  <si>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</si>
  <si>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</si>
  <si>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</si>
  <si>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</si>
  <si>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</si>
  <si>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</si>
  <si>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</si>
  <si>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</si>
  <si>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</si>
  <si>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</si>
  <si>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</si>
  <si>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</si>
  <si>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</si>
  <si>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</si>
  <si>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</si>
  <si>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</si>
  <si>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</si>
  <si>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</si>
  <si>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</si>
  <si>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</si>
  <si>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</si>
  <si>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</si>
  <si>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</si>
  <si>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</si>
  <si>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</si>
  <si>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</si>
  <si>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</si>
  <si>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</si>
  <si>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</si>
  <si>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</si>
  <si>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</si>
  <si>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</si>
  <si>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</si>
  <si>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</si>
  <si>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</si>
  <si>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</si>
  <si>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</si>
  <si>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</si>
  <si>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</si>
  <si>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</si>
  <si>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</si>
  <si>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</si>
  <si>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</si>
  <si>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</si>
  <si>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</si>
  <si>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</si>
  <si>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</si>
  <si>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</si>
  <si>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</si>
  <si>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</si>
  <si>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</si>
  <si>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</si>
  <si>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</si>
  <si>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</si>
  <si>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</si>
  <si>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</si>
  <si>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</si>
  <si>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</si>
  <si>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</si>
  <si>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</si>
  <si>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</si>
  <si>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</si>
  <si>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</si>
  <si>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</si>
  <si>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</si>
  <si>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</si>
  <si>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</si>
  <si>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</si>
  <si>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</si>
  <si>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</si>
  <si>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</si>
  <si>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</si>
  <si>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</si>
  <si>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</si>
  <si>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</si>
  <si>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</si>
  <si>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</si>
  <si>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</si>
  <si>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</si>
  <si>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</si>
  <si>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</si>
  <si>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</si>
  <si>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</si>
  <si>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</si>
  <si>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</si>
  <si>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</si>
  <si>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</si>
  <si>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</si>
  <si>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</si>
  <si>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</si>
  <si>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</si>
  <si>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</si>
  <si>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</si>
  <si>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</si>
  <si>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</si>
  <si>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</si>
  <si>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</si>
  <si>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</si>
  <si>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</si>
  <si>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</si>
  <si>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</si>
  <si>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</si>
  <si>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</si>
  <si>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</si>
  <si>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</si>
  <si>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</si>
  <si>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</si>
  <si>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</si>
  <si>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</si>
  <si>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</si>
  <si>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</si>
  <si>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</si>
  <si>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</si>
  <si>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</si>
  <si>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</si>
  <si>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</si>
  <si>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</si>
  <si>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</si>
  <si>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</si>
  <si>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</si>
  <si>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</si>
  <si>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</si>
  <si>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</si>
  <si>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</si>
  <si>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</si>
  <si>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</si>
  <si>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</si>
  <si>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</si>
  <si>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</si>
  <si>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</si>
  <si>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</si>
  <si>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</si>
  <si>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</si>
  <si>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</si>
  <si>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</si>
  <si>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</si>
  <si>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</si>
  <si>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</si>
  <si>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</si>
  <si>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</si>
  <si>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</si>
  <si>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</si>
  <si>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</si>
  <si>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</si>
  <si>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</si>
  <si>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</si>
  <si>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</si>
  <si>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</si>
  <si>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</si>
  <si>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</si>
  <si>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</si>
  <si>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</si>
  <si>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</si>
  <si>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</si>
  <si>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</si>
  <si>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</si>
  <si>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</si>
  <si>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</si>
  <si>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</si>
  <si>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</si>
  <si>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</si>
  <si>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</si>
  <si>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</si>
  <si>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</si>
  <si>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</si>
  <si>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</si>
  <si>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</si>
  <si>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</si>
  <si>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</si>
  <si>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</si>
  <si>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</si>
  <si>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</si>
  <si>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</si>
  <si>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</si>
  <si>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</si>
  <si>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</si>
  <si>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企業年金等の健全な育成に必要な経費</t>
  </si>
  <si>
    <t>年金局</t>
  </si>
  <si>
    <t>課長　吉田　一生</t>
  </si>
  <si>
    <t>昭和40年度</t>
  </si>
  <si>
    <t>終了予定なし</t>
  </si>
  <si>
    <t>企業年金・個人年金課</t>
  </si>
  <si>
    <t>確定給付企業年金法(平成13年法律第50号)第1条、確定拠出年金法(平成13年法律第88号)第1条、国民年金法(昭和34年法律第141号)第115条、公的年金制度の健全性及び信頼性の確保のための厚生年金保険法等の一部を改正する法律(平成25年法律第63号)附則第5条第1項の規定によりなおその効力を有するものとされた同法第1条の規定による改正前の厚生年金保険法(昭和29年法律第115号)第106条</t>
  </si>
  <si>
    <t>-</t>
  </si>
  <si>
    <t>本事業は、企業年金等からの報告のとりまとめや関係者との意見交換を行い、経済情勢や制度の運営状況に応じた制度改善のニーズを把握し、制度改善や普及促進に努め、企業年金等の健全な育成を図るものである。</t>
  </si>
  <si>
    <t>企業年金等の健全な育成を図るため、次の事業を行う。
○企業年金等の業務報告書等集計
　法令に基づき、基金又は事業主から提出される業務報告書等の集計を行う。
○企業年金制度等の調査研究
　将来の企業年金制度等のあり方等について検討を行う。
○企業年金制度等の周知
　企業年金制度等の改善事項について事業主等に周知を行う。</t>
  </si>
  <si>
    <t>社会保障関係情報化業務庁費</t>
  </si>
  <si>
    <t>諸謝金</t>
  </si>
  <si>
    <t>私的年金制度の改善及び幅広い周知等により、私的年金の普及・拡大を図る。</t>
  </si>
  <si>
    <t>確定拠出年金、確定給付企業年金及び国民年金基金の加入者数</t>
  </si>
  <si>
    <t>万人</t>
  </si>
  <si>
    <t>厚生労働省年金局調べ</t>
  </si>
  <si>
    <t>企業年金統計情報集計件数</t>
  </si>
  <si>
    <t>件</t>
  </si>
  <si>
    <t>単位当たりコスト
企業年金統計情報集計経費／企業年金統計情報集計件数</t>
    <phoneticPr fontId="5"/>
  </si>
  <si>
    <t>円／件</t>
  </si>
  <si>
    <t>15,944,040円
／40,220件</t>
  </si>
  <si>
    <t>10,088,210円
／11,735件</t>
  </si>
  <si>
    <t>ー</t>
  </si>
  <si>
    <t>施策大目標１ 老後生活の経済的自立の基礎となる所得保障の充実を図ること</t>
  </si>
  <si>
    <t>働き方の多様化等に対応した企業年金制度等の構築</t>
  </si>
  <si>
    <t>働き方の多様化や社会経済構造の変化を踏まえ、企業年金制度等の改善を図る。</t>
  </si>
  <si>
    <t>今後の企業年金制度等の在り方について社会保障審議会企業年金・個人年金部会において議論を行い、働き方の多様化等に対応した企業年金制度等の構築に向けた必要な制度改正等の措置を講じる。</t>
  </si>
  <si>
    <t>523</t>
  </si>
  <si>
    <t>476</t>
  </si>
  <si>
    <t>807</t>
  </si>
  <si>
    <t>810</t>
  </si>
  <si>
    <t>821</t>
  </si>
  <si>
    <t>787</t>
  </si>
  <si>
    <t>783</t>
  </si>
  <si>
    <t>○</t>
  </si>
  <si>
    <t>-</t>
    <phoneticPr fontId="5"/>
  </si>
  <si>
    <t>厚労</t>
  </si>
  <si>
    <t>10,010,000円
／11,622件</t>
    <phoneticPr fontId="5"/>
  </si>
  <si>
    <t>令和3年度</t>
    <phoneticPr fontId="5"/>
  </si>
  <si>
    <t>社会保障審議会企業年金・個人年金部会での議論を踏まえ、確定拠出年金（DC）加入可能年齢の引き上げと受給開始時期等の選択肢の拡大、中小企業向け制度の対象範囲の拡大、企業型DC 加入者の個人型DC（iDeCo）の加入の要件緩和等の措置を講ずる年金制度の機能強化のための国民年金法等の一部を改正する法律案を第201回通常国会に提出し、同通常国会において成立した。</t>
    <phoneticPr fontId="5"/>
  </si>
  <si>
    <t>法令に基づき、基金又は事業主から提出される決算書等業務報告書等の集計を行うものである。また、費用については、国が負担するものである。</t>
    <phoneticPr fontId="5"/>
  </si>
  <si>
    <t>報告書の作成、研究会の運営、制度の周知等は国が直接行うものである。</t>
    <phoneticPr fontId="5"/>
  </si>
  <si>
    <t>企業年金等の加入者数等、各年度毎に政策目標が掲げられ、優先度の高い事業となっている。</t>
    <phoneticPr fontId="5"/>
  </si>
  <si>
    <t>無</t>
  </si>
  <si>
    <t>有</t>
  </si>
  <si>
    <t>「確定給付企業年金及び厚生年金基金における報告書データ電子化等業務」については、複数から見積もりをとった上で一般競争入札により最低価格の業者と契約した。その他、一部において随意契約を実施した。</t>
    <phoneticPr fontId="5"/>
  </si>
  <si>
    <t>‐</t>
  </si>
  <si>
    <t>-</t>
    <phoneticPr fontId="5"/>
  </si>
  <si>
    <t>単位あたりコストの削減に努めている。</t>
    <phoneticPr fontId="5"/>
  </si>
  <si>
    <t>企業年金等の業務報告書等集計、企業年金制度等の調査研究及び企業年金制度等の周知等、使途も事業目的に限定されている。</t>
    <phoneticPr fontId="5"/>
  </si>
  <si>
    <t>予定していたシステム改修を実施しなかったため。</t>
    <phoneticPr fontId="5"/>
  </si>
  <si>
    <t>当初見込みにほぼ見合った実績となっている。</t>
    <phoneticPr fontId="5"/>
  </si>
  <si>
    <t>△</t>
  </si>
  <si>
    <t>株式会社アクト・ジャパン</t>
    <phoneticPr fontId="5"/>
  </si>
  <si>
    <t>雑役務費</t>
    <rPh sb="0" eb="1">
      <t>ザツ</t>
    </rPh>
    <rPh sb="1" eb="4">
      <t>エキムヒ</t>
    </rPh>
    <phoneticPr fontId="5"/>
  </si>
  <si>
    <t>会場借料</t>
    <rPh sb="0" eb="2">
      <t>カイジョウ</t>
    </rPh>
    <rPh sb="2" eb="4">
      <t>シャクリョウ</t>
    </rPh>
    <phoneticPr fontId="5"/>
  </si>
  <si>
    <t>A.テクノブレイブ株式会社</t>
    <phoneticPr fontId="5"/>
  </si>
  <si>
    <t>B.株式会社アクト・ジャパン</t>
    <phoneticPr fontId="5"/>
  </si>
  <si>
    <t>規約型確定給付企業年金に係る報告書データ電子化・入力等一式</t>
    <phoneticPr fontId="5"/>
  </si>
  <si>
    <t>企業年金基金等に係る報告書データ電子化・入力等一式</t>
    <phoneticPr fontId="5"/>
  </si>
  <si>
    <t>企業年金・個人年金部会開催にかかる経費</t>
    <rPh sb="0" eb="2">
      <t>キギョウ</t>
    </rPh>
    <rPh sb="2" eb="4">
      <t>ネンキン</t>
    </rPh>
    <rPh sb="5" eb="7">
      <t>コジン</t>
    </rPh>
    <rPh sb="7" eb="9">
      <t>ネンキン</t>
    </rPh>
    <rPh sb="9" eb="11">
      <t>ブカイ</t>
    </rPh>
    <rPh sb="11" eb="13">
      <t>カイサイ</t>
    </rPh>
    <rPh sb="17" eb="19">
      <t>ケイヒ</t>
    </rPh>
    <phoneticPr fontId="5"/>
  </si>
  <si>
    <t xml:space="preserve">C.株式会社ティーケーピー </t>
    <phoneticPr fontId="5"/>
  </si>
  <si>
    <t>テクノブレイブ株式会社</t>
    <phoneticPr fontId="5"/>
  </si>
  <si>
    <t>規約型確定給付企業年金に係る報告書データ電子化・入力等一式</t>
    <rPh sb="0" eb="2">
      <t>キヤク</t>
    </rPh>
    <phoneticPr fontId="5"/>
  </si>
  <si>
    <t>株式会社ティーケーピー</t>
    <rPh sb="0" eb="2">
      <t>カブシキ</t>
    </rPh>
    <rPh sb="2" eb="4">
      <t>カイシャ</t>
    </rPh>
    <phoneticPr fontId="5"/>
  </si>
  <si>
    <t>扶桑速記印刷株式会社</t>
    <rPh sb="0" eb="2">
      <t>フソウ</t>
    </rPh>
    <rPh sb="2" eb="4">
      <t>ソッキ</t>
    </rPh>
    <rPh sb="4" eb="6">
      <t>インサツ</t>
    </rPh>
    <rPh sb="6" eb="8">
      <t>カブシキ</t>
    </rPh>
    <rPh sb="8" eb="10">
      <t>カイシャ</t>
    </rPh>
    <phoneticPr fontId="5"/>
  </si>
  <si>
    <t>本事業や関連する事業が着実に実施されることにより、適切な制度運営となるよう私的年金の普及・拡大を図ることができている。</t>
  </si>
  <si>
    <t>企業年金統計情報集計に係る経費について、引き続き単位当たりコストが適正であるかの確認を行っていくこととする。</t>
  </si>
  <si>
    <t>企業年金等の健全な育成を図るため、次の事業を行う。
①企業年金等の業務報告書集計・・・法令に基づき、基金又は事業主から提出される業務報告書等の集計を行う。
②企業年金制度等の調査研究・・・将来の企業年金制度等の在り方について検討を行う。
③企業年金制度等の周知・・・企業年金制度等の改善事項について事業主等に周知を行う。
以上のような事業から、企業年金等の報告のとりまとめや関係者との意見交換を行い、経済情勢や制度の運営状況に応じた制度改善のニーズを把握し、制度改善や普及・拡大に努めることで、企業年金等の健全な育成に寄与する。</t>
    <phoneticPr fontId="5"/>
  </si>
  <si>
    <t>-</t>
    <phoneticPr fontId="5"/>
  </si>
  <si>
    <t>委員等旅費</t>
    <rPh sb="0" eb="2">
      <t>イイン</t>
    </rPh>
    <rPh sb="2" eb="3">
      <t>トウ</t>
    </rPh>
    <rPh sb="3" eb="5">
      <t>リョヒ</t>
    </rPh>
    <phoneticPr fontId="5"/>
  </si>
  <si>
    <t>庁費</t>
    <rPh sb="0" eb="2">
      <t>チョウヒ</t>
    </rPh>
    <phoneticPr fontId="5"/>
  </si>
  <si>
    <t>10,000,000円/11,750件</t>
    <rPh sb="10" eb="11">
      <t>エン</t>
    </rPh>
    <rPh sb="18" eb="19">
      <t>クダン</t>
    </rPh>
    <phoneticPr fontId="5"/>
  </si>
  <si>
    <t>高齢期の所得保障の重層化を図るため、私的年金制度の適切な整備及び運営を図ること。（政策目標Ⅹ－１－２）</t>
    <phoneticPr fontId="5"/>
  </si>
  <si>
    <t>点検対象外</t>
    <rPh sb="0" eb="5">
      <t>テンケンタイショウガイ</t>
    </rPh>
    <phoneticPr fontId="5"/>
  </si>
  <si>
    <t>引き続き、必要な予算額を確保し、適正な執行に努めること。</t>
    <rPh sb="22" eb="23">
      <t>ツト</t>
    </rPh>
    <phoneticPr fontId="5"/>
  </si>
  <si>
    <t>-</t>
    <phoneticPr fontId="5"/>
  </si>
  <si>
    <t>システム改修費の減少</t>
    <rPh sb="4" eb="7">
      <t>カイシュウヒ</t>
    </rPh>
    <rPh sb="8" eb="10">
      <t>ゲンショウ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</si>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</sst>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190500</xdr:colOff>
      <xdr:row>749</xdr:row>
      <xdr:rowOff>0</xdr:rowOff>
    </xdr:from>
    <xdr:to>
      <xdr:col>19</xdr:col>
      <xdr:colOff>25400</xdr:colOff>
      <xdr:row>750</xdr:row>
      <xdr:rowOff>248104</xdr:rowOff>
    </xdr:to>
    <xdr:sp macro="" textlink="">
      <xdr:nvSpPr>
        <xdr:cNvPr id="3" name="正方形/長方形 2"/>
        <xdr:cNvSpPr/>
      </xdr:nvSpPr>
      <xdr:spPr>
        <a:xfrm>
          <a:off x="1816100" y="47320200"/>
          <a:ext cx="2070100" cy="60370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en-US" altLang="ja-JP" sz="1100"/>
            <a:t/>
          </a:r>
          <a:br>
            <a:rPr kumimoji="1" lang="en-US" altLang="ja-JP" sz="1100"/>
          </a:br>
          <a:r>
            <a:rPr kumimoji="1" lang="ja-JP" altLang="en-US" sz="1100"/>
            <a:t>１７．９</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177800</xdr:colOff>
      <xdr:row>751</xdr:row>
      <xdr:rowOff>114300</xdr:rowOff>
    </xdr:from>
    <xdr:to>
      <xdr:col>21</xdr:col>
      <xdr:colOff>12700</xdr:colOff>
      <xdr:row>753</xdr:row>
      <xdr:rowOff>114300</xdr:rowOff>
    </xdr:to>
    <xdr:sp macro="" textlink="">
      <xdr:nvSpPr>
        <xdr:cNvPr id="6" name="大かっこ 5"/>
        <xdr:cNvSpPr/>
      </xdr:nvSpPr>
      <xdr:spPr>
        <a:xfrm>
          <a:off x="1803400" y="48145700"/>
          <a:ext cx="2476500" cy="7112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企業年金統計情報情報の集計</a:t>
          </a:r>
          <a:endParaRPr lang="ja-JP" altLang="ja-JP">
            <a:effectLst/>
          </a:endParaRPr>
        </a:p>
        <a:p>
          <a:r>
            <a:rPr kumimoji="1" lang="ja-JP" altLang="ja-JP" sz="1100">
              <a:solidFill>
                <a:schemeClr val="tx1"/>
              </a:solidFill>
              <a:effectLst/>
              <a:latin typeface="+mn-lt"/>
              <a:ea typeface="+mn-ea"/>
              <a:cs typeface="+mn-cs"/>
            </a:rPr>
            <a:t>企業年金・個人年金部会の開催</a:t>
          </a:r>
          <a:endParaRPr lang="ja-JP" altLang="ja-JP">
            <a:effectLst/>
          </a:endParaRPr>
        </a:p>
        <a:p>
          <a:pPr algn="l"/>
          <a:endParaRPr kumimoji="1" lang="ja-JP" altLang="en-US" sz="1100"/>
        </a:p>
      </xdr:txBody>
    </xdr:sp>
    <xdr:clientData/>
  </xdr:twoCellAnchor>
  <xdr:twoCellAnchor>
    <xdr:from>
      <xdr:col>13</xdr:col>
      <xdr:colOff>165101</xdr:colOff>
      <xdr:row>753</xdr:row>
      <xdr:rowOff>127000</xdr:rowOff>
    </xdr:from>
    <xdr:to>
      <xdr:col>13</xdr:col>
      <xdr:colOff>184151</xdr:colOff>
      <xdr:row>765</xdr:row>
      <xdr:rowOff>419100</xdr:rowOff>
    </xdr:to>
    <xdr:cxnSp macro="">
      <xdr:nvCxnSpPr>
        <xdr:cNvPr id="8" name="直線コネクタ 7"/>
        <xdr:cNvCxnSpPr/>
      </xdr:nvCxnSpPr>
      <xdr:spPr>
        <a:xfrm flipH="1">
          <a:off x="2806701" y="48869600"/>
          <a:ext cx="19050" cy="4876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755</xdr:row>
      <xdr:rowOff>342900</xdr:rowOff>
    </xdr:from>
    <xdr:to>
      <xdr:col>18</xdr:col>
      <xdr:colOff>101063</xdr:colOff>
      <xdr:row>755</xdr:row>
      <xdr:rowOff>342900</xdr:rowOff>
    </xdr:to>
    <xdr:cxnSp macro="">
      <xdr:nvCxnSpPr>
        <xdr:cNvPr id="9" name="直線矢印コネクタ 8"/>
        <xdr:cNvCxnSpPr/>
      </xdr:nvCxnSpPr>
      <xdr:spPr>
        <a:xfrm>
          <a:off x="2844800" y="241325400"/>
          <a:ext cx="91386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754</xdr:row>
      <xdr:rowOff>317500</xdr:rowOff>
    </xdr:from>
    <xdr:to>
      <xdr:col>31</xdr:col>
      <xdr:colOff>0</xdr:colOff>
      <xdr:row>757</xdr:row>
      <xdr:rowOff>5683</xdr:rowOff>
    </xdr:to>
    <xdr:sp macro="" textlink="">
      <xdr:nvSpPr>
        <xdr:cNvPr id="10" name="正方形/長方形 9"/>
        <xdr:cNvSpPr/>
      </xdr:nvSpPr>
      <xdr:spPr>
        <a:xfrm>
          <a:off x="3860800" y="240944400"/>
          <a:ext cx="2438400" cy="75498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テクノブレイブ株式会社</a:t>
          </a:r>
          <a:endParaRPr kumimoji="1" lang="en-US" altLang="ja-JP" sz="1100"/>
        </a:p>
        <a:p>
          <a:pPr algn="ctr"/>
          <a:r>
            <a:rPr kumimoji="1" lang="ja-JP" altLang="en-US" sz="1100">
              <a:solidFill>
                <a:sysClr val="windowText" lastClr="000000"/>
              </a:solidFill>
            </a:rPr>
            <a:t>５．３百万円</a:t>
          </a:r>
          <a:endParaRPr kumimoji="1" lang="en-US" altLang="ja-JP" sz="1100">
            <a:solidFill>
              <a:sysClr val="windowText" lastClr="000000"/>
            </a:solidFill>
          </a:endParaRPr>
        </a:p>
      </xdr:txBody>
    </xdr:sp>
    <xdr:clientData/>
  </xdr:twoCellAnchor>
  <xdr:twoCellAnchor>
    <xdr:from>
      <xdr:col>13</xdr:col>
      <xdr:colOff>190500</xdr:colOff>
      <xdr:row>761</xdr:row>
      <xdr:rowOff>38100</xdr:rowOff>
    </xdr:from>
    <xdr:to>
      <xdr:col>18</xdr:col>
      <xdr:colOff>92075</xdr:colOff>
      <xdr:row>761</xdr:row>
      <xdr:rowOff>38100</xdr:rowOff>
    </xdr:to>
    <xdr:cxnSp macro="">
      <xdr:nvCxnSpPr>
        <xdr:cNvPr id="11" name="直線矢印コネクタ 10"/>
        <xdr:cNvCxnSpPr/>
      </xdr:nvCxnSpPr>
      <xdr:spPr>
        <a:xfrm>
          <a:off x="2832100" y="243154200"/>
          <a:ext cx="91757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25400</xdr:colOff>
      <xdr:row>760</xdr:row>
      <xdr:rowOff>25400</xdr:rowOff>
    </xdr:from>
    <xdr:to>
      <xdr:col>31</xdr:col>
      <xdr:colOff>84818</xdr:colOff>
      <xdr:row>762</xdr:row>
      <xdr:rowOff>108670</xdr:rowOff>
    </xdr:to>
    <xdr:sp macro="" textlink="">
      <xdr:nvSpPr>
        <xdr:cNvPr id="12" name="正方形/長方形 11"/>
        <xdr:cNvSpPr/>
      </xdr:nvSpPr>
      <xdr:spPr>
        <a:xfrm>
          <a:off x="3886200" y="242785900"/>
          <a:ext cx="2497818" cy="79447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株式会社アクト・ジャパン</a:t>
          </a:r>
          <a:endParaRPr kumimoji="1" lang="en-US" altLang="ja-JP" sz="1100"/>
        </a:p>
        <a:p>
          <a:pPr algn="ctr"/>
          <a:r>
            <a:rPr kumimoji="1" lang="ja-JP" altLang="en-US" sz="1100">
              <a:solidFill>
                <a:schemeClr val="dk1"/>
              </a:solidFill>
            </a:rPr>
            <a:t>４．７</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13</xdr:col>
      <xdr:colOff>177800</xdr:colOff>
      <xdr:row>765</xdr:row>
      <xdr:rowOff>406400</xdr:rowOff>
    </xdr:from>
    <xdr:to>
      <xdr:col>18</xdr:col>
      <xdr:colOff>79375</xdr:colOff>
      <xdr:row>765</xdr:row>
      <xdr:rowOff>406400</xdr:rowOff>
    </xdr:to>
    <xdr:cxnSp macro="">
      <xdr:nvCxnSpPr>
        <xdr:cNvPr id="17" name="直線矢印コネクタ 16"/>
        <xdr:cNvCxnSpPr/>
      </xdr:nvCxnSpPr>
      <xdr:spPr>
        <a:xfrm>
          <a:off x="2819400" y="245262400"/>
          <a:ext cx="91757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xdr:colOff>
      <xdr:row>765</xdr:row>
      <xdr:rowOff>12700</xdr:rowOff>
    </xdr:from>
    <xdr:to>
      <xdr:col>31</xdr:col>
      <xdr:colOff>72118</xdr:colOff>
      <xdr:row>766</xdr:row>
      <xdr:rowOff>134070</xdr:rowOff>
    </xdr:to>
    <xdr:sp macro="" textlink="">
      <xdr:nvSpPr>
        <xdr:cNvPr id="18" name="正方形/長方形 17"/>
        <xdr:cNvSpPr/>
      </xdr:nvSpPr>
      <xdr:spPr>
        <a:xfrm>
          <a:off x="3873500" y="244868700"/>
          <a:ext cx="2497818" cy="79447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C.</a:t>
          </a:r>
          <a:r>
            <a:rPr kumimoji="1" lang="ja-JP" altLang="en-US" sz="1100"/>
            <a:t>民間企業２社</a:t>
          </a:r>
          <a:endParaRPr kumimoji="1" lang="en-US" altLang="ja-JP" sz="1100"/>
        </a:p>
        <a:p>
          <a:pPr algn="ctr"/>
          <a:r>
            <a:rPr kumimoji="1" lang="ja-JP" altLang="en-US" sz="1100">
              <a:solidFill>
                <a:schemeClr val="dk1"/>
              </a:solidFill>
            </a:rPr>
            <a:t>７．２</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19</xdr:col>
      <xdr:colOff>0</xdr:colOff>
      <xdr:row>754</xdr:row>
      <xdr:rowOff>25400</xdr:rowOff>
    </xdr:from>
    <xdr:ext cx="1877437" cy="275717"/>
    <xdr:sp macro="" textlink="">
      <xdr:nvSpPr>
        <xdr:cNvPr id="19" name="テキスト ボックス 18"/>
        <xdr:cNvSpPr txBox="1"/>
      </xdr:nvSpPr>
      <xdr:spPr>
        <a:xfrm>
          <a:off x="3860800" y="2406523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19</xdr:col>
      <xdr:colOff>0</xdr:colOff>
      <xdr:row>762</xdr:row>
      <xdr:rowOff>165100</xdr:rowOff>
    </xdr:from>
    <xdr:to>
      <xdr:col>39</xdr:col>
      <xdr:colOff>190500</xdr:colOff>
      <xdr:row>763</xdr:row>
      <xdr:rowOff>266700</xdr:rowOff>
    </xdr:to>
    <xdr:sp macro="" textlink="">
      <xdr:nvSpPr>
        <xdr:cNvPr id="21" name="大かっこ 20"/>
        <xdr:cNvSpPr/>
      </xdr:nvSpPr>
      <xdr:spPr>
        <a:xfrm>
          <a:off x="3860800" y="52108100"/>
          <a:ext cx="4254500" cy="4572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規約型確定給付企業年金に係る報告書データ電子化・入力等一式</a:t>
          </a:r>
          <a:endParaRPr lang="ja-JP" altLang="ja-JP">
            <a:effectLst/>
          </a:endParaRPr>
        </a:p>
        <a:p>
          <a:pPr algn="l"/>
          <a:endParaRPr kumimoji="1" lang="ja-JP" altLang="en-US" sz="1100"/>
        </a:p>
      </xdr:txBody>
    </xdr:sp>
    <xdr:clientData/>
  </xdr:twoCellAnchor>
  <xdr:oneCellAnchor>
    <xdr:from>
      <xdr:col>19</xdr:col>
      <xdr:colOff>0</xdr:colOff>
      <xdr:row>759</xdr:row>
      <xdr:rowOff>114300</xdr:rowOff>
    </xdr:from>
    <xdr:ext cx="1877437" cy="275717"/>
    <xdr:sp macro="" textlink="">
      <xdr:nvSpPr>
        <xdr:cNvPr id="22" name="テキスト ボックス 21"/>
        <xdr:cNvSpPr txBox="1"/>
      </xdr:nvSpPr>
      <xdr:spPr>
        <a:xfrm>
          <a:off x="3860800" y="2425192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19</xdr:col>
      <xdr:colOff>12700</xdr:colOff>
      <xdr:row>757</xdr:row>
      <xdr:rowOff>38100</xdr:rowOff>
    </xdr:from>
    <xdr:to>
      <xdr:col>36</xdr:col>
      <xdr:colOff>190500</xdr:colOff>
      <xdr:row>758</xdr:row>
      <xdr:rowOff>63500</xdr:rowOff>
    </xdr:to>
    <xdr:sp macro="" textlink="">
      <xdr:nvSpPr>
        <xdr:cNvPr id="25" name="大かっこ 24"/>
        <xdr:cNvSpPr/>
      </xdr:nvSpPr>
      <xdr:spPr>
        <a:xfrm>
          <a:off x="3873500" y="50203100"/>
          <a:ext cx="3632200" cy="3810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企業年金基金等に係る報告書データ電子化・入力等一式</a:t>
          </a:r>
          <a:endParaRPr lang="ja-JP" altLang="ja-JP">
            <a:effectLst/>
          </a:endParaRPr>
        </a:p>
        <a:p>
          <a:pPr algn="l"/>
          <a:endParaRPr kumimoji="1" lang="ja-JP" altLang="en-US" sz="1100"/>
        </a:p>
      </xdr:txBody>
    </xdr:sp>
    <xdr:clientData/>
  </xdr:twoCellAnchor>
  <xdr:oneCellAnchor>
    <xdr:from>
      <xdr:col>19</xdr:col>
      <xdr:colOff>0</xdr:colOff>
      <xdr:row>764</xdr:row>
      <xdr:rowOff>431800</xdr:rowOff>
    </xdr:from>
    <xdr:ext cx="1313180" cy="275717"/>
    <xdr:sp macro="" textlink="">
      <xdr:nvSpPr>
        <xdr:cNvPr id="27" name="テキスト ボックス 26"/>
        <xdr:cNvSpPr txBox="1"/>
      </xdr:nvSpPr>
      <xdr:spPr>
        <a:xfrm>
          <a:off x="3860800" y="244614700"/>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18</xdr:col>
      <xdr:colOff>177800</xdr:colOff>
      <xdr:row>766</xdr:row>
      <xdr:rowOff>292100</xdr:rowOff>
    </xdr:from>
    <xdr:to>
      <xdr:col>37</xdr:col>
      <xdr:colOff>76200</xdr:colOff>
      <xdr:row>766</xdr:row>
      <xdr:rowOff>558800</xdr:rowOff>
    </xdr:to>
    <xdr:sp macro="" textlink="">
      <xdr:nvSpPr>
        <xdr:cNvPr id="30" name="大かっこ 29"/>
        <xdr:cNvSpPr/>
      </xdr:nvSpPr>
      <xdr:spPr>
        <a:xfrm>
          <a:off x="3835400" y="54292500"/>
          <a:ext cx="3759200" cy="2667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企業年金・個人年金部会開催等にかかる経費</a:t>
          </a:r>
          <a:endParaRPr lang="ja-JP" altLang="ja-JP">
            <a:effectLst/>
          </a:endParaRPr>
        </a:p>
        <a:p>
          <a:pPr algn="l"/>
          <a:endParaRPr kumimoji="1" lang="ja-JP" altLang="en-US" sz="1100"/>
        </a:p>
      </xdr:txBody>
    </xdr:sp>
    <xdr:clientData/>
  </xdr:twoCellAnchor>
  <xdr:twoCellAnchor>
    <xdr:from>
      <xdr:col>31</xdr:col>
      <xdr:colOff>152400</xdr:colOff>
      <xdr:row>767</xdr:row>
      <xdr:rowOff>215900</xdr:rowOff>
    </xdr:from>
    <xdr:to>
      <xdr:col>47</xdr:col>
      <xdr:colOff>38100</xdr:colOff>
      <xdr:row>768</xdr:row>
      <xdr:rowOff>127000</xdr:rowOff>
    </xdr:to>
    <xdr:sp macro="" textlink="">
      <xdr:nvSpPr>
        <xdr:cNvPr id="35" name="正方形/長方形 34"/>
        <xdr:cNvSpPr/>
      </xdr:nvSpPr>
      <xdr:spPr>
        <a:xfrm>
          <a:off x="6451600" y="246418100"/>
          <a:ext cx="3136900" cy="2794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他、備品・消耗品等購入費等　０．７百万円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2"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746</v>
      </c>
      <c r="AK2" s="206"/>
      <c r="AL2" s="206"/>
      <c r="AM2" s="206"/>
      <c r="AN2" s="98" t="s">
        <v>405</v>
      </c>
      <c r="AO2" s="206">
        <v>20</v>
      </c>
      <c r="AP2" s="206"/>
      <c r="AQ2" s="206"/>
      <c r="AR2" s="99" t="s">
        <v>708</v>
      </c>
      <c r="AS2" s="207">
        <v>893</v>
      </c>
      <c r="AT2" s="207"/>
      <c r="AU2" s="207"/>
      <c r="AV2" s="98" t="str">
        <f>IF(AW2="","","-")</f>
        <v/>
      </c>
      <c r="AW2" s="394"/>
      <c r="AX2" s="394"/>
    </row>
    <row r="3" spans="1:50" ht="21" customHeight="1" thickBot="1" x14ac:dyDescent="0.2">
      <c r="A3" s="520" t="s">
        <v>701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709</v>
      </c>
      <c r="AK3" s="522"/>
      <c r="AL3" s="522"/>
      <c r="AM3" s="522"/>
      <c r="AN3" s="522"/>
      <c r="AO3" s="522"/>
      <c r="AP3" s="522"/>
      <c r="AQ3" s="522"/>
      <c r="AR3" s="522"/>
      <c r="AS3" s="522"/>
      <c r="AT3" s="522"/>
      <c r="AU3" s="522"/>
      <c r="AV3" s="522"/>
      <c r="AW3" s="522"/>
      <c r="AX3" s="24" t="s">
        <v>65</v>
      </c>
    </row>
    <row r="4" spans="1:50" ht="24.75" customHeight="1" x14ac:dyDescent="0.15">
      <c r="A4" s="724" t="s">
        <v>25</v>
      </c>
      <c r="B4" s="725"/>
      <c r="C4" s="725"/>
      <c r="D4" s="725"/>
      <c r="E4" s="725"/>
      <c r="F4" s="725"/>
      <c r="G4" s="700" t="s">
        <v>710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5" t="s">
        <v>713</v>
      </c>
      <c r="H5" s="556"/>
      <c r="I5" s="556"/>
      <c r="J5" s="556"/>
      <c r="K5" s="556"/>
      <c r="L5" s="556"/>
      <c r="M5" s="557" t="s">
        <v>66</v>
      </c>
      <c r="N5" s="558"/>
      <c r="O5" s="558"/>
      <c r="P5" s="558"/>
      <c r="Q5" s="558"/>
      <c r="R5" s="559"/>
      <c r="S5" s="560" t="s">
        <v>714</v>
      </c>
      <c r="T5" s="556"/>
      <c r="U5" s="556"/>
      <c r="V5" s="556"/>
      <c r="W5" s="556"/>
      <c r="X5" s="561"/>
      <c r="Y5" s="716" t="s">
        <v>3</v>
      </c>
      <c r="Z5" s="717"/>
      <c r="AA5" s="717"/>
      <c r="AB5" s="717"/>
      <c r="AC5" s="717"/>
      <c r="AD5" s="718"/>
      <c r="AE5" s="719" t="s">
        <v>715</v>
      </c>
      <c r="AF5" s="719"/>
      <c r="AG5" s="719"/>
      <c r="AH5" s="719"/>
      <c r="AI5" s="719"/>
      <c r="AJ5" s="719"/>
      <c r="AK5" s="719"/>
      <c r="AL5" s="719"/>
      <c r="AM5" s="719"/>
      <c r="AN5" s="719"/>
      <c r="AO5" s="719"/>
      <c r="AP5" s="720"/>
      <c r="AQ5" s="721" t="s">
        <v>712</v>
      </c>
      <c r="AR5" s="722"/>
      <c r="AS5" s="722"/>
      <c r="AT5" s="722"/>
      <c r="AU5" s="722"/>
      <c r="AV5" s="722"/>
      <c r="AW5" s="722"/>
      <c r="AX5" s="723"/>
    </row>
    <row r="6" spans="1:50" ht="39" customHeight="1" x14ac:dyDescent="0.15">
      <c r="A6" s="726" t="s">
        <v>4</v>
      </c>
      <c r="B6" s="727"/>
      <c r="C6" s="727"/>
      <c r="D6" s="727"/>
      <c r="E6" s="727"/>
      <c r="F6" s="727"/>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14" customHeight="1" x14ac:dyDescent="0.15">
      <c r="A7" s="826" t="s">
        <v>22</v>
      </c>
      <c r="B7" s="827"/>
      <c r="C7" s="827"/>
      <c r="D7" s="827"/>
      <c r="E7" s="827"/>
      <c r="F7" s="828"/>
      <c r="G7" s="829" t="s">
        <v>716</v>
      </c>
      <c r="H7" s="830"/>
      <c r="I7" s="830"/>
      <c r="J7" s="830"/>
      <c r="K7" s="830"/>
      <c r="L7" s="830"/>
      <c r="M7" s="830"/>
      <c r="N7" s="830"/>
      <c r="O7" s="830"/>
      <c r="P7" s="830"/>
      <c r="Q7" s="830"/>
      <c r="R7" s="830"/>
      <c r="S7" s="830"/>
      <c r="T7" s="830"/>
      <c r="U7" s="830"/>
      <c r="V7" s="830"/>
      <c r="W7" s="830"/>
      <c r="X7" s="831"/>
      <c r="Y7" s="392" t="s">
        <v>388</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6" t="s">
        <v>256</v>
      </c>
      <c r="B8" s="827"/>
      <c r="C8" s="827"/>
      <c r="D8" s="827"/>
      <c r="E8" s="827"/>
      <c r="F8" s="828"/>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9" t="str">
        <f>入力規則等!K13</f>
        <v>社会保障</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69" t="s">
        <v>718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11.75" customHeight="1" x14ac:dyDescent="0.15">
      <c r="A10" s="741" t="s">
        <v>30</v>
      </c>
      <c r="B10" s="742"/>
      <c r="C10" s="742"/>
      <c r="D10" s="742"/>
      <c r="E10" s="742"/>
      <c r="F10" s="742"/>
      <c r="G10" s="674" t="s">
        <v>719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30</v>
      </c>
      <c r="Q13" s="164"/>
      <c r="R13" s="164"/>
      <c r="S13" s="164"/>
      <c r="T13" s="164"/>
      <c r="U13" s="164"/>
      <c r="V13" s="165"/>
      <c r="W13" s="163">
        <v>51</v>
      </c>
      <c r="X13" s="164"/>
      <c r="Y13" s="164"/>
      <c r="Z13" s="164"/>
      <c r="AA13" s="164"/>
      <c r="AB13" s="164"/>
      <c r="AC13" s="165"/>
      <c r="AD13" s="163">
        <v>54</v>
      </c>
      <c r="AE13" s="164"/>
      <c r="AF13" s="164"/>
      <c r="AG13" s="164"/>
      <c r="AH13" s="164"/>
      <c r="AI13" s="164"/>
      <c r="AJ13" s="165"/>
      <c r="AK13" s="163">
        <v>49</v>
      </c>
      <c r="AL13" s="164"/>
      <c r="AM13" s="164"/>
      <c r="AN13" s="164"/>
      <c r="AO13" s="164"/>
      <c r="AP13" s="164"/>
      <c r="AQ13" s="165"/>
      <c r="AR13" s="160">
        <v>34</v>
      </c>
      <c r="AS13" s="161"/>
      <c r="AT13" s="161"/>
      <c r="AU13" s="161"/>
      <c r="AV13" s="161"/>
      <c r="AW13" s="161"/>
      <c r="AX13" s="391"/>
    </row>
    <row r="14" spans="1:50" ht="21" customHeight="1" x14ac:dyDescent="0.15">
      <c r="A14" s="120"/>
      <c r="B14" s="121"/>
      <c r="C14" s="121"/>
      <c r="D14" s="121"/>
      <c r="E14" s="121"/>
      <c r="F14" s="122"/>
      <c r="G14" s="746"/>
      <c r="H14" s="747"/>
      <c r="I14" s="572" t="s">
        <v>8</v>
      </c>
      <c r="J14" s="628"/>
      <c r="K14" s="628"/>
      <c r="L14" s="628"/>
      <c r="M14" s="628"/>
      <c r="N14" s="628"/>
      <c r="O14" s="629"/>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745</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2" t="s">
        <v>51</v>
      </c>
      <c r="J15" s="573"/>
      <c r="K15" s="573"/>
      <c r="L15" s="573"/>
      <c r="M15" s="573"/>
      <c r="N15" s="573"/>
      <c r="O15" s="574"/>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745</v>
      </c>
      <c r="AL15" s="164"/>
      <c r="AM15" s="164"/>
      <c r="AN15" s="164"/>
      <c r="AO15" s="164"/>
      <c r="AP15" s="164"/>
      <c r="AQ15" s="165"/>
      <c r="AR15" s="163" t="s">
        <v>786</v>
      </c>
      <c r="AS15" s="164"/>
      <c r="AT15" s="164"/>
      <c r="AU15" s="164"/>
      <c r="AV15" s="164"/>
      <c r="AW15" s="164"/>
      <c r="AX15" s="627"/>
    </row>
    <row r="16" spans="1:50" ht="21" customHeight="1" x14ac:dyDescent="0.15">
      <c r="A16" s="120"/>
      <c r="B16" s="121"/>
      <c r="C16" s="121"/>
      <c r="D16" s="121"/>
      <c r="E16" s="121"/>
      <c r="F16" s="122"/>
      <c r="G16" s="746"/>
      <c r="H16" s="747"/>
      <c r="I16" s="572" t="s">
        <v>52</v>
      </c>
      <c r="J16" s="573"/>
      <c r="K16" s="573"/>
      <c r="L16" s="573"/>
      <c r="M16" s="573"/>
      <c r="N16" s="573"/>
      <c r="O16" s="574"/>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745</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2" t="s">
        <v>50</v>
      </c>
      <c r="J17" s="628"/>
      <c r="K17" s="628"/>
      <c r="L17" s="628"/>
      <c r="M17" s="628"/>
      <c r="N17" s="628"/>
      <c r="O17" s="629"/>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745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8"/>
      <c r="H18" s="749"/>
      <c r="I18" s="736" t="s">
        <v>20</v>
      </c>
      <c r="J18" s="737"/>
      <c r="K18" s="737"/>
      <c r="L18" s="737"/>
      <c r="M18" s="737"/>
      <c r="N18" s="737"/>
      <c r="O18" s="738"/>
      <c r="P18" s="169">
        <f>SUM(P13:V17)</f>
        <v>30</v>
      </c>
      <c r="Q18" s="170"/>
      <c r="R18" s="170"/>
      <c r="S18" s="170"/>
      <c r="T18" s="170"/>
      <c r="U18" s="170"/>
      <c r="V18" s="171"/>
      <c r="W18" s="169">
        <f>SUM(W13:AC17)</f>
        <v>51</v>
      </c>
      <c r="X18" s="170"/>
      <c r="Y18" s="170"/>
      <c r="Z18" s="170"/>
      <c r="AA18" s="170"/>
      <c r="AB18" s="170"/>
      <c r="AC18" s="171"/>
      <c r="AD18" s="169">
        <f>SUM(AD13:AJ17)</f>
        <v>54</v>
      </c>
      <c r="AE18" s="170"/>
      <c r="AF18" s="170"/>
      <c r="AG18" s="170"/>
      <c r="AH18" s="170"/>
      <c r="AI18" s="170"/>
      <c r="AJ18" s="171"/>
      <c r="AK18" s="169">
        <f>SUM(AK13:AQ17)</f>
        <v>49</v>
      </c>
      <c r="AL18" s="170"/>
      <c r="AM18" s="170"/>
      <c r="AN18" s="170"/>
      <c r="AO18" s="170"/>
      <c r="AP18" s="170"/>
      <c r="AQ18" s="171"/>
      <c r="AR18" s="169">
        <f>SUM(AR13:AX17)</f>
        <v>34</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28</v>
      </c>
      <c r="Q19" s="164"/>
      <c r="R19" s="164"/>
      <c r="S19" s="164"/>
      <c r="T19" s="164"/>
      <c r="U19" s="164"/>
      <c r="V19" s="165"/>
      <c r="W19" s="163">
        <v>11</v>
      </c>
      <c r="X19" s="164"/>
      <c r="Y19" s="164"/>
      <c r="Z19" s="164"/>
      <c r="AA19" s="164"/>
      <c r="AB19" s="164"/>
      <c r="AC19" s="165"/>
      <c r="AD19" s="163">
        <v>18</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0.93333333333333335</v>
      </c>
      <c r="Q20" s="536"/>
      <c r="R20" s="536"/>
      <c r="S20" s="536"/>
      <c r="T20" s="536"/>
      <c r="U20" s="536"/>
      <c r="V20" s="536"/>
      <c r="W20" s="536">
        <f t="shared" ref="W20" si="0">IF(W18=0, "-", SUM(W19)/W18)</f>
        <v>0.21568627450980393</v>
      </c>
      <c r="X20" s="536"/>
      <c r="Y20" s="536"/>
      <c r="Z20" s="536"/>
      <c r="AA20" s="536"/>
      <c r="AB20" s="536"/>
      <c r="AC20" s="536"/>
      <c r="AD20" s="536">
        <f t="shared" ref="AD20" si="1">IF(AD18=0, "-", SUM(AD19)/AD18)</f>
        <v>0.33333333333333331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4" t="s">
        <v>353</v>
      </c>
      <c r="H21" s="925"/>
      <c r="I21" s="925"/>
      <c r="J21" s="925"/>
      <c r="K21" s="925"/>
      <c r="L21" s="925"/>
      <c r="M21" s="925"/>
      <c r="N21" s="925"/>
      <c r="O21" s="925"/>
      <c r="P21" s="536">
        <f>IF(P19=0, "-", SUM(P19)/SUM(P13,P14))</f>
        <v>0.93333333333333335</v>
      </c>
      <c r="Q21" s="536"/>
      <c r="R21" s="536"/>
      <c r="S21" s="536"/>
      <c r="T21" s="536"/>
      <c r="U21" s="536"/>
      <c r="V21" s="536"/>
      <c r="W21" s="536">
        <f t="shared" ref="W21" si="2">IF(W19=0, "-", SUM(W19)/SUM(W13,W14))</f>
        <v>0.21568627450980393</v>
      </c>
      <c r="X21" s="536"/>
      <c r="Y21" s="536"/>
      <c r="Z21" s="536"/>
      <c r="AA21" s="536"/>
      <c r="AB21" s="536"/>
      <c r="AC21" s="536"/>
      <c r="AD21" s="536">
        <f t="shared" ref="AD21" si="3">IF(AD19=0, "-", SUM(AD19)/SUM(AD13,AD14))</f>
        <v>0.33333333333333331</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46</v>
      </c>
      <c r="Q23" s="161"/>
      <c r="R23" s="161"/>
      <c r="S23" s="161"/>
      <c r="T23" s="161"/>
      <c r="U23" s="161"/>
      <c r="V23" s="162"/>
      <c r="W23" s="160">
        <v>32</v>
      </c>
      <c r="X23" s="161"/>
      <c r="Y23" s="161"/>
      <c r="Z23" s="161"/>
      <c r="AA23" s="161"/>
      <c r="AB23" s="161"/>
      <c r="AC23" s="162"/>
      <c r="AD23" s="149" t="s">
        <v>787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780</v>
      </c>
      <c r="H24" s="136"/>
      <c r="I24" s="136"/>
      <c r="J24" s="136"/>
      <c r="K24" s="136"/>
      <c r="L24" s="136"/>
      <c r="M24" s="136"/>
      <c r="N24" s="136"/>
      <c r="O24" s="137"/>
      <c r="P24" s="163">
        <v>2</v>
      </c>
      <c r="Q24" s="164"/>
      <c r="R24" s="164"/>
      <c r="S24" s="164"/>
      <c r="T24" s="164"/>
      <c r="U24" s="164"/>
      <c r="V24" s="165"/>
      <c r="W24" s="163">
        <v>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781</v>
      </c>
      <c r="H25" s="136"/>
      <c r="I25" s="136"/>
      <c r="J25" s="136"/>
      <c r="K25" s="136"/>
      <c r="L25" s="136"/>
      <c r="M25" s="136"/>
      <c r="N25" s="136"/>
      <c r="O25" s="137"/>
      <c r="P25" s="163">
        <v>0.7</v>
      </c>
      <c r="Q25" s="164"/>
      <c r="R25" s="164"/>
      <c r="S25" s="164"/>
      <c r="T25" s="164"/>
      <c r="U25" s="164"/>
      <c r="V25" s="165"/>
      <c r="W25" s="163">
        <v>0.7</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721</v>
      </c>
      <c r="H26" s="136"/>
      <c r="I26" s="136"/>
      <c r="J26" s="136"/>
      <c r="K26" s="136"/>
      <c r="L26" s="136"/>
      <c r="M26" s="136"/>
      <c r="N26" s="136"/>
      <c r="O26" s="137"/>
      <c r="P26" s="163">
        <v>0.3</v>
      </c>
      <c r="Q26" s="164"/>
      <c r="R26" s="164"/>
      <c r="S26" s="164"/>
      <c r="T26" s="164"/>
      <c r="U26" s="164"/>
      <c r="V26" s="165"/>
      <c r="W26" s="163">
        <v>0.3</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49</v>
      </c>
      <c r="Q29" s="164"/>
      <c r="R29" s="164"/>
      <c r="S29" s="164"/>
      <c r="T29" s="164"/>
      <c r="U29" s="164"/>
      <c r="V29" s="165"/>
      <c r="W29" s="211">
        <f>AR13</f>
        <v>34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348</v>
      </c>
      <c r="B30" s="507"/>
      <c r="C30" s="507"/>
      <c r="D30" s="507"/>
      <c r="E30" s="507"/>
      <c r="F30" s="508"/>
      <c r="G30" s="649"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389</v>
      </c>
      <c r="AF30" s="383"/>
      <c r="AG30" s="383"/>
      <c r="AH30" s="384"/>
      <c r="AI30" s="385" t="s">
        <v>411</v>
      </c>
      <c r="AJ30" s="385"/>
      <c r="AK30" s="385"/>
      <c r="AL30" s="382"/>
      <c r="AM30" s="385" t="s">
        <v>508</v>
      </c>
      <c r="AN30" s="385"/>
      <c r="AO30" s="385"/>
      <c r="AP30" s="382"/>
      <c r="AQ30" s="640" t="s">
        <v>232</v>
      </c>
      <c r="AR30" s="641"/>
      <c r="AS30" s="641"/>
      <c r="AT30" s="642"/>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c r="AR31" s="178"/>
      <c r="AS31" s="179" t="s">
        <v>233</v>
      </c>
      <c r="AT31" s="202"/>
      <c r="AU31" s="271"/>
      <c r="AV31" s="271"/>
      <c r="AW31" s="375" t="s">
        <v>179</v>
      </c>
      <c r="AX31" s="376"/>
    </row>
    <row r="32" spans="1:50" ht="23.25" customHeight="1" x14ac:dyDescent="0.15">
      <c r="A32" s="512"/>
      <c r="B32" s="510"/>
      <c r="C32" s="510"/>
      <c r="D32" s="510"/>
      <c r="E32" s="510"/>
      <c r="F32" s="511"/>
      <c r="G32" s="537" t="s">
        <v>722</v>
      </c>
      <c r="H32" s="538"/>
      <c r="I32" s="538"/>
      <c r="J32" s="538"/>
      <c r="K32" s="538"/>
      <c r="L32" s="538"/>
      <c r="M32" s="538"/>
      <c r="N32" s="538"/>
      <c r="O32" s="539"/>
      <c r="P32" s="191" t="s">
        <v>723</v>
      </c>
      <c r="Q32" s="191"/>
      <c r="R32" s="191"/>
      <c r="S32" s="191"/>
      <c r="T32" s="191"/>
      <c r="U32" s="191"/>
      <c r="V32" s="191"/>
      <c r="W32" s="191"/>
      <c r="X32" s="233"/>
      <c r="Y32" s="339" t="s">
        <v>12</v>
      </c>
      <c r="Z32" s="546"/>
      <c r="AA32" s="547"/>
      <c r="AB32" s="548" t="s">
        <v>724</v>
      </c>
      <c r="AC32" s="548"/>
      <c r="AD32" s="548"/>
      <c r="AE32" s="363">
        <v>1785</v>
      </c>
      <c r="AF32" s="364"/>
      <c r="AG32" s="364"/>
      <c r="AH32" s="364"/>
      <c r="AI32" s="363">
        <v>1854</v>
      </c>
      <c r="AJ32" s="364"/>
      <c r="AK32" s="364"/>
      <c r="AL32" s="364"/>
      <c r="AM32" s="363">
        <v>1908</v>
      </c>
      <c r="AN32" s="364"/>
      <c r="AO32" s="364"/>
      <c r="AP32" s="364"/>
      <c r="AQ32" s="166" t="s">
        <v>717</v>
      </c>
      <c r="AR32" s="167"/>
      <c r="AS32" s="167"/>
      <c r="AT32" s="168"/>
      <c r="AU32" s="364" t="s">
        <v>717</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724</v>
      </c>
      <c r="AC33" s="519"/>
      <c r="AD33" s="519"/>
      <c r="AE33" s="363">
        <v>1720</v>
      </c>
      <c r="AF33" s="364"/>
      <c r="AG33" s="364"/>
      <c r="AH33" s="364"/>
      <c r="AI33" s="363">
        <v>1835</v>
      </c>
      <c r="AJ33" s="364"/>
      <c r="AK33" s="364"/>
      <c r="AL33" s="364"/>
      <c r="AM33" s="363">
        <v>1885</v>
      </c>
      <c r="AN33" s="364"/>
      <c r="AO33" s="364"/>
      <c r="AP33" s="364"/>
      <c r="AQ33" s="166" t="s">
        <v>717</v>
      </c>
      <c r="AR33" s="167"/>
      <c r="AS33" s="167"/>
      <c r="AT33" s="168"/>
      <c r="AU33" s="364" t="s">
        <v>717</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v>100</v>
      </c>
      <c r="AF34" s="364"/>
      <c r="AG34" s="364"/>
      <c r="AH34" s="364"/>
      <c r="AI34" s="363">
        <v>100</v>
      </c>
      <c r="AJ34" s="364"/>
      <c r="AK34" s="364"/>
      <c r="AL34" s="364"/>
      <c r="AM34" s="363">
        <v>100</v>
      </c>
      <c r="AN34" s="364"/>
      <c r="AO34" s="364"/>
      <c r="AP34" s="364"/>
      <c r="AQ34" s="166" t="s">
        <v>717</v>
      </c>
      <c r="AR34" s="167"/>
      <c r="AS34" s="167"/>
      <c r="AT34" s="168"/>
      <c r="AU34" s="364" t="s">
        <v>717</v>
      </c>
      <c r="AV34" s="364"/>
      <c r="AW34" s="364"/>
      <c r="AX34" s="365"/>
    </row>
    <row r="35" spans="1:51" ht="23.25" customHeight="1" x14ac:dyDescent="0.15">
      <c r="A35" s="897" t="s">
        <v>379</v>
      </c>
      <c r="B35" s="898"/>
      <c r="C35" s="898"/>
      <c r="D35" s="898"/>
      <c r="E35" s="898"/>
      <c r="F35" s="899"/>
      <c r="G35" s="903" t="s">
        <v>725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3" t="s">
        <v>348</v>
      </c>
      <c r="B37" s="644"/>
      <c r="C37" s="644"/>
      <c r="D37" s="644"/>
      <c r="E37" s="644"/>
      <c r="F37" s="645"/>
      <c r="G37" s="562" t="s">
        <v>146</v>
      </c>
      <c r="H37" s="377"/>
      <c r="I37" s="377"/>
      <c r="J37" s="377"/>
      <c r="K37" s="377"/>
      <c r="L37" s="377"/>
      <c r="M37" s="377"/>
      <c r="N37" s="377"/>
      <c r="O37" s="563"/>
      <c r="P37" s="630" t="s">
        <v>59</v>
      </c>
      <c r="Q37" s="377"/>
      <c r="R37" s="377"/>
      <c r="S37" s="377"/>
      <c r="T37" s="377"/>
      <c r="U37" s="377"/>
      <c r="V37" s="377"/>
      <c r="W37" s="377"/>
      <c r="X37" s="563"/>
      <c r="Y37" s="631"/>
      <c r="Z37" s="632"/>
      <c r="AA37" s="633"/>
      <c r="AB37" s="634" t="s">
        <v>11</v>
      </c>
      <c r="AC37" s="635"/>
      <c r="AD37" s="636"/>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6"/>
      <c r="B41" s="647"/>
      <c r="C41" s="647"/>
      <c r="D41" s="647"/>
      <c r="E41" s="647"/>
      <c r="F41" s="648"/>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7" t="s">
        <v>379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3" t="s">
        <v>348</v>
      </c>
      <c r="B44" s="644"/>
      <c r="C44" s="644"/>
      <c r="D44" s="644"/>
      <c r="E44" s="644"/>
      <c r="F44" s="645"/>
      <c r="G44" s="562" t="s">
        <v>146</v>
      </c>
      <c r="H44" s="377"/>
      <c r="I44" s="377"/>
      <c r="J44" s="377"/>
      <c r="K44" s="377"/>
      <c r="L44" s="377"/>
      <c r="M44" s="377"/>
      <c r="N44" s="377"/>
      <c r="O44" s="563"/>
      <c r="P44" s="630" t="s">
        <v>59</v>
      </c>
      <c r="Q44" s="377"/>
      <c r="R44" s="377"/>
      <c r="S44" s="377"/>
      <c r="T44" s="377"/>
      <c r="U44" s="377"/>
      <c r="V44" s="377"/>
      <c r="W44" s="377"/>
      <c r="X44" s="563"/>
      <c r="Y44" s="631"/>
      <c r="Z44" s="632"/>
      <c r="AA44" s="633"/>
      <c r="AB44" s="634" t="s">
        <v>11</v>
      </c>
      <c r="AC44" s="635"/>
      <c r="AD44" s="636"/>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6"/>
      <c r="B48" s="647"/>
      <c r="C48" s="647"/>
      <c r="D48" s="647"/>
      <c r="E48" s="647"/>
      <c r="F48" s="648"/>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7" t="s">
        <v>379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09" t="s">
        <v>348</v>
      </c>
      <c r="B51" s="510"/>
      <c r="C51" s="510"/>
      <c r="D51" s="510"/>
      <c r="E51" s="510"/>
      <c r="F51" s="511"/>
      <c r="G51" s="562" t="s">
        <v>146</v>
      </c>
      <c r="H51" s="377"/>
      <c r="I51" s="377"/>
      <c r="J51" s="377"/>
      <c r="K51" s="377"/>
      <c r="L51" s="377"/>
      <c r="M51" s="377"/>
      <c r="N51" s="377"/>
      <c r="O51" s="563"/>
      <c r="P51" s="630" t="s">
        <v>59</v>
      </c>
      <c r="Q51" s="377"/>
      <c r="R51" s="377"/>
      <c r="S51" s="377"/>
      <c r="T51" s="377"/>
      <c r="U51" s="377"/>
      <c r="V51" s="377"/>
      <c r="W51" s="377"/>
      <c r="X51" s="563"/>
      <c r="Y51" s="631"/>
      <c r="Z51" s="632"/>
      <c r="AA51" s="633"/>
      <c r="AB51" s="634" t="s">
        <v>11</v>
      </c>
      <c r="AC51" s="635"/>
      <c r="AD51" s="636"/>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6"/>
      <c r="B55" s="647"/>
      <c r="C55" s="647"/>
      <c r="D55" s="647"/>
      <c r="E55" s="647"/>
      <c r="F55" s="648"/>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7" t="s">
        <v>379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09" t="s">
        <v>348</v>
      </c>
      <c r="B58" s="510"/>
      <c r="C58" s="510"/>
      <c r="D58" s="510"/>
      <c r="E58" s="510"/>
      <c r="F58" s="511"/>
      <c r="G58" s="562" t="s">
        <v>146</v>
      </c>
      <c r="H58" s="377"/>
      <c r="I58" s="377"/>
      <c r="J58" s="377"/>
      <c r="K58" s="377"/>
      <c r="L58" s="377"/>
      <c r="M58" s="377"/>
      <c r="N58" s="377"/>
      <c r="O58" s="563"/>
      <c r="P58" s="630" t="s">
        <v>59</v>
      </c>
      <c r="Q58" s="377"/>
      <c r="R58" s="377"/>
      <c r="S58" s="377"/>
      <c r="T58" s="377"/>
      <c r="U58" s="377"/>
      <c r="V58" s="377"/>
      <c r="W58" s="377"/>
      <c r="X58" s="563"/>
      <c r="Y58" s="631"/>
      <c r="Z58" s="632"/>
      <c r="AA58" s="633"/>
      <c r="AB58" s="634" t="s">
        <v>11</v>
      </c>
      <c r="AC58" s="635"/>
      <c r="AD58" s="636"/>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7" t="s">
        <v>379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8" t="s">
        <v>349</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344</v>
      </c>
      <c r="X65" s="870"/>
      <c r="Y65" s="873"/>
      <c r="Z65" s="873"/>
      <c r="AA65" s="874"/>
      <c r="AB65" s="867" t="s">
        <v>11</v>
      </c>
      <c r="AC65" s="863"/>
      <c r="AD65" s="864"/>
      <c r="AE65" s="335" t="s">
        <v>389</v>
      </c>
      <c r="AF65" s="335"/>
      <c r="AG65" s="335"/>
      <c r="AH65" s="335"/>
      <c r="AI65" s="335" t="s">
        <v>411</v>
      </c>
      <c r="AJ65" s="335"/>
      <c r="AK65" s="335"/>
      <c r="AL65" s="335"/>
      <c r="AM65" s="335" t="s">
        <v>508</v>
      </c>
      <c r="AN65" s="335"/>
      <c r="AO65" s="335"/>
      <c r="AP65" s="335"/>
      <c r="AQ65" s="215" t="s">
        <v>232</v>
      </c>
      <c r="AR65" s="199"/>
      <c r="AS65" s="199"/>
      <c r="AT65" s="200"/>
      <c r="AU65" s="976" t="s">
        <v>134</v>
      </c>
      <c r="AV65" s="976"/>
      <c r="AW65" s="976"/>
      <c r="AX65" s="977"/>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5"/>
      <c r="AF66" s="335"/>
      <c r="AG66" s="335"/>
      <c r="AH66" s="335"/>
      <c r="AI66" s="335"/>
      <c r="AJ66" s="335"/>
      <c r="AK66" s="335"/>
      <c r="AL66" s="335"/>
      <c r="AM66" s="335"/>
      <c r="AN66" s="335"/>
      <c r="AO66" s="335"/>
      <c r="AP66" s="335"/>
      <c r="AQ66" s="231"/>
      <c r="AR66" s="178"/>
      <c r="AS66" s="179" t="s">
        <v>233</v>
      </c>
      <c r="AT66" s="202"/>
      <c r="AU66" s="271"/>
      <c r="AV66" s="271"/>
      <c r="AW66" s="865" t="s">
        <v>347</v>
      </c>
      <c r="AX66" s="978"/>
      <c r="AY66">
        <f>$AY$65</f>
        <v>0</v>
      </c>
    </row>
    <row r="67" spans="1:51" ht="23.25" hidden="1" customHeight="1" x14ac:dyDescent="0.15">
      <c r="A67" s="851"/>
      <c r="B67" s="852"/>
      <c r="C67" s="852"/>
      <c r="D67" s="852"/>
      <c r="E67" s="852"/>
      <c r="F67" s="853"/>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369</v>
      </c>
      <c r="AC67" s="951"/>
      <c r="AD67" s="951"/>
      <c r="AE67" s="363"/>
      <c r="AF67" s="364"/>
      <c r="AG67" s="364"/>
      <c r="AH67" s="364"/>
      <c r="AI67" s="363"/>
      <c r="AJ67" s="364"/>
      <c r="AK67" s="364"/>
      <c r="AL67" s="364"/>
      <c r="AM67" s="363"/>
      <c r="AN67" s="364"/>
      <c r="AO67" s="364"/>
      <c r="AP67" s="364"/>
      <c r="AQ67" s="363"/>
      <c r="AR67" s="364"/>
      <c r="AS67" s="364"/>
      <c r="AT67" s="816"/>
      <c r="AU67" s="364"/>
      <c r="AV67" s="364"/>
      <c r="AW67" s="364"/>
      <c r="AX67" s="365"/>
      <c r="AY67">
        <f t="shared" ref="AY67:AY72" si="8">$AY$65</f>
        <v>0</v>
      </c>
    </row>
    <row r="68" spans="1:51"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369</v>
      </c>
      <c r="AC68" s="974"/>
      <c r="AD68" s="974"/>
      <c r="AE68" s="363"/>
      <c r="AF68" s="364"/>
      <c r="AG68" s="364"/>
      <c r="AH68" s="364"/>
      <c r="AI68" s="363"/>
      <c r="AJ68" s="364"/>
      <c r="AK68" s="364"/>
      <c r="AL68" s="364"/>
      <c r="AM68" s="363"/>
      <c r="AN68" s="364"/>
      <c r="AO68" s="364"/>
      <c r="AP68" s="364"/>
      <c r="AQ68" s="363"/>
      <c r="AR68" s="364"/>
      <c r="AS68" s="364"/>
      <c r="AT68" s="816"/>
      <c r="AU68" s="364"/>
      <c r="AV68" s="364"/>
      <c r="AW68" s="364"/>
      <c r="AX68" s="365"/>
      <c r="AY68">
        <f t="shared" si="8"/>
        <v>0</v>
      </c>
    </row>
    <row r="69" spans="1:51"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370</v>
      </c>
      <c r="AC69" s="975"/>
      <c r="AD69" s="975"/>
      <c r="AE69" s="371"/>
      <c r="AF69" s="372"/>
      <c r="AG69" s="372"/>
      <c r="AH69" s="372"/>
      <c r="AI69" s="371"/>
      <c r="AJ69" s="372"/>
      <c r="AK69" s="372"/>
      <c r="AL69" s="372"/>
      <c r="AM69" s="371"/>
      <c r="AN69" s="372"/>
      <c r="AO69" s="372"/>
      <c r="AP69" s="372"/>
      <c r="AQ69" s="363"/>
      <c r="AR69" s="364"/>
      <c r="AS69" s="364"/>
      <c r="AT69" s="816"/>
      <c r="AU69" s="364"/>
      <c r="AV69" s="364"/>
      <c r="AW69" s="364"/>
      <c r="AX69" s="365"/>
      <c r="AY69">
        <f t="shared" si="8"/>
        <v>0</v>
      </c>
    </row>
    <row r="70" spans="1:51" ht="23.25" hidden="1" customHeight="1" x14ac:dyDescent="0.15">
      <c r="A70" s="851" t="s">
        <v>354</v>
      </c>
      <c r="B70" s="852"/>
      <c r="C70" s="852"/>
      <c r="D70" s="852"/>
      <c r="E70" s="852"/>
      <c r="F70" s="853"/>
      <c r="G70" s="939" t="s">
        <v>235</v>
      </c>
      <c r="H70" s="940"/>
      <c r="I70" s="940"/>
      <c r="J70" s="940"/>
      <c r="K70" s="940"/>
      <c r="L70" s="940"/>
      <c r="M70" s="940"/>
      <c r="N70" s="940"/>
      <c r="O70" s="940"/>
      <c r="P70" s="940"/>
      <c r="Q70" s="940"/>
      <c r="R70" s="940"/>
      <c r="S70" s="940"/>
      <c r="T70" s="940"/>
      <c r="U70" s="940"/>
      <c r="V70" s="940"/>
      <c r="W70" s="943" t="s">
        <v>368</v>
      </c>
      <c r="X70" s="944"/>
      <c r="Y70" s="949" t="s">
        <v>12</v>
      </c>
      <c r="Z70" s="949"/>
      <c r="AA70" s="950"/>
      <c r="AB70" s="951" t="s">
        <v>369</v>
      </c>
      <c r="AC70" s="951"/>
      <c r="AD70" s="951"/>
      <c r="AE70" s="363"/>
      <c r="AF70" s="364"/>
      <c r="AG70" s="364"/>
      <c r="AH70" s="364"/>
      <c r="AI70" s="363"/>
      <c r="AJ70" s="364"/>
      <c r="AK70" s="364"/>
      <c r="AL70" s="364"/>
      <c r="AM70" s="363"/>
      <c r="AN70" s="364"/>
      <c r="AO70" s="364"/>
      <c r="AP70" s="364"/>
      <c r="AQ70" s="363"/>
      <c r="AR70" s="364"/>
      <c r="AS70" s="364"/>
      <c r="AT70" s="816"/>
      <c r="AU70" s="364"/>
      <c r="AV70" s="364"/>
      <c r="AW70" s="364"/>
      <c r="AX70" s="365"/>
      <c r="AY70">
        <f t="shared" si="8"/>
        <v>0</v>
      </c>
    </row>
    <row r="71" spans="1:51"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369</v>
      </c>
      <c r="AC71" s="974"/>
      <c r="AD71" s="974"/>
      <c r="AE71" s="363"/>
      <c r="AF71" s="364"/>
      <c r="AG71" s="364"/>
      <c r="AH71" s="364"/>
      <c r="AI71" s="363"/>
      <c r="AJ71" s="364"/>
      <c r="AK71" s="364"/>
      <c r="AL71" s="364"/>
      <c r="AM71" s="363"/>
      <c r="AN71" s="364"/>
      <c r="AO71" s="364"/>
      <c r="AP71" s="364"/>
      <c r="AQ71" s="363"/>
      <c r="AR71" s="364"/>
      <c r="AS71" s="364"/>
      <c r="AT71" s="816"/>
      <c r="AU71" s="364"/>
      <c r="AV71" s="364"/>
      <c r="AW71" s="364"/>
      <c r="AX71" s="365"/>
      <c r="AY71">
        <f t="shared" si="8"/>
        <v>0</v>
      </c>
    </row>
    <row r="72" spans="1:51"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370</v>
      </c>
      <c r="AC72" s="975"/>
      <c r="AD72" s="975"/>
      <c r="AE72" s="371"/>
      <c r="AF72" s="372"/>
      <c r="AG72" s="372"/>
      <c r="AH72" s="372"/>
      <c r="AI72" s="371"/>
      <c r="AJ72" s="372"/>
      <c r="AK72" s="372"/>
      <c r="AL72" s="372"/>
      <c r="AM72" s="371"/>
      <c r="AN72" s="372"/>
      <c r="AO72" s="372"/>
      <c r="AP72" s="938"/>
      <c r="AQ72" s="363"/>
      <c r="AR72" s="364"/>
      <c r="AS72" s="364"/>
      <c r="AT72" s="816"/>
      <c r="AU72" s="364"/>
      <c r="AV72" s="364"/>
      <c r="AW72" s="364"/>
      <c r="AX72" s="365"/>
      <c r="AY72">
        <f t="shared" si="8"/>
        <v>0</v>
      </c>
    </row>
    <row r="73" spans="1:51" ht="18.75" hidden="1" customHeight="1" x14ac:dyDescent="0.15">
      <c r="A73" s="837" t="s">
        <v>349</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0"/>
      <c r="B75" s="841"/>
      <c r="C75" s="841"/>
      <c r="D75" s="841"/>
      <c r="E75" s="841"/>
      <c r="F75" s="842"/>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0"/>
      <c r="B76" s="841"/>
      <c r="C76" s="841"/>
      <c r="D76" s="841"/>
      <c r="E76" s="841"/>
      <c r="F76" s="842"/>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0"/>
      <c r="B77" s="841"/>
      <c r="C77" s="841"/>
      <c r="D77" s="841"/>
      <c r="E77" s="841"/>
      <c r="F77" s="842"/>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2" t="s">
        <v>382</v>
      </c>
      <c r="B78" s="913"/>
      <c r="C78" s="913"/>
      <c r="D78" s="913"/>
      <c r="E78" s="910" t="s">
        <v>327</v>
      </c>
      <c r="F78" s="911"/>
      <c r="G78" s="54" t="s">
        <v>235</v>
      </c>
      <c r="H78" s="791"/>
      <c r="I78" s="245"/>
      <c r="J78" s="245"/>
      <c r="K78" s="245"/>
      <c r="L78" s="245"/>
      <c r="M78" s="245"/>
      <c r="N78" s="245"/>
      <c r="O78" s="792"/>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343</v>
      </c>
      <c r="AP79" s="127"/>
      <c r="AQ79" s="127"/>
      <c r="AR79" s="76" t="s">
        <v>341</v>
      </c>
      <c r="AS79" s="126"/>
      <c r="AT79" s="127"/>
      <c r="AU79" s="127"/>
      <c r="AV79" s="127"/>
      <c r="AW79" s="127"/>
      <c r="AX79" s="128"/>
      <c r="AY79">
        <f>COUNTIF($AR$79,"☑")</f>
        <v>0</v>
      </c>
    </row>
    <row r="80" spans="1:51" ht="18.75" hidden="1" customHeight="1" x14ac:dyDescent="0.15">
      <c r="A80" s="516" t="s">
        <v>147</v>
      </c>
      <c r="B80" s="846" t="s">
        <v>340</v>
      </c>
      <c r="C80" s="847"/>
      <c r="D80" s="847"/>
      <c r="E80" s="847"/>
      <c r="F80" s="848"/>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2"/>
      <c r="AY80">
        <f>COUNTA($G$82)</f>
        <v>0</v>
      </c>
    </row>
    <row r="81" spans="1:60" ht="22.5" hidden="1" customHeight="1" x14ac:dyDescent="0.15">
      <c r="A81" s="517"/>
      <c r="B81" s="849"/>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9"/>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1"/>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9"/>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2"/>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50"/>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3"/>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5" t="s">
        <v>11</v>
      </c>
      <c r="AC85" s="456"/>
      <c r="AD85" s="457"/>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801"/>
      <c r="R87" s="801"/>
      <c r="S87" s="801"/>
      <c r="T87" s="801"/>
      <c r="U87" s="801"/>
      <c r="V87" s="801"/>
      <c r="W87" s="801"/>
      <c r="X87" s="802"/>
      <c r="Y87" s="754" t="s">
        <v>62</v>
      </c>
      <c r="Z87" s="755"/>
      <c r="AA87" s="756"/>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803"/>
      <c r="Q88" s="803"/>
      <c r="R88" s="803"/>
      <c r="S88" s="803"/>
      <c r="T88" s="803"/>
      <c r="U88" s="803"/>
      <c r="V88" s="803"/>
      <c r="W88" s="803"/>
      <c r="X88" s="804"/>
      <c r="Y88" s="731" t="s">
        <v>54</v>
      </c>
      <c r="Z88" s="732"/>
      <c r="AA88" s="733"/>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5"/>
      <c r="Y89" s="731" t="s">
        <v>13</v>
      </c>
      <c r="Z89" s="732"/>
      <c r="AA89" s="733"/>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5" t="s">
        <v>11</v>
      </c>
      <c r="AC90" s="456"/>
      <c r="AD90" s="457"/>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801"/>
      <c r="R92" s="801"/>
      <c r="S92" s="801"/>
      <c r="T92" s="801"/>
      <c r="U92" s="801"/>
      <c r="V92" s="801"/>
      <c r="W92" s="801"/>
      <c r="X92" s="802"/>
      <c r="Y92" s="754" t="s">
        <v>62</v>
      </c>
      <c r="Z92" s="755"/>
      <c r="AA92" s="756"/>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803"/>
      <c r="Q93" s="803"/>
      <c r="R93" s="803"/>
      <c r="S93" s="803"/>
      <c r="T93" s="803"/>
      <c r="U93" s="803"/>
      <c r="V93" s="803"/>
      <c r="W93" s="803"/>
      <c r="X93" s="804"/>
      <c r="Y93" s="731" t="s">
        <v>54</v>
      </c>
      <c r="Z93" s="732"/>
      <c r="AA93" s="733"/>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5"/>
      <c r="Y94" s="731" t="s">
        <v>13</v>
      </c>
      <c r="Z94" s="732"/>
      <c r="AA94" s="733"/>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5" t="s">
        <v>11</v>
      </c>
      <c r="AC95" s="456"/>
      <c r="AD95" s="457"/>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801"/>
      <c r="R97" s="801"/>
      <c r="S97" s="801"/>
      <c r="T97" s="801"/>
      <c r="U97" s="801"/>
      <c r="V97" s="801"/>
      <c r="W97" s="801"/>
      <c r="X97" s="802"/>
      <c r="Y97" s="754" t="s">
        <v>62</v>
      </c>
      <c r="Z97" s="755"/>
      <c r="AA97" s="756"/>
      <c r="AB97" s="403"/>
      <c r="AC97" s="404"/>
      <c r="AD97" s="405"/>
      <c r="AE97" s="363"/>
      <c r="AF97" s="364"/>
      <c r="AG97" s="364"/>
      <c r="AH97" s="816"/>
      <c r="AI97" s="363"/>
      <c r="AJ97" s="364"/>
      <c r="AK97" s="364"/>
      <c r="AL97" s="816"/>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803"/>
      <c r="Q98" s="803"/>
      <c r="R98" s="803"/>
      <c r="S98" s="803"/>
      <c r="T98" s="803"/>
      <c r="U98" s="803"/>
      <c r="V98" s="803"/>
      <c r="W98" s="803"/>
      <c r="X98" s="804"/>
      <c r="Y98" s="731" t="s">
        <v>54</v>
      </c>
      <c r="Z98" s="732"/>
      <c r="AA98" s="733"/>
      <c r="AB98" s="300"/>
      <c r="AC98" s="301"/>
      <c r="AD98" s="302"/>
      <c r="AE98" s="363"/>
      <c r="AF98" s="364"/>
      <c r="AG98" s="364"/>
      <c r="AH98" s="816"/>
      <c r="AI98" s="363"/>
      <c r="AJ98" s="364"/>
      <c r="AK98" s="364"/>
      <c r="AL98" s="81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77" t="s">
        <v>13</v>
      </c>
      <c r="Z99" s="478"/>
      <c r="AA99" s="479"/>
      <c r="AB99" s="459" t="s">
        <v>14</v>
      </c>
      <c r="AC99" s="460"/>
      <c r="AD99" s="461"/>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350</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2"/>
      <c r="Z100" s="463"/>
      <c r="AA100" s="464"/>
      <c r="AB100" s="857" t="s">
        <v>11</v>
      </c>
      <c r="AC100" s="857"/>
      <c r="AD100" s="857"/>
      <c r="AE100" s="823" t="s">
        <v>389</v>
      </c>
      <c r="AF100" s="824"/>
      <c r="AG100" s="824"/>
      <c r="AH100" s="825"/>
      <c r="AI100" s="823" t="s">
        <v>411</v>
      </c>
      <c r="AJ100" s="824"/>
      <c r="AK100" s="824"/>
      <c r="AL100" s="825"/>
      <c r="AM100" s="823" t="s">
        <v>508</v>
      </c>
      <c r="AN100" s="824"/>
      <c r="AO100" s="824"/>
      <c r="AP100" s="825"/>
      <c r="AQ100" s="926" t="s">
        <v>416</v>
      </c>
      <c r="AR100" s="927"/>
      <c r="AS100" s="927"/>
      <c r="AT100" s="928"/>
      <c r="AU100" s="926" t="s">
        <v>540</v>
      </c>
      <c r="AV100" s="927"/>
      <c r="AW100" s="927"/>
      <c r="AX100" s="929"/>
    </row>
    <row r="101" spans="1:60" ht="23.25" customHeight="1" x14ac:dyDescent="0.15">
      <c r="A101" s="488"/>
      <c r="B101" s="489"/>
      <c r="C101" s="489"/>
      <c r="D101" s="489"/>
      <c r="E101" s="489"/>
      <c r="F101" s="490"/>
      <c r="G101" s="191" t="s">
        <v>726</v>
      </c>
      <c r="H101" s="191"/>
      <c r="I101" s="191"/>
      <c r="J101" s="191"/>
      <c r="K101" s="191"/>
      <c r="L101" s="191"/>
      <c r="M101" s="191"/>
      <c r="N101" s="191"/>
      <c r="O101" s="191"/>
      <c r="P101" s="191"/>
      <c r="Q101" s="191"/>
      <c r="R101" s="191"/>
      <c r="S101" s="191"/>
      <c r="T101" s="191"/>
      <c r="U101" s="191"/>
      <c r="V101" s="191"/>
      <c r="W101" s="191"/>
      <c r="X101" s="233"/>
      <c r="Y101" s="815" t="s">
        <v>55</v>
      </c>
      <c r="Z101" s="717"/>
      <c r="AA101" s="718"/>
      <c r="AB101" s="548" t="s">
        <v>727</v>
      </c>
      <c r="AC101" s="548"/>
      <c r="AD101" s="548"/>
      <c r="AE101" s="358">
        <v>40220</v>
      </c>
      <c r="AF101" s="358"/>
      <c r="AG101" s="358"/>
      <c r="AH101" s="358"/>
      <c r="AI101" s="358">
        <v>11735</v>
      </c>
      <c r="AJ101" s="358"/>
      <c r="AK101" s="358"/>
      <c r="AL101" s="358"/>
      <c r="AM101" s="358">
        <v>11622</v>
      </c>
      <c r="AN101" s="358"/>
      <c r="AO101" s="358"/>
      <c r="AP101" s="358"/>
      <c r="AQ101" s="358" t="s">
        <v>779</v>
      </c>
      <c r="AR101" s="358"/>
      <c r="AS101" s="358"/>
      <c r="AT101" s="358"/>
      <c r="AU101" s="363" t="s">
        <v>779</v>
      </c>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727</v>
      </c>
      <c r="AC102" s="548"/>
      <c r="AD102" s="548"/>
      <c r="AE102" s="358">
        <v>58939</v>
      </c>
      <c r="AF102" s="358"/>
      <c r="AG102" s="358"/>
      <c r="AH102" s="358"/>
      <c r="AI102" s="358">
        <v>63450</v>
      </c>
      <c r="AJ102" s="358"/>
      <c r="AK102" s="358"/>
      <c r="AL102" s="358"/>
      <c r="AM102" s="358">
        <v>61524</v>
      </c>
      <c r="AN102" s="358"/>
      <c r="AO102" s="358"/>
      <c r="AP102" s="358"/>
      <c r="AQ102" s="358">
        <v>11750</v>
      </c>
      <c r="AR102" s="358"/>
      <c r="AS102" s="358"/>
      <c r="AT102" s="358"/>
      <c r="AU102" s="371">
        <v>51009</v>
      </c>
      <c r="AV102" s="372"/>
      <c r="AW102" s="372"/>
      <c r="AX102" s="930"/>
    </row>
    <row r="103" spans="1:60" ht="31.5" hidden="1" customHeight="1" x14ac:dyDescent="0.15">
      <c r="A103" s="485" t="s">
        <v>350</v>
      </c>
      <c r="B103" s="486"/>
      <c r="C103" s="486"/>
      <c r="D103" s="486"/>
      <c r="E103" s="486"/>
      <c r="F103" s="487"/>
      <c r="G103" s="732" t="s">
        <v>60</v>
      </c>
      <c r="H103" s="732"/>
      <c r="I103" s="732"/>
      <c r="J103" s="732"/>
      <c r="K103" s="732"/>
      <c r="L103" s="732"/>
      <c r="M103" s="732"/>
      <c r="N103" s="732"/>
      <c r="O103" s="732"/>
      <c r="P103" s="732"/>
      <c r="Q103" s="732"/>
      <c r="R103" s="732"/>
      <c r="S103" s="732"/>
      <c r="T103" s="732"/>
      <c r="U103" s="732"/>
      <c r="V103" s="732"/>
      <c r="W103" s="732"/>
      <c r="X103" s="733"/>
      <c r="Y103" s="465"/>
      <c r="Z103" s="466"/>
      <c r="AA103" s="467"/>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350</v>
      </c>
      <c r="B106" s="486"/>
      <c r="C106" s="486"/>
      <c r="D106" s="486"/>
      <c r="E106" s="486"/>
      <c r="F106" s="487"/>
      <c r="G106" s="732" t="s">
        <v>60</v>
      </c>
      <c r="H106" s="732"/>
      <c r="I106" s="732"/>
      <c r="J106" s="732"/>
      <c r="K106" s="732"/>
      <c r="L106" s="732"/>
      <c r="M106" s="732"/>
      <c r="N106" s="732"/>
      <c r="O106" s="732"/>
      <c r="P106" s="732"/>
      <c r="Q106" s="732"/>
      <c r="R106" s="732"/>
      <c r="S106" s="732"/>
      <c r="T106" s="732"/>
      <c r="U106" s="732"/>
      <c r="V106" s="732"/>
      <c r="W106" s="732"/>
      <c r="X106" s="733"/>
      <c r="Y106" s="465"/>
      <c r="Z106" s="466"/>
      <c r="AA106" s="467"/>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350</v>
      </c>
      <c r="B109" s="486"/>
      <c r="C109" s="486"/>
      <c r="D109" s="486"/>
      <c r="E109" s="486"/>
      <c r="F109" s="487"/>
      <c r="G109" s="732" t="s">
        <v>60</v>
      </c>
      <c r="H109" s="732"/>
      <c r="I109" s="732"/>
      <c r="J109" s="732"/>
      <c r="K109" s="732"/>
      <c r="L109" s="732"/>
      <c r="M109" s="732"/>
      <c r="N109" s="732"/>
      <c r="O109" s="732"/>
      <c r="P109" s="732"/>
      <c r="Q109" s="732"/>
      <c r="R109" s="732"/>
      <c r="S109" s="732"/>
      <c r="T109" s="732"/>
      <c r="U109" s="732"/>
      <c r="V109" s="732"/>
      <c r="W109" s="732"/>
      <c r="X109" s="733"/>
      <c r="Y109" s="465"/>
      <c r="Z109" s="466"/>
      <c r="AA109" s="467"/>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350</v>
      </c>
      <c r="B112" s="486"/>
      <c r="C112" s="486"/>
      <c r="D112" s="486"/>
      <c r="E112" s="486"/>
      <c r="F112" s="487"/>
      <c r="G112" s="732" t="s">
        <v>60</v>
      </c>
      <c r="H112" s="732"/>
      <c r="I112" s="732"/>
      <c r="J112" s="732"/>
      <c r="K112" s="732"/>
      <c r="L112" s="732"/>
      <c r="M112" s="732"/>
      <c r="N112" s="732"/>
      <c r="O112" s="732"/>
      <c r="P112" s="732"/>
      <c r="Q112" s="732"/>
      <c r="R112" s="732"/>
      <c r="S112" s="732"/>
      <c r="T112" s="732"/>
      <c r="U112" s="732"/>
      <c r="V112" s="732"/>
      <c r="W112" s="732"/>
      <c r="X112" s="733"/>
      <c r="Y112" s="465"/>
      <c r="Z112" s="466"/>
      <c r="AA112" s="467"/>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16"/>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816"/>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396.4</v>
      </c>
      <c r="AF116" s="358"/>
      <c r="AG116" s="358"/>
      <c r="AH116" s="358"/>
      <c r="AI116" s="358">
        <v>859.7</v>
      </c>
      <c r="AJ116" s="358"/>
      <c r="AK116" s="358"/>
      <c r="AL116" s="358"/>
      <c r="AM116" s="358">
        <v>861.3</v>
      </c>
      <c r="AN116" s="358"/>
      <c r="AO116" s="358"/>
      <c r="AP116" s="358"/>
      <c r="AQ116" s="363">
        <v>851.1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357</v>
      </c>
      <c r="AC117" s="343"/>
      <c r="AD117" s="344"/>
      <c r="AE117" s="454" t="s">
        <v>730</v>
      </c>
      <c r="AF117" s="306"/>
      <c r="AG117" s="306"/>
      <c r="AH117" s="306"/>
      <c r="AI117" s="454" t="s">
        <v>731</v>
      </c>
      <c r="AJ117" s="306"/>
      <c r="AK117" s="306"/>
      <c r="AL117" s="306"/>
      <c r="AM117" s="454" t="s">
        <v>747</v>
      </c>
      <c r="AN117" s="306"/>
      <c r="AO117" s="306"/>
      <c r="AP117" s="306"/>
      <c r="AQ117" s="794" t="s">
        <v>782</v>
      </c>
      <c r="AR117" s="795"/>
      <c r="AS117" s="795"/>
      <c r="AT117" s="795"/>
      <c r="AU117" s="795"/>
      <c r="AV117" s="795"/>
      <c r="AW117" s="795"/>
      <c r="AX117" s="796"/>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t="s">
        <v>732</v>
      </c>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404</v>
      </c>
      <c r="B130" s="991"/>
      <c r="C130" s="990" t="s">
        <v>236</v>
      </c>
      <c r="D130" s="991"/>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783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94"/>
      <c r="B134" s="253"/>
      <c r="C134" s="252"/>
      <c r="D134" s="253"/>
      <c r="E134" s="252"/>
      <c r="F134" s="314"/>
      <c r="G134" s="232" t="s">
        <v>723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724</v>
      </c>
      <c r="AC134" s="224"/>
      <c r="AD134" s="224"/>
      <c r="AE134" s="266">
        <v>1785</v>
      </c>
      <c r="AF134" s="167"/>
      <c r="AG134" s="167"/>
      <c r="AH134" s="167"/>
      <c r="AI134" s="266">
        <v>1854</v>
      </c>
      <c r="AJ134" s="167"/>
      <c r="AK134" s="167"/>
      <c r="AL134" s="167"/>
      <c r="AM134" s="266">
        <v>1908</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724</v>
      </c>
      <c r="AC135" s="175"/>
      <c r="AD135" s="175"/>
      <c r="AE135" s="266">
        <v>1720</v>
      </c>
      <c r="AF135" s="167"/>
      <c r="AG135" s="167"/>
      <c r="AH135" s="167"/>
      <c r="AI135" s="266">
        <v>1835</v>
      </c>
      <c r="AJ135" s="167"/>
      <c r="AK135" s="167"/>
      <c r="AL135" s="167"/>
      <c r="AM135" s="266">
        <v>1885</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4"/>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4"/>
      <c r="B154" s="253"/>
      <c r="C154" s="252"/>
      <c r="D154" s="253"/>
      <c r="E154" s="252"/>
      <c r="F154" s="314"/>
      <c r="G154" s="232" t="s">
        <v>734</v>
      </c>
      <c r="H154" s="191"/>
      <c r="I154" s="191"/>
      <c r="J154" s="191"/>
      <c r="K154" s="191"/>
      <c r="L154" s="191"/>
      <c r="M154" s="191"/>
      <c r="N154" s="191"/>
      <c r="O154" s="191"/>
      <c r="P154" s="233"/>
      <c r="Q154" s="190" t="s">
        <v>735</v>
      </c>
      <c r="R154" s="191"/>
      <c r="S154" s="191"/>
      <c r="T154" s="191"/>
      <c r="U154" s="191"/>
      <c r="V154" s="191"/>
      <c r="W154" s="191"/>
      <c r="X154" s="191"/>
      <c r="Y154" s="191"/>
      <c r="Z154" s="191"/>
      <c r="AA154" s="921"/>
      <c r="AB154" s="256" t="s">
        <v>748</v>
      </c>
      <c r="AC154" s="257"/>
      <c r="AD154" s="257"/>
      <c r="AE154" s="262" t="s">
        <v>736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47.25" customHeight="1" x14ac:dyDescent="0.15">
      <c r="A155" s="994"/>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4"/>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4"/>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2"/>
      <c r="AB157" s="258"/>
      <c r="AC157" s="259"/>
      <c r="AD157" s="259"/>
      <c r="AE157" s="190" t="s">
        <v>749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87.75"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778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76.5" customHeight="1" x14ac:dyDescent="0.15">
      <c r="A189" s="994"/>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4"/>
      <c r="B430" s="253"/>
      <c r="C430" s="250" t="s">
        <v>670</v>
      </c>
      <c r="D430" s="251"/>
      <c r="E430" s="239" t="s">
        <v>398</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994"/>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779</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779</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779</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994"/>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779</v>
      </c>
      <c r="AN458" s="167"/>
      <c r="AO458" s="167"/>
      <c r="AP458" s="168"/>
      <c r="AQ458" s="166" t="s">
        <v>717</v>
      </c>
      <c r="AR458" s="167"/>
      <c r="AS458" s="167"/>
      <c r="AT458" s="168"/>
      <c r="AU458" s="167" t="s">
        <v>717</v>
      </c>
      <c r="AV458" s="167"/>
      <c r="AW458" s="167"/>
      <c r="AX458" s="208"/>
      <c r="AY458">
        <f t="shared" ref="AY458:AY460" si="68">$AY$456</f>
        <v>1</v>
      </c>
    </row>
    <row r="459" spans="1:51" ht="23.25" customHeight="1" thickBot="1" x14ac:dyDescent="0.2">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779</v>
      </c>
      <c r="AN459" s="167"/>
      <c r="AO459" s="167"/>
      <c r="AP459" s="168"/>
      <c r="AQ459" s="166" t="s">
        <v>717</v>
      </c>
      <c r="AR459" s="167"/>
      <c r="AS459" s="167"/>
      <c r="AT459" s="168"/>
      <c r="AU459" s="167" t="s">
        <v>717</v>
      </c>
      <c r="AV459" s="167"/>
      <c r="AW459" s="167"/>
      <c r="AX459" s="208"/>
      <c r="AY459">
        <f t="shared" si="68"/>
        <v>1</v>
      </c>
    </row>
    <row r="460" spans="1:51" ht="23.25" hidden="1"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4"/>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4"/>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1</v>
      </c>
    </row>
    <row r="536" spans="1:51" ht="24.75" hidden="1" customHeight="1" x14ac:dyDescent="0.15">
      <c r="A536" s="994"/>
      <c r="B536" s="253"/>
      <c r="C536" s="252"/>
      <c r="D536" s="253"/>
      <c r="E536" s="190" t="s">
        <v>405</v>
      </c>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1</v>
      </c>
    </row>
    <row r="537" spans="1:51" ht="64.5" hidden="1" customHeight="1" thickBot="1" x14ac:dyDescent="0.2">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1</v>
      </c>
    </row>
    <row r="538" spans="1:51" ht="34.5" hidden="1" customHeight="1" x14ac:dyDescent="0.15">
      <c r="A538" s="994"/>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53.25" customHeight="1" x14ac:dyDescent="0.15">
      <c r="A702" s="526" t="s">
        <v>140</v>
      </c>
      <c r="B702" s="527"/>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5" t="s">
        <v>744</v>
      </c>
      <c r="AE702" s="896"/>
      <c r="AF702" s="896"/>
      <c r="AG702" s="885" t="s">
        <v>750</v>
      </c>
      <c r="AH702" s="886"/>
      <c r="AI702" s="886"/>
      <c r="AJ702" s="886"/>
      <c r="AK702" s="886"/>
      <c r="AL702" s="886"/>
      <c r="AM702" s="886"/>
      <c r="AN702" s="886"/>
      <c r="AO702" s="886"/>
      <c r="AP702" s="886"/>
      <c r="AQ702" s="886"/>
      <c r="AR702" s="886"/>
      <c r="AS702" s="886"/>
      <c r="AT702" s="886"/>
      <c r="AU702" s="886"/>
      <c r="AV702" s="886"/>
      <c r="AW702" s="886"/>
      <c r="AX702" s="887"/>
    </row>
    <row r="703" spans="1:51" ht="27" customHeight="1" x14ac:dyDescent="0.15">
      <c r="A703" s="528"/>
      <c r="B703" s="529"/>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744</v>
      </c>
      <c r="AE703" s="185"/>
      <c r="AF703" s="185"/>
      <c r="AG703" s="666" t="s">
        <v>751</v>
      </c>
      <c r="AH703" s="667"/>
      <c r="AI703" s="667"/>
      <c r="AJ703" s="667"/>
      <c r="AK703" s="667"/>
      <c r="AL703" s="667"/>
      <c r="AM703" s="667"/>
      <c r="AN703" s="667"/>
      <c r="AO703" s="667"/>
      <c r="AP703" s="667"/>
      <c r="AQ703" s="667"/>
      <c r="AR703" s="667"/>
      <c r="AS703" s="667"/>
      <c r="AT703" s="667"/>
      <c r="AU703" s="667"/>
      <c r="AV703" s="667"/>
      <c r="AW703" s="667"/>
      <c r="AX703" s="668"/>
    </row>
    <row r="704" spans="1:51" ht="27" customHeight="1" x14ac:dyDescent="0.15">
      <c r="A704" s="530"/>
      <c r="B704" s="531"/>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2" t="s">
        <v>744</v>
      </c>
      <c r="AE704" s="583"/>
      <c r="AF704" s="583"/>
      <c r="AG704" s="424" t="s">
        <v>752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744</v>
      </c>
      <c r="AE705" s="735"/>
      <c r="AF705" s="735"/>
      <c r="AG705" s="190" t="s">
        <v>755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380</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753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0" t="s">
        <v>754</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756</v>
      </c>
      <c r="AE708" s="670"/>
      <c r="AF708" s="670"/>
      <c r="AG708" s="523" t="s">
        <v>757</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744</v>
      </c>
      <c r="AE709" s="185"/>
      <c r="AF709" s="185"/>
      <c r="AG709" s="666" t="s">
        <v>758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756</v>
      </c>
      <c r="AE710" s="185"/>
      <c r="AF710" s="185"/>
      <c r="AG710" s="666" t="s">
        <v>757</v>
      </c>
      <c r="AH710" s="667"/>
      <c r="AI710" s="667"/>
      <c r="AJ710" s="667"/>
      <c r="AK710" s="667"/>
      <c r="AL710" s="667"/>
      <c r="AM710" s="667"/>
      <c r="AN710" s="667"/>
      <c r="AO710" s="667"/>
      <c r="AP710" s="667"/>
      <c r="AQ710" s="667"/>
      <c r="AR710" s="667"/>
      <c r="AS710" s="667"/>
      <c r="AT710" s="667"/>
      <c r="AU710" s="667"/>
      <c r="AV710" s="667"/>
      <c r="AW710" s="667"/>
      <c r="AX710" s="668"/>
    </row>
    <row r="711" spans="1:50" ht="50.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744</v>
      </c>
      <c r="AE711" s="185"/>
      <c r="AF711" s="185"/>
      <c r="AG711" s="666" t="s">
        <v>759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345</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2" t="s">
        <v>744</v>
      </c>
      <c r="AE712" s="583"/>
      <c r="AF712" s="583"/>
      <c r="AG712" s="593" t="s">
        <v>760</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756</v>
      </c>
      <c r="AE713" s="185"/>
      <c r="AF713" s="186"/>
      <c r="AG713" s="666" t="s">
        <v>757</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324</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756</v>
      </c>
      <c r="AE714" s="591"/>
      <c r="AF714" s="592"/>
      <c r="AG714" s="691" t="s">
        <v>757</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40</v>
      </c>
      <c r="B715" s="656"/>
      <c r="C715" s="661" t="s">
        <v>325</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744</v>
      </c>
      <c r="AE715" s="670"/>
      <c r="AF715" s="776"/>
      <c r="AG715" s="523" t="s">
        <v>761</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756</v>
      </c>
      <c r="AE716" s="758"/>
      <c r="AF716" s="758"/>
      <c r="AG716" s="666" t="s">
        <v>757</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762</v>
      </c>
      <c r="AE717" s="185"/>
      <c r="AF717" s="185"/>
      <c r="AG717" s="666" t="s">
        <v>760</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756</v>
      </c>
      <c r="AE718" s="185"/>
      <c r="AF718" s="185"/>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c r="AE719" s="670"/>
      <c r="AF719" s="670"/>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4" t="s">
        <v>338</v>
      </c>
      <c r="D720" s="932"/>
      <c r="E720" s="932"/>
      <c r="F720" s="935"/>
      <c r="G720" s="931" t="s">
        <v>339</v>
      </c>
      <c r="H720" s="932"/>
      <c r="I720" s="932"/>
      <c r="J720" s="932"/>
      <c r="K720" s="932"/>
      <c r="L720" s="932"/>
      <c r="M720" s="932"/>
      <c r="N720" s="931" t="s">
        <v>342</v>
      </c>
      <c r="O720" s="932"/>
      <c r="P720" s="932"/>
      <c r="Q720" s="932"/>
      <c r="R720" s="932"/>
      <c r="S720" s="932"/>
      <c r="T720" s="932"/>
      <c r="U720" s="932"/>
      <c r="V720" s="932"/>
      <c r="W720" s="932"/>
      <c r="X720" s="932"/>
      <c r="Y720" s="932"/>
      <c r="Z720" s="932"/>
      <c r="AA720" s="932"/>
      <c r="AB720" s="932"/>
      <c r="AC720" s="932"/>
      <c r="AD720" s="932"/>
      <c r="AE720" s="932"/>
      <c r="AF720" s="933"/>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2"/>
      <c r="B721" s="653"/>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2"/>
      <c r="B722" s="653"/>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2"/>
      <c r="B723" s="653"/>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2"/>
      <c r="B724" s="653"/>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4"/>
      <c r="B725" s="655"/>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39" t="s">
        <v>53</v>
      </c>
      <c r="D726" s="578"/>
      <c r="E726" s="578"/>
      <c r="F726" s="579"/>
      <c r="G726" s="799" t="s">
        <v>776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2"/>
      <c r="B727" s="623"/>
      <c r="C727" s="697" t="s">
        <v>57</v>
      </c>
      <c r="D727" s="698"/>
      <c r="E727" s="698"/>
      <c r="F727" s="699"/>
      <c r="G727" s="797" t="s">
        <v>777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35.1" customHeight="1" thickBot="1" x14ac:dyDescent="0.2">
      <c r="A729" s="764" t="s">
        <v>784</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35.1" customHeight="1" thickBot="1" x14ac:dyDescent="0.2">
      <c r="A731" s="617" t="s">
        <v>138</v>
      </c>
      <c r="B731" s="618"/>
      <c r="C731" s="618"/>
      <c r="D731" s="618"/>
      <c r="E731" s="619"/>
      <c r="F731" s="682" t="s">
        <v>785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35.1" customHeight="1" thickBot="1" x14ac:dyDescent="0.2">
      <c r="A733" s="617" t="s">
        <v>138</v>
      </c>
      <c r="B733" s="618"/>
      <c r="C733" s="618"/>
      <c r="D733" s="618"/>
      <c r="E733" s="619"/>
      <c r="F733" s="765" t="s">
        <v>788</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35.1"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351</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671</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797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817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thickBo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385</v>
      </c>
      <c r="B787" s="760"/>
      <c r="C787" s="760"/>
      <c r="D787" s="760"/>
      <c r="E787" s="760"/>
      <c r="F787" s="761"/>
      <c r="G787" s="435" t="s">
        <v>766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2"/>
      <c r="C788" s="762"/>
      <c r="D788" s="762"/>
      <c r="E788" s="762"/>
      <c r="F788" s="763"/>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2"/>
      <c r="C789" s="762"/>
      <c r="D789" s="762"/>
      <c r="E789" s="762"/>
      <c r="F789" s="763"/>
      <c r="G789" s="445" t="s">
        <v>764</v>
      </c>
      <c r="H789" s="446"/>
      <c r="I789" s="446"/>
      <c r="J789" s="446"/>
      <c r="K789" s="447"/>
      <c r="L789" s="448" t="s">
        <v>769</v>
      </c>
      <c r="M789" s="449"/>
      <c r="N789" s="449"/>
      <c r="O789" s="449"/>
      <c r="P789" s="449"/>
      <c r="Q789" s="449"/>
      <c r="R789" s="449"/>
      <c r="S789" s="449"/>
      <c r="T789" s="449"/>
      <c r="U789" s="449"/>
      <c r="V789" s="449"/>
      <c r="W789" s="449"/>
      <c r="X789" s="450"/>
      <c r="Y789" s="451">
        <v>5.3</v>
      </c>
      <c r="Z789" s="452"/>
      <c r="AA789" s="452"/>
      <c r="AB789" s="554"/>
      <c r="AC789" s="445" t="s">
        <v>764</v>
      </c>
      <c r="AD789" s="584"/>
      <c r="AE789" s="584"/>
      <c r="AF789" s="584"/>
      <c r="AG789" s="585"/>
      <c r="AH789" s="448" t="s">
        <v>773</v>
      </c>
      <c r="AI789" s="449"/>
      <c r="AJ789" s="449"/>
      <c r="AK789" s="449"/>
      <c r="AL789" s="449"/>
      <c r="AM789" s="449"/>
      <c r="AN789" s="449"/>
      <c r="AO789" s="449"/>
      <c r="AP789" s="449"/>
      <c r="AQ789" s="449"/>
      <c r="AR789" s="449"/>
      <c r="AS789" s="449"/>
      <c r="AT789" s="450"/>
      <c r="AU789" s="451">
        <v>4.7</v>
      </c>
      <c r="AV789" s="452"/>
      <c r="AW789" s="452"/>
      <c r="AX789" s="453"/>
    </row>
    <row r="790" spans="1:51" ht="24.75" customHeight="1" x14ac:dyDescent="0.15">
      <c r="A790" s="553"/>
      <c r="B790" s="762"/>
      <c r="C790" s="762"/>
      <c r="D790" s="762"/>
      <c r="E790" s="762"/>
      <c r="F790" s="763"/>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3"/>
      <c r="B791" s="762"/>
      <c r="C791" s="762"/>
      <c r="D791" s="762"/>
      <c r="E791" s="762"/>
      <c r="F791" s="76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3"/>
      <c r="B792" s="762"/>
      <c r="C792" s="762"/>
      <c r="D792" s="762"/>
      <c r="E792" s="762"/>
      <c r="F792" s="76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3"/>
      <c r="B793" s="762"/>
      <c r="C793" s="762"/>
      <c r="D793" s="762"/>
      <c r="E793" s="762"/>
      <c r="F793" s="76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3"/>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3"/>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3"/>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3"/>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3"/>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3"/>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5.3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4.7</v>
      </c>
      <c r="AV799" s="412"/>
      <c r="AW799" s="412"/>
      <c r="AX799" s="414"/>
    </row>
    <row r="800" spans="1:51" ht="24.75" customHeight="1" x14ac:dyDescent="0.15">
      <c r="A800" s="553"/>
      <c r="B800" s="762"/>
      <c r="C800" s="762"/>
      <c r="D800" s="762"/>
      <c r="E800" s="762"/>
      <c r="F800" s="763"/>
      <c r="G800" s="435" t="s">
        <v>771</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3"/>
      <c r="B801" s="762"/>
      <c r="C801" s="762"/>
      <c r="D801" s="762"/>
      <c r="E801" s="762"/>
      <c r="F801" s="763"/>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3"/>
      <c r="B802" s="762"/>
      <c r="C802" s="762"/>
      <c r="D802" s="762"/>
      <c r="E802" s="762"/>
      <c r="F802" s="763"/>
      <c r="G802" s="445" t="s">
        <v>765</v>
      </c>
      <c r="H802" s="446"/>
      <c r="I802" s="446"/>
      <c r="J802" s="446"/>
      <c r="K802" s="447"/>
      <c r="L802" s="448" t="s">
        <v>770</v>
      </c>
      <c r="M802" s="449"/>
      <c r="N802" s="449"/>
      <c r="O802" s="449"/>
      <c r="P802" s="449"/>
      <c r="Q802" s="449"/>
      <c r="R802" s="449"/>
      <c r="S802" s="449"/>
      <c r="T802" s="449"/>
      <c r="U802" s="449"/>
      <c r="V802" s="449"/>
      <c r="W802" s="449"/>
      <c r="X802" s="450"/>
      <c r="Y802" s="451">
        <v>6.7</v>
      </c>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customHeight="1" x14ac:dyDescent="0.15">
      <c r="A803" s="553"/>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customHeight="1" x14ac:dyDescent="0.15">
      <c r="A804" s="553"/>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customHeight="1" x14ac:dyDescent="0.15">
      <c r="A805" s="553"/>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customHeight="1" x14ac:dyDescent="0.15">
      <c r="A806" s="553"/>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customHeight="1" x14ac:dyDescent="0.15">
      <c r="A807" s="553"/>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customHeight="1" x14ac:dyDescent="0.15">
      <c r="A808" s="553"/>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customHeight="1" x14ac:dyDescent="0.15">
      <c r="A809" s="553"/>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customHeight="1" x14ac:dyDescent="0.15">
      <c r="A810" s="553"/>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3"/>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3"/>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6.7</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3"/>
      <c r="B813" s="762"/>
      <c r="C813" s="762"/>
      <c r="D813" s="762"/>
      <c r="E813" s="762"/>
      <c r="F813" s="763"/>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2"/>
      <c r="C814" s="762"/>
      <c r="D814" s="762"/>
      <c r="E814" s="762"/>
      <c r="F814" s="763"/>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2"/>
      <c r="C815" s="762"/>
      <c r="D815" s="762"/>
      <c r="E815" s="762"/>
      <c r="F815" s="763"/>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3"/>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3"/>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3"/>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3"/>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3"/>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3"/>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3"/>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3"/>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3"/>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3"/>
      <c r="B826" s="762"/>
      <c r="C826" s="762"/>
      <c r="D826" s="762"/>
      <c r="E826" s="762"/>
      <c r="F826" s="763"/>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2"/>
      <c r="C827" s="762"/>
      <c r="D827" s="762"/>
      <c r="E827" s="762"/>
      <c r="F827" s="763"/>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2"/>
      <c r="C828" s="762"/>
      <c r="D828" s="762"/>
      <c r="E828" s="762"/>
      <c r="F828" s="763"/>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5" t="s">
        <v>343</v>
      </c>
      <c r="AM839" s="956"/>
      <c r="AN839" s="95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57.75" customHeight="1" x14ac:dyDescent="0.15">
      <c r="A845" s="401">
        <v>1</v>
      </c>
      <c r="B845" s="401">
        <v>1</v>
      </c>
      <c r="C845" s="420" t="s">
        <v>772</v>
      </c>
      <c r="D845" s="415"/>
      <c r="E845" s="415"/>
      <c r="F845" s="415"/>
      <c r="G845" s="415"/>
      <c r="H845" s="415"/>
      <c r="I845" s="415"/>
      <c r="J845" s="416">
        <v>9010001090601</v>
      </c>
      <c r="K845" s="417"/>
      <c r="L845" s="417"/>
      <c r="M845" s="417"/>
      <c r="N845" s="417"/>
      <c r="O845" s="417"/>
      <c r="P845" s="421" t="s">
        <v>769</v>
      </c>
      <c r="Q845" s="317"/>
      <c r="R845" s="317"/>
      <c r="S845" s="317"/>
      <c r="T845" s="317"/>
      <c r="U845" s="317"/>
      <c r="V845" s="317"/>
      <c r="W845" s="317"/>
      <c r="X845" s="317"/>
      <c r="Y845" s="318">
        <v>5.3</v>
      </c>
      <c r="Z845" s="319"/>
      <c r="AA845" s="319"/>
      <c r="AB845" s="320"/>
      <c r="AC845" s="322" t="s">
        <v>371</v>
      </c>
      <c r="AD845" s="323"/>
      <c r="AE845" s="323"/>
      <c r="AF845" s="323"/>
      <c r="AG845" s="323"/>
      <c r="AH845" s="418">
        <v>6</v>
      </c>
      <c r="AI845" s="419"/>
      <c r="AJ845" s="419"/>
      <c r="AK845" s="419"/>
      <c r="AL845" s="326">
        <v>60</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54.75" customHeight="1" x14ac:dyDescent="0.15">
      <c r="A878" s="401">
        <v>1</v>
      </c>
      <c r="B878" s="401">
        <v>1</v>
      </c>
      <c r="C878" s="420" t="s">
        <v>763</v>
      </c>
      <c r="D878" s="415"/>
      <c r="E878" s="415"/>
      <c r="F878" s="415"/>
      <c r="G878" s="415"/>
      <c r="H878" s="415"/>
      <c r="I878" s="415"/>
      <c r="J878" s="416">
        <v>9030001054232</v>
      </c>
      <c r="K878" s="417"/>
      <c r="L878" s="417"/>
      <c r="M878" s="417"/>
      <c r="N878" s="417"/>
      <c r="O878" s="417"/>
      <c r="P878" s="421" t="s">
        <v>768</v>
      </c>
      <c r="Q878" s="317"/>
      <c r="R878" s="317"/>
      <c r="S878" s="317"/>
      <c r="T878" s="317"/>
      <c r="U878" s="317"/>
      <c r="V878" s="317"/>
      <c r="W878" s="317"/>
      <c r="X878" s="317"/>
      <c r="Y878" s="318">
        <v>4.7</v>
      </c>
      <c r="Z878" s="319"/>
      <c r="AA878" s="319"/>
      <c r="AB878" s="320"/>
      <c r="AC878" s="322" t="s">
        <v>371</v>
      </c>
      <c r="AD878" s="323"/>
      <c r="AE878" s="323"/>
      <c r="AF878" s="323"/>
      <c r="AG878" s="323"/>
      <c r="AH878" s="418">
        <v>6</v>
      </c>
      <c r="AI878" s="419"/>
      <c r="AJ878" s="419"/>
      <c r="AK878" s="419"/>
      <c r="AL878" s="326">
        <v>60</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774</v>
      </c>
      <c r="D911" s="415"/>
      <c r="E911" s="415"/>
      <c r="F911" s="415"/>
      <c r="G911" s="415"/>
      <c r="H911" s="415"/>
      <c r="I911" s="415"/>
      <c r="J911" s="416">
        <v>7010001105955</v>
      </c>
      <c r="K911" s="417"/>
      <c r="L911" s="417"/>
      <c r="M911" s="417"/>
      <c r="N911" s="417"/>
      <c r="O911" s="417"/>
      <c r="P911" s="421" t="s">
        <v>770</v>
      </c>
      <c r="Q911" s="317"/>
      <c r="R911" s="317"/>
      <c r="S911" s="317"/>
      <c r="T911" s="317"/>
      <c r="U911" s="317"/>
      <c r="V911" s="317"/>
      <c r="W911" s="317"/>
      <c r="X911" s="317"/>
      <c r="Y911" s="318">
        <v>0.8</v>
      </c>
      <c r="Z911" s="319"/>
      <c r="AA911" s="319"/>
      <c r="AB911" s="320"/>
      <c r="AC911" s="322" t="s">
        <v>377</v>
      </c>
      <c r="AD911" s="323"/>
      <c r="AE911" s="323"/>
      <c r="AF911" s="323"/>
      <c r="AG911" s="323"/>
      <c r="AH911" s="418" t="s">
        <v>757</v>
      </c>
      <c r="AI911" s="419"/>
      <c r="AJ911" s="419"/>
      <c r="AK911" s="419"/>
      <c r="AL911" s="326" t="s">
        <v>757</v>
      </c>
      <c r="AM911" s="327"/>
      <c r="AN911" s="327"/>
      <c r="AO911" s="328"/>
      <c r="AP911" s="321"/>
      <c r="AQ911" s="321"/>
      <c r="AR911" s="321"/>
      <c r="AS911" s="321"/>
      <c r="AT911" s="321"/>
      <c r="AU911" s="321"/>
      <c r="AV911" s="321"/>
      <c r="AW911" s="321"/>
      <c r="AX911" s="321"/>
      <c r="AY911">
        <f t="shared" si="119"/>
        <v>1</v>
      </c>
    </row>
    <row r="912" spans="1:51" ht="30" customHeight="1" x14ac:dyDescent="0.15">
      <c r="A912" s="401">
        <v>2</v>
      </c>
      <c r="B912" s="401">
        <v>1</v>
      </c>
      <c r="C912" s="420" t="s">
        <v>774</v>
      </c>
      <c r="D912" s="415"/>
      <c r="E912" s="415"/>
      <c r="F912" s="415"/>
      <c r="G912" s="415"/>
      <c r="H912" s="415"/>
      <c r="I912" s="415"/>
      <c r="J912" s="416">
        <v>7010001105955</v>
      </c>
      <c r="K912" s="417"/>
      <c r="L912" s="417"/>
      <c r="M912" s="417"/>
      <c r="N912" s="417"/>
      <c r="O912" s="417"/>
      <c r="P912" s="421" t="s">
        <v>770</v>
      </c>
      <c r="Q912" s="317"/>
      <c r="R912" s="317"/>
      <c r="S912" s="317"/>
      <c r="T912" s="317"/>
      <c r="U912" s="317"/>
      <c r="V912" s="317"/>
      <c r="W912" s="317"/>
      <c r="X912" s="317"/>
      <c r="Y912" s="318">
        <v>0.8</v>
      </c>
      <c r="Z912" s="319"/>
      <c r="AA912" s="319"/>
      <c r="AB912" s="320"/>
      <c r="AC912" s="322" t="s">
        <v>377</v>
      </c>
      <c r="AD912" s="323"/>
      <c r="AE912" s="323"/>
      <c r="AF912" s="323"/>
      <c r="AG912" s="323"/>
      <c r="AH912" s="418" t="s">
        <v>757</v>
      </c>
      <c r="AI912" s="419"/>
      <c r="AJ912" s="419"/>
      <c r="AK912" s="419"/>
      <c r="AL912" s="326" t="s">
        <v>757</v>
      </c>
      <c r="AM912" s="327"/>
      <c r="AN912" s="327"/>
      <c r="AO912" s="328"/>
      <c r="AP912" s="321"/>
      <c r="AQ912" s="321"/>
      <c r="AR912" s="321"/>
      <c r="AS912" s="321"/>
      <c r="AT912" s="321"/>
      <c r="AU912" s="321"/>
      <c r="AV912" s="321"/>
      <c r="AW912" s="321"/>
      <c r="AX912" s="321"/>
      <c r="AY912">
        <f>COUNTA($C$912)</f>
        <v>1</v>
      </c>
    </row>
    <row r="913" spans="1:51" ht="30" customHeight="1" x14ac:dyDescent="0.15">
      <c r="A913" s="401">
        <v>3</v>
      </c>
      <c r="B913" s="401">
        <v>1</v>
      </c>
      <c r="C913" s="420" t="s">
        <v>774</v>
      </c>
      <c r="D913" s="415"/>
      <c r="E913" s="415"/>
      <c r="F913" s="415"/>
      <c r="G913" s="415"/>
      <c r="H913" s="415"/>
      <c r="I913" s="415"/>
      <c r="J913" s="416">
        <v>7010001105955</v>
      </c>
      <c r="K913" s="417"/>
      <c r="L913" s="417"/>
      <c r="M913" s="417"/>
      <c r="N913" s="417"/>
      <c r="O913" s="417"/>
      <c r="P913" s="421" t="s">
        <v>770</v>
      </c>
      <c r="Q913" s="317"/>
      <c r="R913" s="317"/>
      <c r="S913" s="317"/>
      <c r="T913" s="317"/>
      <c r="U913" s="317"/>
      <c r="V913" s="317"/>
      <c r="W913" s="317"/>
      <c r="X913" s="317"/>
      <c r="Y913" s="318">
        <v>0.8</v>
      </c>
      <c r="Z913" s="319"/>
      <c r="AA913" s="319"/>
      <c r="AB913" s="320"/>
      <c r="AC913" s="322" t="s">
        <v>377</v>
      </c>
      <c r="AD913" s="323"/>
      <c r="AE913" s="323"/>
      <c r="AF913" s="323"/>
      <c r="AG913" s="323"/>
      <c r="AH913" s="418" t="s">
        <v>757</v>
      </c>
      <c r="AI913" s="419"/>
      <c r="AJ913" s="419"/>
      <c r="AK913" s="419"/>
      <c r="AL913" s="326" t="s">
        <v>757</v>
      </c>
      <c r="AM913" s="327"/>
      <c r="AN913" s="327"/>
      <c r="AO913" s="328"/>
      <c r="AP913" s="321"/>
      <c r="AQ913" s="321"/>
      <c r="AR913" s="321"/>
      <c r="AS913" s="321"/>
      <c r="AT913" s="321"/>
      <c r="AU913" s="321"/>
      <c r="AV913" s="321"/>
      <c r="AW913" s="321"/>
      <c r="AX913" s="321"/>
      <c r="AY913">
        <f>COUNTA($C$913)</f>
        <v>1</v>
      </c>
    </row>
    <row r="914" spans="1:51" ht="30" customHeight="1" x14ac:dyDescent="0.15">
      <c r="A914" s="401">
        <v>4</v>
      </c>
      <c r="B914" s="401">
        <v>1</v>
      </c>
      <c r="C914" s="420" t="s">
        <v>774</v>
      </c>
      <c r="D914" s="415"/>
      <c r="E914" s="415"/>
      <c r="F914" s="415"/>
      <c r="G914" s="415"/>
      <c r="H914" s="415"/>
      <c r="I914" s="415"/>
      <c r="J914" s="416">
        <v>7010001105955</v>
      </c>
      <c r="K914" s="417"/>
      <c r="L914" s="417"/>
      <c r="M914" s="417"/>
      <c r="N914" s="417"/>
      <c r="O914" s="417"/>
      <c r="P914" s="421" t="s">
        <v>770</v>
      </c>
      <c r="Q914" s="317"/>
      <c r="R914" s="317"/>
      <c r="S914" s="317"/>
      <c r="T914" s="317"/>
      <c r="U914" s="317"/>
      <c r="V914" s="317"/>
      <c r="W914" s="317"/>
      <c r="X914" s="317"/>
      <c r="Y914" s="318">
        <v>0.8</v>
      </c>
      <c r="Z914" s="319"/>
      <c r="AA914" s="319"/>
      <c r="AB914" s="320"/>
      <c r="AC914" s="322" t="s">
        <v>377</v>
      </c>
      <c r="AD914" s="323"/>
      <c r="AE914" s="323"/>
      <c r="AF914" s="323"/>
      <c r="AG914" s="323"/>
      <c r="AH914" s="418" t="s">
        <v>757</v>
      </c>
      <c r="AI914" s="419"/>
      <c r="AJ914" s="419"/>
      <c r="AK914" s="419"/>
      <c r="AL914" s="326" t="s">
        <v>757</v>
      </c>
      <c r="AM914" s="327"/>
      <c r="AN914" s="327"/>
      <c r="AO914" s="328"/>
      <c r="AP914" s="321"/>
      <c r="AQ914" s="321"/>
      <c r="AR914" s="321"/>
      <c r="AS914" s="321"/>
      <c r="AT914" s="321"/>
      <c r="AU914" s="321"/>
      <c r="AV914" s="321"/>
      <c r="AW914" s="321"/>
      <c r="AX914" s="321"/>
      <c r="AY914">
        <f>COUNTA($C$914)</f>
        <v>1</v>
      </c>
    </row>
    <row r="915" spans="1:51" ht="30" customHeight="1" x14ac:dyDescent="0.15">
      <c r="A915" s="401">
        <v>5</v>
      </c>
      <c r="B915" s="401">
        <v>1</v>
      </c>
      <c r="C915" s="420" t="s">
        <v>774</v>
      </c>
      <c r="D915" s="415"/>
      <c r="E915" s="415"/>
      <c r="F915" s="415"/>
      <c r="G915" s="415"/>
      <c r="H915" s="415"/>
      <c r="I915" s="415"/>
      <c r="J915" s="416">
        <v>7010001105955</v>
      </c>
      <c r="K915" s="417"/>
      <c r="L915" s="417"/>
      <c r="M915" s="417"/>
      <c r="N915" s="417"/>
      <c r="O915" s="417"/>
      <c r="P915" s="421" t="s">
        <v>770</v>
      </c>
      <c r="Q915" s="317"/>
      <c r="R915" s="317"/>
      <c r="S915" s="317"/>
      <c r="T915" s="317"/>
      <c r="U915" s="317"/>
      <c r="V915" s="317"/>
      <c r="W915" s="317"/>
      <c r="X915" s="317"/>
      <c r="Y915" s="318">
        <v>0.8</v>
      </c>
      <c r="Z915" s="319"/>
      <c r="AA915" s="319"/>
      <c r="AB915" s="320"/>
      <c r="AC915" s="322" t="s">
        <v>377</v>
      </c>
      <c r="AD915" s="323"/>
      <c r="AE915" s="323"/>
      <c r="AF915" s="323"/>
      <c r="AG915" s="323"/>
      <c r="AH915" s="418" t="s">
        <v>757</v>
      </c>
      <c r="AI915" s="419"/>
      <c r="AJ915" s="419"/>
      <c r="AK915" s="419"/>
      <c r="AL915" s="326" t="s">
        <v>757</v>
      </c>
      <c r="AM915" s="327"/>
      <c r="AN915" s="327"/>
      <c r="AO915" s="328"/>
      <c r="AP915" s="321"/>
      <c r="AQ915" s="321"/>
      <c r="AR915" s="321"/>
      <c r="AS915" s="321"/>
      <c r="AT915" s="321"/>
      <c r="AU915" s="321"/>
      <c r="AV915" s="321"/>
      <c r="AW915" s="321"/>
      <c r="AX915" s="321"/>
      <c r="AY915">
        <f>COUNTA($C$915)</f>
        <v>1</v>
      </c>
    </row>
    <row r="916" spans="1:51" ht="30" customHeight="1" x14ac:dyDescent="0.15">
      <c r="A916" s="401">
        <v>6</v>
      </c>
      <c r="B916" s="401">
        <v>1</v>
      </c>
      <c r="C916" s="420" t="s">
        <v>774</v>
      </c>
      <c r="D916" s="415"/>
      <c r="E916" s="415"/>
      <c r="F916" s="415"/>
      <c r="G916" s="415"/>
      <c r="H916" s="415"/>
      <c r="I916" s="415"/>
      <c r="J916" s="416">
        <v>7010001105955</v>
      </c>
      <c r="K916" s="417"/>
      <c r="L916" s="417"/>
      <c r="M916" s="417"/>
      <c r="N916" s="417"/>
      <c r="O916" s="417"/>
      <c r="P916" s="421" t="s">
        <v>770</v>
      </c>
      <c r="Q916" s="317"/>
      <c r="R916" s="317"/>
      <c r="S916" s="317"/>
      <c r="T916" s="317"/>
      <c r="U916" s="317"/>
      <c r="V916" s="317"/>
      <c r="W916" s="317"/>
      <c r="X916" s="317"/>
      <c r="Y916" s="318">
        <v>0.8</v>
      </c>
      <c r="Z916" s="319"/>
      <c r="AA916" s="319"/>
      <c r="AB916" s="320"/>
      <c r="AC916" s="322" t="s">
        <v>377</v>
      </c>
      <c r="AD916" s="323"/>
      <c r="AE916" s="323"/>
      <c r="AF916" s="323"/>
      <c r="AG916" s="323"/>
      <c r="AH916" s="418" t="s">
        <v>757</v>
      </c>
      <c r="AI916" s="419"/>
      <c r="AJ916" s="419"/>
      <c r="AK916" s="419"/>
      <c r="AL916" s="326" t="s">
        <v>757</v>
      </c>
      <c r="AM916" s="327"/>
      <c r="AN916" s="327"/>
      <c r="AO916" s="328"/>
      <c r="AP916" s="321"/>
      <c r="AQ916" s="321"/>
      <c r="AR916" s="321"/>
      <c r="AS916" s="321"/>
      <c r="AT916" s="321"/>
      <c r="AU916" s="321"/>
      <c r="AV916" s="321"/>
      <c r="AW916" s="321"/>
      <c r="AX916" s="321"/>
      <c r="AY916">
        <f>COUNTA($C$916)</f>
        <v>1</v>
      </c>
    </row>
    <row r="917" spans="1:51" ht="30" customHeight="1" x14ac:dyDescent="0.15">
      <c r="A917" s="401">
        <v>7</v>
      </c>
      <c r="B917" s="401">
        <v>1</v>
      </c>
      <c r="C917" s="420" t="s">
        <v>774</v>
      </c>
      <c r="D917" s="415"/>
      <c r="E917" s="415"/>
      <c r="F917" s="415"/>
      <c r="G917" s="415"/>
      <c r="H917" s="415"/>
      <c r="I917" s="415"/>
      <c r="J917" s="416">
        <v>7010001105955</v>
      </c>
      <c r="K917" s="417"/>
      <c r="L917" s="417"/>
      <c r="M917" s="417"/>
      <c r="N917" s="417"/>
      <c r="O917" s="417"/>
      <c r="P917" s="421" t="s">
        <v>770</v>
      </c>
      <c r="Q917" s="317"/>
      <c r="R917" s="317"/>
      <c r="S917" s="317"/>
      <c r="T917" s="317"/>
      <c r="U917" s="317"/>
      <c r="V917" s="317"/>
      <c r="W917" s="317"/>
      <c r="X917" s="317"/>
      <c r="Y917" s="318">
        <v>0.7</v>
      </c>
      <c r="Z917" s="319"/>
      <c r="AA917" s="319"/>
      <c r="AB917" s="320"/>
      <c r="AC917" s="322" t="s">
        <v>377</v>
      </c>
      <c r="AD917" s="323"/>
      <c r="AE917" s="323"/>
      <c r="AF917" s="323"/>
      <c r="AG917" s="323"/>
      <c r="AH917" s="418" t="s">
        <v>757</v>
      </c>
      <c r="AI917" s="419"/>
      <c r="AJ917" s="419"/>
      <c r="AK917" s="419"/>
      <c r="AL917" s="326" t="s">
        <v>757</v>
      </c>
      <c r="AM917" s="327"/>
      <c r="AN917" s="327"/>
      <c r="AO917" s="328"/>
      <c r="AP917" s="321"/>
      <c r="AQ917" s="321"/>
      <c r="AR917" s="321"/>
      <c r="AS917" s="321"/>
      <c r="AT917" s="321"/>
      <c r="AU917" s="321"/>
      <c r="AV917" s="321"/>
      <c r="AW917" s="321"/>
      <c r="AX917" s="321"/>
      <c r="AY917">
        <f>COUNTA($C$917)</f>
        <v>1</v>
      </c>
    </row>
    <row r="918" spans="1:51" ht="30" customHeight="1" x14ac:dyDescent="0.15">
      <c r="A918" s="401">
        <v>8</v>
      </c>
      <c r="B918" s="401">
        <v>1</v>
      </c>
      <c r="C918" s="420" t="s">
        <v>774</v>
      </c>
      <c r="D918" s="415"/>
      <c r="E918" s="415"/>
      <c r="F918" s="415"/>
      <c r="G918" s="415"/>
      <c r="H918" s="415"/>
      <c r="I918" s="415"/>
      <c r="J918" s="416">
        <v>7010001105955</v>
      </c>
      <c r="K918" s="417"/>
      <c r="L918" s="417"/>
      <c r="M918" s="417"/>
      <c r="N918" s="417"/>
      <c r="O918" s="417"/>
      <c r="P918" s="421" t="s">
        <v>770</v>
      </c>
      <c r="Q918" s="317"/>
      <c r="R918" s="317"/>
      <c r="S918" s="317"/>
      <c r="T918" s="317"/>
      <c r="U918" s="317"/>
      <c r="V918" s="317"/>
      <c r="W918" s="317"/>
      <c r="X918" s="317"/>
      <c r="Y918" s="318">
        <v>0.7</v>
      </c>
      <c r="Z918" s="319"/>
      <c r="AA918" s="319"/>
      <c r="AB918" s="320"/>
      <c r="AC918" s="322" t="s">
        <v>377</v>
      </c>
      <c r="AD918" s="323"/>
      <c r="AE918" s="323"/>
      <c r="AF918" s="323"/>
      <c r="AG918" s="323"/>
      <c r="AH918" s="418" t="s">
        <v>757</v>
      </c>
      <c r="AI918" s="419"/>
      <c r="AJ918" s="419"/>
      <c r="AK918" s="419"/>
      <c r="AL918" s="326" t="s">
        <v>757</v>
      </c>
      <c r="AM918" s="327"/>
      <c r="AN918" s="327"/>
      <c r="AO918" s="328"/>
      <c r="AP918" s="321"/>
      <c r="AQ918" s="321"/>
      <c r="AR918" s="321"/>
      <c r="AS918" s="321"/>
      <c r="AT918" s="321"/>
      <c r="AU918" s="321"/>
      <c r="AV918" s="321"/>
      <c r="AW918" s="321"/>
      <c r="AX918" s="321"/>
      <c r="AY918">
        <f>COUNTA($C$918)</f>
        <v>1</v>
      </c>
    </row>
    <row r="919" spans="1:51" ht="30" customHeight="1" x14ac:dyDescent="0.15">
      <c r="A919" s="401">
        <v>9</v>
      </c>
      <c r="B919" s="401">
        <v>1</v>
      </c>
      <c r="C919" s="420" t="s">
        <v>774</v>
      </c>
      <c r="D919" s="415"/>
      <c r="E919" s="415"/>
      <c r="F919" s="415"/>
      <c r="G919" s="415"/>
      <c r="H919" s="415"/>
      <c r="I919" s="415"/>
      <c r="J919" s="416">
        <v>7010001105955</v>
      </c>
      <c r="K919" s="417"/>
      <c r="L919" s="417"/>
      <c r="M919" s="417"/>
      <c r="N919" s="417"/>
      <c r="O919" s="417"/>
      <c r="P919" s="421" t="s">
        <v>770</v>
      </c>
      <c r="Q919" s="317"/>
      <c r="R919" s="317"/>
      <c r="S919" s="317"/>
      <c r="T919" s="317"/>
      <c r="U919" s="317"/>
      <c r="V919" s="317"/>
      <c r="W919" s="317"/>
      <c r="X919" s="317"/>
      <c r="Y919" s="318">
        <v>0.6</v>
      </c>
      <c r="Z919" s="319"/>
      <c r="AA919" s="319"/>
      <c r="AB919" s="320"/>
      <c r="AC919" s="322" t="s">
        <v>377</v>
      </c>
      <c r="AD919" s="323"/>
      <c r="AE919" s="323"/>
      <c r="AF919" s="323"/>
      <c r="AG919" s="323"/>
      <c r="AH919" s="418" t="s">
        <v>757</v>
      </c>
      <c r="AI919" s="419"/>
      <c r="AJ919" s="419"/>
      <c r="AK919" s="419"/>
      <c r="AL919" s="326" t="s">
        <v>757</v>
      </c>
      <c r="AM919" s="327"/>
      <c r="AN919" s="327"/>
      <c r="AO919" s="328"/>
      <c r="AP919" s="321"/>
      <c r="AQ919" s="321"/>
      <c r="AR919" s="321"/>
      <c r="AS919" s="321"/>
      <c r="AT919" s="321"/>
      <c r="AU919" s="321"/>
      <c r="AV919" s="321"/>
      <c r="AW919" s="321"/>
      <c r="AX919" s="321"/>
      <c r="AY919">
        <f>COUNTA($C$919)</f>
        <v>1</v>
      </c>
    </row>
    <row r="920" spans="1:51" ht="30" customHeight="1" x14ac:dyDescent="0.15">
      <c r="A920" s="401">
        <v>10</v>
      </c>
      <c r="B920" s="401">
        <v>1</v>
      </c>
      <c r="C920" s="420" t="s">
        <v>775</v>
      </c>
      <c r="D920" s="415"/>
      <c r="E920" s="415"/>
      <c r="F920" s="415"/>
      <c r="G920" s="415"/>
      <c r="H920" s="415"/>
      <c r="I920" s="415"/>
      <c r="J920" s="416">
        <v>9010001027784</v>
      </c>
      <c r="K920" s="417"/>
      <c r="L920" s="417"/>
      <c r="M920" s="417"/>
      <c r="N920" s="417"/>
      <c r="O920" s="417"/>
      <c r="P920" s="421" t="s">
        <v>770</v>
      </c>
      <c r="Q920" s="317"/>
      <c r="R920" s="317"/>
      <c r="S920" s="317"/>
      <c r="T920" s="317"/>
      <c r="U920" s="317"/>
      <c r="V920" s="317"/>
      <c r="W920" s="317"/>
      <c r="X920" s="317"/>
      <c r="Y920" s="318">
        <v>0.1</v>
      </c>
      <c r="Z920" s="319"/>
      <c r="AA920" s="319"/>
      <c r="AB920" s="320"/>
      <c r="AC920" s="322" t="s">
        <v>377</v>
      </c>
      <c r="AD920" s="323"/>
      <c r="AE920" s="323"/>
      <c r="AF920" s="323"/>
      <c r="AG920" s="323"/>
      <c r="AH920" s="418" t="s">
        <v>757</v>
      </c>
      <c r="AI920" s="419"/>
      <c r="AJ920" s="419"/>
      <c r="AK920" s="419"/>
      <c r="AL920" s="326" t="s">
        <v>757</v>
      </c>
      <c r="AM920" s="327"/>
      <c r="AN920" s="327"/>
      <c r="AO920" s="328"/>
      <c r="AP920" s="321"/>
      <c r="AQ920" s="321"/>
      <c r="AR920" s="321"/>
      <c r="AS920" s="321"/>
      <c r="AT920" s="321"/>
      <c r="AU920" s="321"/>
      <c r="AV920" s="321"/>
      <c r="AW920" s="321"/>
      <c r="AX920" s="321"/>
      <c r="AY920">
        <f>COUNTA($C$920)</f>
        <v>1</v>
      </c>
    </row>
    <row r="921" spans="1:51" ht="30" customHeight="1" x14ac:dyDescent="0.15">
      <c r="A921" s="401">
        <v>11</v>
      </c>
      <c r="B921" s="401">
        <v>1</v>
      </c>
      <c r="C921" s="420" t="s">
        <v>775</v>
      </c>
      <c r="D921" s="415"/>
      <c r="E921" s="415"/>
      <c r="F921" s="415"/>
      <c r="G921" s="415"/>
      <c r="H921" s="415"/>
      <c r="I921" s="415"/>
      <c r="J921" s="416">
        <v>9010001027784</v>
      </c>
      <c r="K921" s="417"/>
      <c r="L921" s="417"/>
      <c r="M921" s="417"/>
      <c r="N921" s="417"/>
      <c r="O921" s="417"/>
      <c r="P921" s="421" t="s">
        <v>770</v>
      </c>
      <c r="Q921" s="317"/>
      <c r="R921" s="317"/>
      <c r="S921" s="317"/>
      <c r="T921" s="317"/>
      <c r="U921" s="317"/>
      <c r="V921" s="317"/>
      <c r="W921" s="317"/>
      <c r="X921" s="317"/>
      <c r="Y921" s="318">
        <v>0.1</v>
      </c>
      <c r="Z921" s="319"/>
      <c r="AA921" s="319"/>
      <c r="AB921" s="320"/>
      <c r="AC921" s="322" t="s">
        <v>377</v>
      </c>
      <c r="AD921" s="323"/>
      <c r="AE921" s="323"/>
      <c r="AF921" s="323"/>
      <c r="AG921" s="323"/>
      <c r="AH921" s="418" t="s">
        <v>757</v>
      </c>
      <c r="AI921" s="419"/>
      <c r="AJ921" s="419"/>
      <c r="AK921" s="419"/>
      <c r="AL921" s="326" t="s">
        <v>757</v>
      </c>
      <c r="AM921" s="327"/>
      <c r="AN921" s="327"/>
      <c r="AO921" s="328"/>
      <c r="AP921" s="321"/>
      <c r="AQ921" s="321"/>
      <c r="AR921" s="321"/>
      <c r="AS921" s="321"/>
      <c r="AT921" s="321"/>
      <c r="AU921" s="321"/>
      <c r="AV921" s="321"/>
      <c r="AW921" s="321"/>
      <c r="AX921" s="321"/>
      <c r="AY921">
        <f>COUNTA($C$921)</f>
        <v>1</v>
      </c>
    </row>
    <row r="922" spans="1:51" ht="30" customHeight="1" x14ac:dyDescent="0.15">
      <c r="A922" s="401">
        <v>12</v>
      </c>
      <c r="B922" s="401">
        <v>1</v>
      </c>
      <c r="C922" s="420" t="s">
        <v>775</v>
      </c>
      <c r="D922" s="415"/>
      <c r="E922" s="415"/>
      <c r="F922" s="415"/>
      <c r="G922" s="415"/>
      <c r="H922" s="415"/>
      <c r="I922" s="415"/>
      <c r="J922" s="416">
        <v>9010001027784</v>
      </c>
      <c r="K922" s="417"/>
      <c r="L922" s="417"/>
      <c r="M922" s="417"/>
      <c r="N922" s="417"/>
      <c r="O922" s="417"/>
      <c r="P922" s="421" t="s">
        <v>770</v>
      </c>
      <c r="Q922" s="317"/>
      <c r="R922" s="317"/>
      <c r="S922" s="317"/>
      <c r="T922" s="317"/>
      <c r="U922" s="317"/>
      <c r="V922" s="317"/>
      <c r="W922" s="317"/>
      <c r="X922" s="317"/>
      <c r="Y922" s="318">
        <v>0.1</v>
      </c>
      <c r="Z922" s="319"/>
      <c r="AA922" s="319"/>
      <c r="AB922" s="320"/>
      <c r="AC922" s="322" t="s">
        <v>377</v>
      </c>
      <c r="AD922" s="323"/>
      <c r="AE922" s="323"/>
      <c r="AF922" s="323"/>
      <c r="AG922" s="323"/>
      <c r="AH922" s="418" t="s">
        <v>757</v>
      </c>
      <c r="AI922" s="419"/>
      <c r="AJ922" s="419"/>
      <c r="AK922" s="419"/>
      <c r="AL922" s="326" t="s">
        <v>757</v>
      </c>
      <c r="AM922" s="327"/>
      <c r="AN922" s="327"/>
      <c r="AO922" s="328"/>
      <c r="AP922" s="321"/>
      <c r="AQ922" s="321"/>
      <c r="AR922" s="321"/>
      <c r="AS922" s="321"/>
      <c r="AT922" s="321"/>
      <c r="AU922" s="321"/>
      <c r="AV922" s="321"/>
      <c r="AW922" s="321"/>
      <c r="AX922" s="321"/>
      <c r="AY922">
        <f>COUNTA($C$922)</f>
        <v>1</v>
      </c>
    </row>
    <row r="923" spans="1:51" ht="30" customHeight="1" x14ac:dyDescent="0.15">
      <c r="A923" s="401">
        <v>13</v>
      </c>
      <c r="B923" s="401">
        <v>1</v>
      </c>
      <c r="C923" s="420" t="s">
        <v>775</v>
      </c>
      <c r="D923" s="415"/>
      <c r="E923" s="415"/>
      <c r="F923" s="415"/>
      <c r="G923" s="415"/>
      <c r="H923" s="415"/>
      <c r="I923" s="415"/>
      <c r="J923" s="416">
        <v>9010001027784</v>
      </c>
      <c r="K923" s="417"/>
      <c r="L923" s="417"/>
      <c r="M923" s="417"/>
      <c r="N923" s="417"/>
      <c r="O923" s="417"/>
      <c r="P923" s="421" t="s">
        <v>770</v>
      </c>
      <c r="Q923" s="317"/>
      <c r="R923" s="317"/>
      <c r="S923" s="317"/>
      <c r="T923" s="317"/>
      <c r="U923" s="317"/>
      <c r="V923" s="317"/>
      <c r="W923" s="317"/>
      <c r="X923" s="317"/>
      <c r="Y923" s="318">
        <v>0.1</v>
      </c>
      <c r="Z923" s="319"/>
      <c r="AA923" s="319"/>
      <c r="AB923" s="320"/>
      <c r="AC923" s="322" t="s">
        <v>377</v>
      </c>
      <c r="AD923" s="323"/>
      <c r="AE923" s="323"/>
      <c r="AF923" s="323"/>
      <c r="AG923" s="323"/>
      <c r="AH923" s="418" t="s">
        <v>757</v>
      </c>
      <c r="AI923" s="419"/>
      <c r="AJ923" s="419"/>
      <c r="AK923" s="419"/>
      <c r="AL923" s="326" t="s">
        <v>757</v>
      </c>
      <c r="AM923" s="327"/>
      <c r="AN923" s="327"/>
      <c r="AO923" s="328"/>
      <c r="AP923" s="321"/>
      <c r="AQ923" s="321"/>
      <c r="AR923" s="321"/>
      <c r="AS923" s="321"/>
      <c r="AT923" s="321"/>
      <c r="AU923" s="321"/>
      <c r="AV923" s="321"/>
      <c r="AW923" s="321"/>
      <c r="AX923" s="321"/>
      <c r="AY923">
        <f>COUNTA($C$923)</f>
        <v>1</v>
      </c>
    </row>
    <row r="924" spans="1:51" ht="30" customHeight="1" x14ac:dyDescent="0.15">
      <c r="A924" s="401">
        <v>14</v>
      </c>
      <c r="B924" s="401">
        <v>1</v>
      </c>
      <c r="C924" s="420" t="s">
        <v>775</v>
      </c>
      <c r="D924" s="415"/>
      <c r="E924" s="415"/>
      <c r="F924" s="415"/>
      <c r="G924" s="415"/>
      <c r="H924" s="415"/>
      <c r="I924" s="415"/>
      <c r="J924" s="416">
        <v>9010001027784</v>
      </c>
      <c r="K924" s="417"/>
      <c r="L924" s="417"/>
      <c r="M924" s="417"/>
      <c r="N924" s="417"/>
      <c r="O924" s="417"/>
      <c r="P924" s="421" t="s">
        <v>770</v>
      </c>
      <c r="Q924" s="317"/>
      <c r="R924" s="317"/>
      <c r="S924" s="317"/>
      <c r="T924" s="317"/>
      <c r="U924" s="317"/>
      <c r="V924" s="317"/>
      <c r="W924" s="317"/>
      <c r="X924" s="317"/>
      <c r="Y924" s="318">
        <v>0.1</v>
      </c>
      <c r="Z924" s="319"/>
      <c r="AA924" s="319"/>
      <c r="AB924" s="320"/>
      <c r="AC924" s="322" t="s">
        <v>377</v>
      </c>
      <c r="AD924" s="323"/>
      <c r="AE924" s="323"/>
      <c r="AF924" s="323"/>
      <c r="AG924" s="323"/>
      <c r="AH924" s="418" t="s">
        <v>757</v>
      </c>
      <c r="AI924" s="419"/>
      <c r="AJ924" s="419"/>
      <c r="AK924" s="419"/>
      <c r="AL924" s="326" t="s">
        <v>757</v>
      </c>
      <c r="AM924" s="327"/>
      <c r="AN924" s="327"/>
      <c r="AO924" s="328"/>
      <c r="AP924" s="321"/>
      <c r="AQ924" s="321"/>
      <c r="AR924" s="321"/>
      <c r="AS924" s="321"/>
      <c r="AT924" s="321"/>
      <c r="AU924" s="321"/>
      <c r="AV924" s="321"/>
      <c r="AW924" s="321"/>
      <c r="AX924" s="321"/>
      <c r="AY924">
        <f>COUNTA($C$924)</f>
        <v>1</v>
      </c>
    </row>
    <row r="925" spans="1:51" ht="30" customHeight="1" x14ac:dyDescent="0.15">
      <c r="A925" s="401">
        <v>15</v>
      </c>
      <c r="B925" s="401">
        <v>1</v>
      </c>
      <c r="C925" s="420" t="s">
        <v>775</v>
      </c>
      <c r="D925" s="415"/>
      <c r="E925" s="415"/>
      <c r="F925" s="415"/>
      <c r="G925" s="415"/>
      <c r="H925" s="415"/>
      <c r="I925" s="415"/>
      <c r="J925" s="416">
        <v>9010001027784</v>
      </c>
      <c r="K925" s="417"/>
      <c r="L925" s="417"/>
      <c r="M925" s="417"/>
      <c r="N925" s="417"/>
      <c r="O925" s="417"/>
      <c r="P925" s="421" t="s">
        <v>770</v>
      </c>
      <c r="Q925" s="317"/>
      <c r="R925" s="317"/>
      <c r="S925" s="317"/>
      <c r="T925" s="317"/>
      <c r="U925" s="317"/>
      <c r="V925" s="317"/>
      <c r="W925" s="317"/>
      <c r="X925" s="317"/>
      <c r="Y925" s="318">
        <v>0.1</v>
      </c>
      <c r="Z925" s="319"/>
      <c r="AA925" s="319"/>
      <c r="AB925" s="320"/>
      <c r="AC925" s="322" t="s">
        <v>377</v>
      </c>
      <c r="AD925" s="323"/>
      <c r="AE925" s="323"/>
      <c r="AF925" s="323"/>
      <c r="AG925" s="323"/>
      <c r="AH925" s="418" t="s">
        <v>757</v>
      </c>
      <c r="AI925" s="419"/>
      <c r="AJ925" s="419"/>
      <c r="AK925" s="419"/>
      <c r="AL925" s="326" t="s">
        <v>757</v>
      </c>
      <c r="AM925" s="327"/>
      <c r="AN925" s="327"/>
      <c r="AO925" s="328"/>
      <c r="AP925" s="321"/>
      <c r="AQ925" s="321"/>
      <c r="AR925" s="321"/>
      <c r="AS925" s="321"/>
      <c r="AT925" s="321"/>
      <c r="AU925" s="321"/>
      <c r="AV925" s="321"/>
      <c r="AW925" s="321"/>
      <c r="AX925" s="321"/>
      <c r="AY925">
        <f>COUNTA($C$925)</f>
        <v>1</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8" t="s">
        <v>328</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343</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1"/>
      <c r="E1109" s="277" t="s">
        <v>262</v>
      </c>
      <c r="F1109" s="891"/>
      <c r="G1109" s="891"/>
      <c r="H1109" s="891"/>
      <c r="I1109" s="891"/>
      <c r="J1109" s="277" t="s">
        <v>297</v>
      </c>
      <c r="K1109" s="277"/>
      <c r="L1109" s="277"/>
      <c r="M1109" s="277"/>
      <c r="N1109" s="277"/>
      <c r="O1109" s="277"/>
      <c r="P1109" s="345" t="s">
        <v>27</v>
      </c>
      <c r="Q1109" s="345"/>
      <c r="R1109" s="345"/>
      <c r="S1109" s="345"/>
      <c r="T1109" s="345"/>
      <c r="U1109" s="345"/>
      <c r="V1109" s="345"/>
      <c r="W1109" s="345"/>
      <c r="X1109" s="345"/>
      <c r="Y1109" s="277" t="s">
        <v>299</v>
      </c>
      <c r="Z1109" s="891"/>
      <c r="AA1109" s="891"/>
      <c r="AB1109" s="891"/>
      <c r="AC1109" s="277" t="s">
        <v>245</v>
      </c>
      <c r="AD1109" s="277"/>
      <c r="AE1109" s="277"/>
      <c r="AF1109" s="277"/>
      <c r="AG1109" s="277"/>
      <c r="AH1109" s="345" t="s">
        <v>258</v>
      </c>
      <c r="AI1109" s="346"/>
      <c r="AJ1109" s="346"/>
      <c r="AK1109" s="346"/>
      <c r="AL1109" s="346" t="s">
        <v>21</v>
      </c>
      <c r="AM1109" s="346"/>
      <c r="AN1109" s="346"/>
      <c r="AO1109" s="894"/>
      <c r="AP1109" s="423" t="s">
        <v>329</v>
      </c>
      <c r="AQ1109" s="423"/>
      <c r="AR1109" s="423"/>
      <c r="AS1109" s="423"/>
      <c r="AT1109" s="423"/>
      <c r="AU1109" s="423"/>
      <c r="AV1109" s="423"/>
      <c r="AW1109" s="423"/>
      <c r="AX1109" s="423"/>
    </row>
    <row r="1110" spans="1:51" ht="30" customHeight="1" x14ac:dyDescent="0.15">
      <c r="A1110" s="401">
        <v>1</v>
      </c>
      <c r="B1110" s="401">
        <v>1</v>
      </c>
      <c r="C1110" s="893"/>
      <c r="D1110" s="893"/>
      <c r="E1110" s="892"/>
      <c r="F1110" s="892"/>
      <c r="G1110" s="892"/>
      <c r="H1110" s="892"/>
      <c r="I1110" s="892"/>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3"/>
      <c r="D1111" s="893"/>
      <c r="E1111" s="892"/>
      <c r="F1111" s="892"/>
      <c r="G1111" s="892"/>
      <c r="H1111" s="892"/>
      <c r="I1111" s="892"/>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3"/>
      <c r="D1112" s="893"/>
      <c r="E1112" s="892"/>
      <c r="F1112" s="892"/>
      <c r="G1112" s="892"/>
      <c r="H1112" s="892"/>
      <c r="I1112" s="892"/>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3"/>
      <c r="D1113" s="893"/>
      <c r="E1113" s="892"/>
      <c r="F1113" s="892"/>
      <c r="G1113" s="892"/>
      <c r="H1113" s="892"/>
      <c r="I1113" s="892"/>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3"/>
      <c r="D1114" s="893"/>
      <c r="E1114" s="892"/>
      <c r="F1114" s="892"/>
      <c r="G1114" s="892"/>
      <c r="H1114" s="892"/>
      <c r="I1114" s="892"/>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3"/>
      <c r="D1115" s="893"/>
      <c r="E1115" s="892"/>
      <c r="F1115" s="892"/>
      <c r="G1115" s="892"/>
      <c r="H1115" s="892"/>
      <c r="I1115" s="892"/>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3"/>
      <c r="D1116" s="893"/>
      <c r="E1116" s="892"/>
      <c r="F1116" s="892"/>
      <c r="G1116" s="892"/>
      <c r="H1116" s="892"/>
      <c r="I1116" s="892"/>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3"/>
      <c r="D1117" s="893"/>
      <c r="E1117" s="892"/>
      <c r="F1117" s="892"/>
      <c r="G1117" s="892"/>
      <c r="H1117" s="892"/>
      <c r="I1117" s="892"/>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3"/>
      <c r="D1118" s="893"/>
      <c r="E1118" s="892"/>
      <c r="F1118" s="892"/>
      <c r="G1118" s="892"/>
      <c r="H1118" s="892"/>
      <c r="I1118" s="892"/>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3"/>
      <c r="D1119" s="893"/>
      <c r="E1119" s="892"/>
      <c r="F1119" s="892"/>
      <c r="G1119" s="892"/>
      <c r="H1119" s="892"/>
      <c r="I1119" s="892"/>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3"/>
      <c r="D1120" s="893"/>
      <c r="E1120" s="892"/>
      <c r="F1120" s="892"/>
      <c r="G1120" s="892"/>
      <c r="H1120" s="892"/>
      <c r="I1120" s="892"/>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3"/>
      <c r="D1121" s="893"/>
      <c r="E1121" s="892"/>
      <c r="F1121" s="892"/>
      <c r="G1121" s="892"/>
      <c r="H1121" s="892"/>
      <c r="I1121" s="892"/>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3"/>
      <c r="D1122" s="893"/>
      <c r="E1122" s="892"/>
      <c r="F1122" s="892"/>
      <c r="G1122" s="892"/>
      <c r="H1122" s="892"/>
      <c r="I1122" s="892"/>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3"/>
      <c r="D1123" s="893"/>
      <c r="E1123" s="892"/>
      <c r="F1123" s="892"/>
      <c r="G1123" s="892"/>
      <c r="H1123" s="892"/>
      <c r="I1123" s="892"/>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3"/>
      <c r="D1124" s="893"/>
      <c r="E1124" s="892"/>
      <c r="F1124" s="892"/>
      <c r="G1124" s="892"/>
      <c r="H1124" s="892"/>
      <c r="I1124" s="892"/>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3"/>
      <c r="D1125" s="893"/>
      <c r="E1125" s="892"/>
      <c r="F1125" s="892"/>
      <c r="G1125" s="892"/>
      <c r="H1125" s="892"/>
      <c r="I1125" s="892"/>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3"/>
      <c r="D1126" s="893"/>
      <c r="E1126" s="892"/>
      <c r="F1126" s="892"/>
      <c r="G1126" s="892"/>
      <c r="H1126" s="892"/>
      <c r="I1126" s="892"/>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3"/>
      <c r="D1127" s="893"/>
      <c r="E1127" s="262"/>
      <c r="F1127" s="892"/>
      <c r="G1127" s="892"/>
      <c r="H1127" s="892"/>
      <c r="I1127" s="892"/>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3"/>
      <c r="D1128" s="893"/>
      <c r="E1128" s="892"/>
      <c r="F1128" s="892"/>
      <c r="G1128" s="892"/>
      <c r="H1128" s="892"/>
      <c r="I1128" s="892"/>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3"/>
      <c r="D1129" s="893"/>
      <c r="E1129" s="892"/>
      <c r="F1129" s="892"/>
      <c r="G1129" s="892"/>
      <c r="H1129" s="892"/>
      <c r="I1129" s="892"/>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3"/>
      <c r="D1130" s="893"/>
      <c r="E1130" s="892"/>
      <c r="F1130" s="892"/>
      <c r="G1130" s="892"/>
      <c r="H1130" s="892"/>
      <c r="I1130" s="892"/>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3"/>
      <c r="D1131" s="893"/>
      <c r="E1131" s="892"/>
      <c r="F1131" s="892"/>
      <c r="G1131" s="892"/>
      <c r="H1131" s="892"/>
      <c r="I1131" s="892"/>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3"/>
      <c r="D1132" s="893"/>
      <c r="E1132" s="892"/>
      <c r="F1132" s="892"/>
      <c r="G1132" s="892"/>
      <c r="H1132" s="892"/>
      <c r="I1132" s="892"/>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3"/>
      <c r="D1133" s="893"/>
      <c r="E1133" s="892"/>
      <c r="F1133" s="892"/>
      <c r="G1133" s="892"/>
      <c r="H1133" s="892"/>
      <c r="I1133" s="892"/>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3"/>
      <c r="D1134" s="893"/>
      <c r="E1134" s="892"/>
      <c r="F1134" s="892"/>
      <c r="G1134" s="892"/>
      <c r="H1134" s="892"/>
      <c r="I1134" s="892"/>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3"/>
      <c r="D1135" s="893"/>
      <c r="E1135" s="892"/>
      <c r="F1135" s="892"/>
      <c r="G1135" s="892"/>
      <c r="H1135" s="892"/>
      <c r="I1135" s="892"/>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3"/>
      <c r="D1136" s="893"/>
      <c r="E1136" s="892"/>
      <c r="F1136" s="892"/>
      <c r="G1136" s="892"/>
      <c r="H1136" s="892"/>
      <c r="I1136" s="892"/>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3"/>
      <c r="D1137" s="893"/>
      <c r="E1137" s="892"/>
      <c r="F1137" s="892"/>
      <c r="G1137" s="892"/>
      <c r="H1137" s="892"/>
      <c r="I1137" s="892"/>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3"/>
      <c r="D1138" s="893"/>
      <c r="E1138" s="892"/>
      <c r="F1138" s="892"/>
      <c r="G1138" s="892"/>
      <c r="H1138" s="892"/>
      <c r="I1138" s="892"/>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3"/>
      <c r="D1139" s="893"/>
      <c r="E1139" s="892"/>
      <c r="F1139" s="892"/>
      <c r="G1139" s="892"/>
      <c r="H1139" s="892"/>
      <c r="I1139" s="892"/>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cfRule type="expression" dxfId="2585" priority="13149">
      <formula>IF(RIGHT(TEXT(AE117,"0.#"),1)=".",FALSE,TRUE)</formula>
    </cfRule>
    <cfRule type="expression" dxfId="2584" priority="13150">
      <formula>IF(RIGHT(TEXT(AE117,"0.#"),1)=".",TRUE,FALSE)</formula>
    </cfRule>
  </conditionalFormatting>
  <conditionalFormatting sqref="AI117 AM117 AQ117 AU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26:AO940">
    <cfRule type="expression" dxfId="1951" priority="2059">
      <formula>IF(AND(AL926&gt;=0, RIGHT(TEXT(AL926,"0.#"),1)&lt;&gt;"."),TRUE,FALSE)</formula>
    </cfRule>
    <cfRule type="expression" dxfId="1950" priority="2060">
      <formula>IF(AND(AL926&gt;=0, RIGHT(TEXT(AL926,"0.#"),1)="."),TRUE,FALSE)</formula>
    </cfRule>
    <cfRule type="expression" dxfId="1949" priority="2061">
      <formula>IF(AND(AL926&lt;0, RIGHT(TEXT(AL926,"0.#"),1)&lt;&gt;"."),TRUE,FALSE)</formula>
    </cfRule>
    <cfRule type="expression" dxfId="1948" priority="2062">
      <formula>IF(AND(AL926&lt;0, RIGHT(TEXT(AL926,"0.#"),1)="."),TRUE,FALSE)</formula>
    </cfRule>
  </conditionalFormatting>
  <conditionalFormatting sqref="AL911:AO925">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77" max="49" man="1"/>
    <brk id="735" max="49" man="1"/>
    <brk id="9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t="s">
        <v>744</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348</v>
      </c>
      <c r="B2" s="510"/>
      <c r="C2" s="510"/>
      <c r="D2" s="510"/>
      <c r="E2" s="510"/>
      <c r="F2" s="511"/>
      <c r="G2" s="793" t="s">
        <v>146</v>
      </c>
      <c r="H2" s="778"/>
      <c r="I2" s="778"/>
      <c r="J2" s="778"/>
      <c r="K2" s="778"/>
      <c r="L2" s="778"/>
      <c r="M2" s="778"/>
      <c r="N2" s="778"/>
      <c r="O2" s="779"/>
      <c r="P2" s="777" t="s">
        <v>59</v>
      </c>
      <c r="Q2" s="778"/>
      <c r="R2" s="778"/>
      <c r="S2" s="778"/>
      <c r="T2" s="778"/>
      <c r="U2" s="778"/>
      <c r="V2" s="778"/>
      <c r="W2" s="778"/>
      <c r="X2" s="779"/>
      <c r="Y2" s="1004"/>
      <c r="Z2" s="409"/>
      <c r="AA2" s="410"/>
      <c r="AB2" s="1008" t="s">
        <v>11</v>
      </c>
      <c r="AC2" s="1009"/>
      <c r="AD2" s="1010"/>
      <c r="AE2" s="996" t="s">
        <v>389</v>
      </c>
      <c r="AF2" s="996"/>
      <c r="AG2" s="996"/>
      <c r="AH2" s="996"/>
      <c r="AI2" s="996" t="s">
        <v>411</v>
      </c>
      <c r="AJ2" s="996"/>
      <c r="AK2" s="996"/>
      <c r="AL2" s="455"/>
      <c r="AM2" s="996" t="s">
        <v>508</v>
      </c>
      <c r="AN2" s="996"/>
      <c r="AO2" s="996"/>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1005"/>
      <c r="Z3" s="1006"/>
      <c r="AA3" s="1007"/>
      <c r="AB3" s="1011"/>
      <c r="AC3" s="1012"/>
      <c r="AD3" s="101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14"/>
      <c r="I4" s="1014"/>
      <c r="J4" s="1014"/>
      <c r="K4" s="1014"/>
      <c r="L4" s="1014"/>
      <c r="M4" s="1014"/>
      <c r="N4" s="1014"/>
      <c r="O4" s="1015"/>
      <c r="P4" s="191"/>
      <c r="Q4" s="1022"/>
      <c r="R4" s="1022"/>
      <c r="S4" s="1022"/>
      <c r="T4" s="1022"/>
      <c r="U4" s="1022"/>
      <c r="V4" s="1022"/>
      <c r="W4" s="1022"/>
      <c r="X4" s="1023"/>
      <c r="Y4" s="1000" t="s">
        <v>12</v>
      </c>
      <c r="Z4" s="1001"/>
      <c r="AA4" s="1002"/>
      <c r="AB4" s="548"/>
      <c r="AC4" s="1003"/>
      <c r="AD4" s="100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16"/>
      <c r="H5" s="1017"/>
      <c r="I5" s="1017"/>
      <c r="J5" s="1017"/>
      <c r="K5" s="1017"/>
      <c r="L5" s="1017"/>
      <c r="M5" s="1017"/>
      <c r="N5" s="1017"/>
      <c r="O5" s="1018"/>
      <c r="P5" s="1024"/>
      <c r="Q5" s="1024"/>
      <c r="R5" s="1024"/>
      <c r="S5" s="1024"/>
      <c r="T5" s="1024"/>
      <c r="U5" s="1024"/>
      <c r="V5" s="1024"/>
      <c r="W5" s="1024"/>
      <c r="X5" s="1025"/>
      <c r="Y5" s="303" t="s">
        <v>54</v>
      </c>
      <c r="Z5" s="997"/>
      <c r="AA5" s="998"/>
      <c r="AB5" s="519"/>
      <c r="AC5" s="999"/>
      <c r="AD5" s="99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9"/>
      <c r="H6" s="1020"/>
      <c r="I6" s="1020"/>
      <c r="J6" s="1020"/>
      <c r="K6" s="1020"/>
      <c r="L6" s="1020"/>
      <c r="M6" s="1020"/>
      <c r="N6" s="1020"/>
      <c r="O6" s="1021"/>
      <c r="P6" s="1026"/>
      <c r="Q6" s="1026"/>
      <c r="R6" s="1026"/>
      <c r="S6" s="1026"/>
      <c r="T6" s="1026"/>
      <c r="U6" s="1026"/>
      <c r="V6" s="1026"/>
      <c r="W6" s="1026"/>
      <c r="X6" s="1027"/>
      <c r="Y6" s="1028" t="s">
        <v>13</v>
      </c>
      <c r="Z6" s="997"/>
      <c r="AA6" s="998"/>
      <c r="AB6" s="458" t="s">
        <v>180</v>
      </c>
      <c r="AC6" s="1029"/>
      <c r="AD6" s="102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7" t="s">
        <v>379</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09" t="s">
        <v>348</v>
      </c>
      <c r="B9" s="510"/>
      <c r="C9" s="510"/>
      <c r="D9" s="510"/>
      <c r="E9" s="510"/>
      <c r="F9" s="511"/>
      <c r="G9" s="793" t="s">
        <v>146</v>
      </c>
      <c r="H9" s="778"/>
      <c r="I9" s="778"/>
      <c r="J9" s="778"/>
      <c r="K9" s="778"/>
      <c r="L9" s="778"/>
      <c r="M9" s="778"/>
      <c r="N9" s="778"/>
      <c r="O9" s="779"/>
      <c r="P9" s="777" t="s">
        <v>59</v>
      </c>
      <c r="Q9" s="778"/>
      <c r="R9" s="778"/>
      <c r="S9" s="778"/>
      <c r="T9" s="778"/>
      <c r="U9" s="778"/>
      <c r="V9" s="778"/>
      <c r="W9" s="778"/>
      <c r="X9" s="779"/>
      <c r="Y9" s="1004"/>
      <c r="Z9" s="409"/>
      <c r="AA9" s="410"/>
      <c r="AB9" s="1008" t="s">
        <v>11</v>
      </c>
      <c r="AC9" s="1009"/>
      <c r="AD9" s="1010"/>
      <c r="AE9" s="996" t="s">
        <v>389</v>
      </c>
      <c r="AF9" s="996"/>
      <c r="AG9" s="996"/>
      <c r="AH9" s="996"/>
      <c r="AI9" s="996" t="s">
        <v>411</v>
      </c>
      <c r="AJ9" s="996"/>
      <c r="AK9" s="996"/>
      <c r="AL9" s="455"/>
      <c r="AM9" s="996" t="s">
        <v>508</v>
      </c>
      <c r="AN9" s="996"/>
      <c r="AO9" s="996"/>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05"/>
      <c r="Z10" s="1006"/>
      <c r="AA10" s="1007"/>
      <c r="AB10" s="1011"/>
      <c r="AC10" s="1012"/>
      <c r="AD10" s="101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48"/>
      <c r="AC11" s="1003"/>
      <c r="AD11" s="100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19"/>
      <c r="AC12" s="999"/>
      <c r="AD12" s="99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6"/>
      <c r="B13" s="647"/>
      <c r="C13" s="647"/>
      <c r="D13" s="647"/>
      <c r="E13" s="647"/>
      <c r="F13" s="648"/>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8" t="s">
        <v>180</v>
      </c>
      <c r="AC13" s="1029"/>
      <c r="AD13" s="102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7" t="s">
        <v>379</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09" t="s">
        <v>348</v>
      </c>
      <c r="B16" s="510"/>
      <c r="C16" s="510"/>
      <c r="D16" s="510"/>
      <c r="E16" s="510"/>
      <c r="F16" s="511"/>
      <c r="G16" s="793" t="s">
        <v>146</v>
      </c>
      <c r="H16" s="778"/>
      <c r="I16" s="778"/>
      <c r="J16" s="778"/>
      <c r="K16" s="778"/>
      <c r="L16" s="778"/>
      <c r="M16" s="778"/>
      <c r="N16" s="778"/>
      <c r="O16" s="779"/>
      <c r="P16" s="777" t="s">
        <v>59</v>
      </c>
      <c r="Q16" s="778"/>
      <c r="R16" s="778"/>
      <c r="S16" s="778"/>
      <c r="T16" s="778"/>
      <c r="U16" s="778"/>
      <c r="V16" s="778"/>
      <c r="W16" s="778"/>
      <c r="X16" s="779"/>
      <c r="Y16" s="1004"/>
      <c r="Z16" s="409"/>
      <c r="AA16" s="410"/>
      <c r="AB16" s="1008" t="s">
        <v>11</v>
      </c>
      <c r="AC16" s="1009"/>
      <c r="AD16" s="1010"/>
      <c r="AE16" s="996" t="s">
        <v>389</v>
      </c>
      <c r="AF16" s="996"/>
      <c r="AG16" s="996"/>
      <c r="AH16" s="996"/>
      <c r="AI16" s="996" t="s">
        <v>411</v>
      </c>
      <c r="AJ16" s="996"/>
      <c r="AK16" s="996"/>
      <c r="AL16" s="455"/>
      <c r="AM16" s="996" t="s">
        <v>508</v>
      </c>
      <c r="AN16" s="996"/>
      <c r="AO16" s="996"/>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05"/>
      <c r="Z17" s="1006"/>
      <c r="AA17" s="1007"/>
      <c r="AB17" s="1011"/>
      <c r="AC17" s="1012"/>
      <c r="AD17" s="101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48"/>
      <c r="AC18" s="1003"/>
      <c r="AD18" s="100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19"/>
      <c r="AC19" s="999"/>
      <c r="AD19" s="99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6"/>
      <c r="B20" s="647"/>
      <c r="C20" s="647"/>
      <c r="D20" s="647"/>
      <c r="E20" s="647"/>
      <c r="F20" s="648"/>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8" t="s">
        <v>180</v>
      </c>
      <c r="AC20" s="1029"/>
      <c r="AD20" s="102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7" t="s">
        <v>379</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09" t="s">
        <v>348</v>
      </c>
      <c r="B23" s="510"/>
      <c r="C23" s="510"/>
      <c r="D23" s="510"/>
      <c r="E23" s="510"/>
      <c r="F23" s="511"/>
      <c r="G23" s="793" t="s">
        <v>146</v>
      </c>
      <c r="H23" s="778"/>
      <c r="I23" s="778"/>
      <c r="J23" s="778"/>
      <c r="K23" s="778"/>
      <c r="L23" s="778"/>
      <c r="M23" s="778"/>
      <c r="N23" s="778"/>
      <c r="O23" s="779"/>
      <c r="P23" s="777" t="s">
        <v>59</v>
      </c>
      <c r="Q23" s="778"/>
      <c r="R23" s="778"/>
      <c r="S23" s="778"/>
      <c r="T23" s="778"/>
      <c r="U23" s="778"/>
      <c r="V23" s="778"/>
      <c r="W23" s="778"/>
      <c r="X23" s="779"/>
      <c r="Y23" s="1004"/>
      <c r="Z23" s="409"/>
      <c r="AA23" s="410"/>
      <c r="AB23" s="1008" t="s">
        <v>11</v>
      </c>
      <c r="AC23" s="1009"/>
      <c r="AD23" s="1010"/>
      <c r="AE23" s="996" t="s">
        <v>389</v>
      </c>
      <c r="AF23" s="996"/>
      <c r="AG23" s="996"/>
      <c r="AH23" s="996"/>
      <c r="AI23" s="996" t="s">
        <v>411</v>
      </c>
      <c r="AJ23" s="996"/>
      <c r="AK23" s="996"/>
      <c r="AL23" s="455"/>
      <c r="AM23" s="996" t="s">
        <v>508</v>
      </c>
      <c r="AN23" s="996"/>
      <c r="AO23" s="996"/>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05"/>
      <c r="Z24" s="1006"/>
      <c r="AA24" s="1007"/>
      <c r="AB24" s="1011"/>
      <c r="AC24" s="1012"/>
      <c r="AD24" s="101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48"/>
      <c r="AC25" s="1003"/>
      <c r="AD25" s="100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19"/>
      <c r="AC26" s="999"/>
      <c r="AD26" s="99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6"/>
      <c r="B27" s="647"/>
      <c r="C27" s="647"/>
      <c r="D27" s="647"/>
      <c r="E27" s="647"/>
      <c r="F27" s="648"/>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8" t="s">
        <v>180</v>
      </c>
      <c r="AC27" s="1029"/>
      <c r="AD27" s="102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7" t="s">
        <v>379</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09" t="s">
        <v>348</v>
      </c>
      <c r="B30" s="510"/>
      <c r="C30" s="510"/>
      <c r="D30" s="510"/>
      <c r="E30" s="510"/>
      <c r="F30" s="511"/>
      <c r="G30" s="793" t="s">
        <v>146</v>
      </c>
      <c r="H30" s="778"/>
      <c r="I30" s="778"/>
      <c r="J30" s="778"/>
      <c r="K30" s="778"/>
      <c r="L30" s="778"/>
      <c r="M30" s="778"/>
      <c r="N30" s="778"/>
      <c r="O30" s="779"/>
      <c r="P30" s="777" t="s">
        <v>59</v>
      </c>
      <c r="Q30" s="778"/>
      <c r="R30" s="778"/>
      <c r="S30" s="778"/>
      <c r="T30" s="778"/>
      <c r="U30" s="778"/>
      <c r="V30" s="778"/>
      <c r="W30" s="778"/>
      <c r="X30" s="779"/>
      <c r="Y30" s="1004"/>
      <c r="Z30" s="409"/>
      <c r="AA30" s="410"/>
      <c r="AB30" s="1008" t="s">
        <v>11</v>
      </c>
      <c r="AC30" s="1009"/>
      <c r="AD30" s="1010"/>
      <c r="AE30" s="996" t="s">
        <v>389</v>
      </c>
      <c r="AF30" s="996"/>
      <c r="AG30" s="996"/>
      <c r="AH30" s="996"/>
      <c r="AI30" s="996" t="s">
        <v>411</v>
      </c>
      <c r="AJ30" s="996"/>
      <c r="AK30" s="996"/>
      <c r="AL30" s="455"/>
      <c r="AM30" s="996" t="s">
        <v>508</v>
      </c>
      <c r="AN30" s="996"/>
      <c r="AO30" s="996"/>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05"/>
      <c r="Z31" s="1006"/>
      <c r="AA31" s="1007"/>
      <c r="AB31" s="1011"/>
      <c r="AC31" s="1012"/>
      <c r="AD31" s="101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48"/>
      <c r="AC32" s="1003"/>
      <c r="AD32" s="100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19"/>
      <c r="AC33" s="999"/>
      <c r="AD33" s="99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6"/>
      <c r="B34" s="647"/>
      <c r="C34" s="647"/>
      <c r="D34" s="647"/>
      <c r="E34" s="647"/>
      <c r="F34" s="648"/>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8" t="s">
        <v>180</v>
      </c>
      <c r="AC34" s="1029"/>
      <c r="AD34" s="102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7" t="s">
        <v>379</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09" t="s">
        <v>348</v>
      </c>
      <c r="B37" s="510"/>
      <c r="C37" s="510"/>
      <c r="D37" s="510"/>
      <c r="E37" s="510"/>
      <c r="F37" s="511"/>
      <c r="G37" s="793" t="s">
        <v>146</v>
      </c>
      <c r="H37" s="778"/>
      <c r="I37" s="778"/>
      <c r="J37" s="778"/>
      <c r="K37" s="778"/>
      <c r="L37" s="778"/>
      <c r="M37" s="778"/>
      <c r="N37" s="778"/>
      <c r="O37" s="779"/>
      <c r="P37" s="777" t="s">
        <v>59</v>
      </c>
      <c r="Q37" s="778"/>
      <c r="R37" s="778"/>
      <c r="S37" s="778"/>
      <c r="T37" s="778"/>
      <c r="U37" s="778"/>
      <c r="V37" s="778"/>
      <c r="W37" s="778"/>
      <c r="X37" s="779"/>
      <c r="Y37" s="1004"/>
      <c r="Z37" s="409"/>
      <c r="AA37" s="410"/>
      <c r="AB37" s="1008" t="s">
        <v>11</v>
      </c>
      <c r="AC37" s="1009"/>
      <c r="AD37" s="1010"/>
      <c r="AE37" s="996" t="s">
        <v>389</v>
      </c>
      <c r="AF37" s="996"/>
      <c r="AG37" s="996"/>
      <c r="AH37" s="996"/>
      <c r="AI37" s="996" t="s">
        <v>411</v>
      </c>
      <c r="AJ37" s="996"/>
      <c r="AK37" s="996"/>
      <c r="AL37" s="455"/>
      <c r="AM37" s="996" t="s">
        <v>508</v>
      </c>
      <c r="AN37" s="996"/>
      <c r="AO37" s="996"/>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05"/>
      <c r="Z38" s="1006"/>
      <c r="AA38" s="1007"/>
      <c r="AB38" s="1011"/>
      <c r="AC38" s="1012"/>
      <c r="AD38" s="101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48"/>
      <c r="AC39" s="1003"/>
      <c r="AD39" s="100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19"/>
      <c r="AC40" s="999"/>
      <c r="AD40" s="99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6"/>
      <c r="B41" s="647"/>
      <c r="C41" s="647"/>
      <c r="D41" s="647"/>
      <c r="E41" s="647"/>
      <c r="F41" s="648"/>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8" t="s">
        <v>180</v>
      </c>
      <c r="AC41" s="1029"/>
      <c r="AD41" s="102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7" t="s">
        <v>379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09" t="s">
        <v>348</v>
      </c>
      <c r="B44" s="510"/>
      <c r="C44" s="510"/>
      <c r="D44" s="510"/>
      <c r="E44" s="510"/>
      <c r="F44" s="511"/>
      <c r="G44" s="793" t="s">
        <v>146</v>
      </c>
      <c r="H44" s="778"/>
      <c r="I44" s="778"/>
      <c r="J44" s="778"/>
      <c r="K44" s="778"/>
      <c r="L44" s="778"/>
      <c r="M44" s="778"/>
      <c r="N44" s="778"/>
      <c r="O44" s="779"/>
      <c r="P44" s="777" t="s">
        <v>59</v>
      </c>
      <c r="Q44" s="778"/>
      <c r="R44" s="778"/>
      <c r="S44" s="778"/>
      <c r="T44" s="778"/>
      <c r="U44" s="778"/>
      <c r="V44" s="778"/>
      <c r="W44" s="778"/>
      <c r="X44" s="779"/>
      <c r="Y44" s="1004"/>
      <c r="Z44" s="409"/>
      <c r="AA44" s="410"/>
      <c r="AB44" s="1008" t="s">
        <v>11</v>
      </c>
      <c r="AC44" s="1009"/>
      <c r="AD44" s="1010"/>
      <c r="AE44" s="996" t="s">
        <v>389</v>
      </c>
      <c r="AF44" s="996"/>
      <c r="AG44" s="996"/>
      <c r="AH44" s="996"/>
      <c r="AI44" s="996" t="s">
        <v>411</v>
      </c>
      <c r="AJ44" s="996"/>
      <c r="AK44" s="996"/>
      <c r="AL44" s="455"/>
      <c r="AM44" s="996" t="s">
        <v>508</v>
      </c>
      <c r="AN44" s="996"/>
      <c r="AO44" s="996"/>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05"/>
      <c r="Z45" s="1006"/>
      <c r="AA45" s="1007"/>
      <c r="AB45" s="1011"/>
      <c r="AC45" s="1012"/>
      <c r="AD45" s="101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48"/>
      <c r="AC46" s="1003"/>
      <c r="AD46" s="100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19"/>
      <c r="AC47" s="999"/>
      <c r="AD47" s="99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6"/>
      <c r="B48" s="647"/>
      <c r="C48" s="647"/>
      <c r="D48" s="647"/>
      <c r="E48" s="647"/>
      <c r="F48" s="648"/>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8" t="s">
        <v>180</v>
      </c>
      <c r="AC48" s="1029"/>
      <c r="AD48" s="102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7" t="s">
        <v>379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09" t="s">
        <v>348</v>
      </c>
      <c r="B51" s="510"/>
      <c r="C51" s="510"/>
      <c r="D51" s="510"/>
      <c r="E51" s="510"/>
      <c r="F51" s="511"/>
      <c r="G51" s="793" t="s">
        <v>146</v>
      </c>
      <c r="H51" s="778"/>
      <c r="I51" s="778"/>
      <c r="J51" s="778"/>
      <c r="K51" s="778"/>
      <c r="L51" s="778"/>
      <c r="M51" s="778"/>
      <c r="N51" s="778"/>
      <c r="O51" s="779"/>
      <c r="P51" s="777" t="s">
        <v>59</v>
      </c>
      <c r="Q51" s="778"/>
      <c r="R51" s="778"/>
      <c r="S51" s="778"/>
      <c r="T51" s="778"/>
      <c r="U51" s="778"/>
      <c r="V51" s="778"/>
      <c r="W51" s="778"/>
      <c r="X51" s="779"/>
      <c r="Y51" s="1004"/>
      <c r="Z51" s="409"/>
      <c r="AA51" s="410"/>
      <c r="AB51" s="455" t="s">
        <v>11</v>
      </c>
      <c r="AC51" s="1009"/>
      <c r="AD51" s="1010"/>
      <c r="AE51" s="996" t="s">
        <v>389</v>
      </c>
      <c r="AF51" s="996"/>
      <c r="AG51" s="996"/>
      <c r="AH51" s="996"/>
      <c r="AI51" s="996" t="s">
        <v>411</v>
      </c>
      <c r="AJ51" s="996"/>
      <c r="AK51" s="996"/>
      <c r="AL51" s="455"/>
      <c r="AM51" s="996" t="s">
        <v>508</v>
      </c>
      <c r="AN51" s="996"/>
      <c r="AO51" s="996"/>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05"/>
      <c r="Z52" s="1006"/>
      <c r="AA52" s="1007"/>
      <c r="AB52" s="1011"/>
      <c r="AC52" s="1012"/>
      <c r="AD52" s="101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48"/>
      <c r="AC53" s="1003"/>
      <c r="AD53" s="100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19"/>
      <c r="AC54" s="999"/>
      <c r="AD54" s="99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6"/>
      <c r="B55" s="647"/>
      <c r="C55" s="647"/>
      <c r="D55" s="647"/>
      <c r="E55" s="647"/>
      <c r="F55" s="648"/>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8" t="s">
        <v>180</v>
      </c>
      <c r="AC55" s="1029"/>
      <c r="AD55" s="102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7" t="s">
        <v>379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09" t="s">
        <v>348</v>
      </c>
      <c r="B58" s="510"/>
      <c r="C58" s="510"/>
      <c r="D58" s="510"/>
      <c r="E58" s="510"/>
      <c r="F58" s="511"/>
      <c r="G58" s="793" t="s">
        <v>146</v>
      </c>
      <c r="H58" s="778"/>
      <c r="I58" s="778"/>
      <c r="J58" s="778"/>
      <c r="K58" s="778"/>
      <c r="L58" s="778"/>
      <c r="M58" s="778"/>
      <c r="N58" s="778"/>
      <c r="O58" s="779"/>
      <c r="P58" s="777" t="s">
        <v>59</v>
      </c>
      <c r="Q58" s="778"/>
      <c r="R58" s="778"/>
      <c r="S58" s="778"/>
      <c r="T58" s="778"/>
      <c r="U58" s="778"/>
      <c r="V58" s="778"/>
      <c r="W58" s="778"/>
      <c r="X58" s="779"/>
      <c r="Y58" s="1004"/>
      <c r="Z58" s="409"/>
      <c r="AA58" s="410"/>
      <c r="AB58" s="1008" t="s">
        <v>11</v>
      </c>
      <c r="AC58" s="1009"/>
      <c r="AD58" s="1010"/>
      <c r="AE58" s="996" t="s">
        <v>389</v>
      </c>
      <c r="AF58" s="996"/>
      <c r="AG58" s="996"/>
      <c r="AH58" s="996"/>
      <c r="AI58" s="996" t="s">
        <v>411</v>
      </c>
      <c r="AJ58" s="996"/>
      <c r="AK58" s="996"/>
      <c r="AL58" s="455"/>
      <c r="AM58" s="996" t="s">
        <v>508</v>
      </c>
      <c r="AN58" s="996"/>
      <c r="AO58" s="996"/>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05"/>
      <c r="Z59" s="1006"/>
      <c r="AA59" s="1007"/>
      <c r="AB59" s="1011"/>
      <c r="AC59" s="1012"/>
      <c r="AD59" s="101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48"/>
      <c r="AC60" s="1003"/>
      <c r="AD60" s="100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19"/>
      <c r="AC61" s="999"/>
      <c r="AD61" s="99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6"/>
      <c r="B62" s="647"/>
      <c r="C62" s="647"/>
      <c r="D62" s="647"/>
      <c r="E62" s="647"/>
      <c r="F62" s="648"/>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8" t="s">
        <v>180</v>
      </c>
      <c r="AC62" s="1029"/>
      <c r="AD62" s="102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7" t="s">
        <v>379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09" t="s">
        <v>348</v>
      </c>
      <c r="B65" s="510"/>
      <c r="C65" s="510"/>
      <c r="D65" s="510"/>
      <c r="E65" s="510"/>
      <c r="F65" s="511"/>
      <c r="G65" s="793" t="s">
        <v>146</v>
      </c>
      <c r="H65" s="778"/>
      <c r="I65" s="778"/>
      <c r="J65" s="778"/>
      <c r="K65" s="778"/>
      <c r="L65" s="778"/>
      <c r="M65" s="778"/>
      <c r="N65" s="778"/>
      <c r="O65" s="779"/>
      <c r="P65" s="777" t="s">
        <v>59</v>
      </c>
      <c r="Q65" s="778"/>
      <c r="R65" s="778"/>
      <c r="S65" s="778"/>
      <c r="T65" s="778"/>
      <c r="U65" s="778"/>
      <c r="V65" s="778"/>
      <c r="W65" s="778"/>
      <c r="X65" s="779"/>
      <c r="Y65" s="1004"/>
      <c r="Z65" s="409"/>
      <c r="AA65" s="410"/>
      <c r="AB65" s="1008" t="s">
        <v>11</v>
      </c>
      <c r="AC65" s="1009"/>
      <c r="AD65" s="1010"/>
      <c r="AE65" s="996" t="s">
        <v>389</v>
      </c>
      <c r="AF65" s="996"/>
      <c r="AG65" s="996"/>
      <c r="AH65" s="996"/>
      <c r="AI65" s="996" t="s">
        <v>411</v>
      </c>
      <c r="AJ65" s="996"/>
      <c r="AK65" s="996"/>
      <c r="AL65" s="455"/>
      <c r="AM65" s="996" t="s">
        <v>508</v>
      </c>
      <c r="AN65" s="996"/>
      <c r="AO65" s="996"/>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05"/>
      <c r="Z66" s="1006"/>
      <c r="AA66" s="1007"/>
      <c r="AB66" s="1011"/>
      <c r="AC66" s="1012"/>
      <c r="AD66" s="101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48"/>
      <c r="AC67" s="1003"/>
      <c r="AD67" s="100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19"/>
      <c r="AC68" s="999"/>
      <c r="AD68" s="99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6"/>
      <c r="B69" s="647"/>
      <c r="C69" s="647"/>
      <c r="D69" s="647"/>
      <c r="E69" s="647"/>
      <c r="F69" s="648"/>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7" t="s">
        <v>379</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6"/>
      <c r="B4" s="1037"/>
      <c r="C4" s="1037"/>
      <c r="D4" s="1037"/>
      <c r="E4" s="1037"/>
      <c r="F4" s="1038"/>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6"/>
      <c r="B5" s="1037"/>
      <c r="C5" s="1037"/>
      <c r="D5" s="1037"/>
      <c r="E5" s="1037"/>
      <c r="F5" s="103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6"/>
      <c r="B6" s="1037"/>
      <c r="C6" s="1037"/>
      <c r="D6" s="1037"/>
      <c r="E6" s="1037"/>
      <c r="F6" s="103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6"/>
      <c r="B7" s="1037"/>
      <c r="C7" s="1037"/>
      <c r="D7" s="1037"/>
      <c r="E7" s="1037"/>
      <c r="F7" s="103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6"/>
      <c r="B15" s="1037"/>
      <c r="C15" s="1037"/>
      <c r="D15" s="1037"/>
      <c r="E15" s="1037"/>
      <c r="F15" s="1038"/>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6"/>
      <c r="B16" s="1037"/>
      <c r="C16" s="1037"/>
      <c r="D16" s="1037"/>
      <c r="E16" s="1037"/>
      <c r="F16" s="103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6"/>
      <c r="B17" s="1037"/>
      <c r="C17" s="1037"/>
      <c r="D17" s="1037"/>
      <c r="E17" s="1037"/>
      <c r="F17" s="1038"/>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6"/>
      <c r="B18" s="1037"/>
      <c r="C18" s="1037"/>
      <c r="D18" s="1037"/>
      <c r="E18" s="1037"/>
      <c r="F18" s="103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6"/>
      <c r="B19" s="1037"/>
      <c r="C19" s="1037"/>
      <c r="D19" s="1037"/>
      <c r="E19" s="1037"/>
      <c r="F19" s="103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6"/>
      <c r="B20" s="1037"/>
      <c r="C20" s="1037"/>
      <c r="D20" s="1037"/>
      <c r="E20" s="1037"/>
      <c r="F20" s="103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6"/>
      <c r="B28" s="1037"/>
      <c r="C28" s="1037"/>
      <c r="D28" s="1037"/>
      <c r="E28" s="1037"/>
      <c r="F28" s="1038"/>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6"/>
      <c r="B29" s="1037"/>
      <c r="C29" s="1037"/>
      <c r="D29" s="1037"/>
      <c r="E29" s="1037"/>
      <c r="F29" s="103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6"/>
      <c r="B30" s="1037"/>
      <c r="C30" s="1037"/>
      <c r="D30" s="1037"/>
      <c r="E30" s="1037"/>
      <c r="F30" s="1038"/>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6"/>
      <c r="B41" s="1037"/>
      <c r="C41" s="1037"/>
      <c r="D41" s="1037"/>
      <c r="E41" s="1037"/>
      <c r="F41" s="1038"/>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6"/>
      <c r="B42" s="1037"/>
      <c r="C42" s="1037"/>
      <c r="D42" s="1037"/>
      <c r="E42" s="1037"/>
      <c r="F42" s="103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6"/>
      <c r="B43" s="1037"/>
      <c r="C43" s="1037"/>
      <c r="D43" s="1037"/>
      <c r="E43" s="1037"/>
      <c r="F43" s="1038"/>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6"/>
      <c r="B56" s="1037"/>
      <c r="C56" s="1037"/>
      <c r="D56" s="1037"/>
      <c r="E56" s="1037"/>
      <c r="F56" s="103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6"/>
      <c r="B57" s="1037"/>
      <c r="C57" s="1037"/>
      <c r="D57" s="1037"/>
      <c r="E57" s="1037"/>
      <c r="F57" s="1038"/>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6"/>
      <c r="B68" s="1037"/>
      <c r="C68" s="1037"/>
      <c r="D68" s="1037"/>
      <c r="E68" s="1037"/>
      <c r="F68" s="1038"/>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6"/>
      <c r="B69" s="1037"/>
      <c r="C69" s="1037"/>
      <c r="D69" s="1037"/>
      <c r="E69" s="1037"/>
      <c r="F69" s="103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6"/>
      <c r="B70" s="1037"/>
      <c r="C70" s="1037"/>
      <c r="D70" s="1037"/>
      <c r="E70" s="1037"/>
      <c r="F70" s="1038"/>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6"/>
      <c r="B81" s="1037"/>
      <c r="C81" s="1037"/>
      <c r="D81" s="1037"/>
      <c r="E81" s="1037"/>
      <c r="F81" s="1038"/>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6"/>
      <c r="B82" s="1037"/>
      <c r="C82" s="1037"/>
      <c r="D82" s="1037"/>
      <c r="E82" s="1037"/>
      <c r="F82" s="103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6"/>
      <c r="B83" s="1037"/>
      <c r="C83" s="1037"/>
      <c r="D83" s="1037"/>
      <c r="E83" s="1037"/>
      <c r="F83" s="1038"/>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6"/>
      <c r="B94" s="1037"/>
      <c r="C94" s="1037"/>
      <c r="D94" s="1037"/>
      <c r="E94" s="1037"/>
      <c r="F94" s="1038"/>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6"/>
      <c r="B95" s="1037"/>
      <c r="C95" s="1037"/>
      <c r="D95" s="1037"/>
      <c r="E95" s="1037"/>
      <c r="F95" s="103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6"/>
      <c r="B96" s="1037"/>
      <c r="C96" s="1037"/>
      <c r="D96" s="1037"/>
      <c r="E96" s="1037"/>
      <c r="F96" s="1038"/>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6"/>
      <c r="B109" s="1037"/>
      <c r="C109" s="1037"/>
      <c r="D109" s="1037"/>
      <c r="E109" s="1037"/>
      <c r="F109" s="103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6"/>
      <c r="B110" s="1037"/>
      <c r="C110" s="1037"/>
      <c r="D110" s="1037"/>
      <c r="E110" s="1037"/>
      <c r="F110" s="103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6"/>
      <c r="B121" s="1037"/>
      <c r="C121" s="1037"/>
      <c r="D121" s="1037"/>
      <c r="E121" s="1037"/>
      <c r="F121" s="1038"/>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6"/>
      <c r="B122" s="1037"/>
      <c r="C122" s="1037"/>
      <c r="D122" s="1037"/>
      <c r="E122" s="1037"/>
      <c r="F122" s="103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6"/>
      <c r="B123" s="1037"/>
      <c r="C123" s="1037"/>
      <c r="D123" s="1037"/>
      <c r="E123" s="1037"/>
      <c r="F123" s="103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6"/>
      <c r="B134" s="1037"/>
      <c r="C134" s="1037"/>
      <c r="D134" s="1037"/>
      <c r="E134" s="1037"/>
      <c r="F134" s="1038"/>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6"/>
      <c r="B135" s="1037"/>
      <c r="C135" s="1037"/>
      <c r="D135" s="1037"/>
      <c r="E135" s="1037"/>
      <c r="F135" s="103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6"/>
      <c r="B136" s="1037"/>
      <c r="C136" s="1037"/>
      <c r="D136" s="1037"/>
      <c r="E136" s="1037"/>
      <c r="F136" s="103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6"/>
      <c r="B147" s="1037"/>
      <c r="C147" s="1037"/>
      <c r="D147" s="1037"/>
      <c r="E147" s="1037"/>
      <c r="F147" s="1038"/>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6"/>
      <c r="B148" s="1037"/>
      <c r="C148" s="1037"/>
      <c r="D148" s="1037"/>
      <c r="E148" s="1037"/>
      <c r="F148" s="103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6"/>
      <c r="B149" s="1037"/>
      <c r="C149" s="1037"/>
      <c r="D149" s="1037"/>
      <c r="E149" s="1037"/>
      <c r="F149" s="103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6"/>
      <c r="B162" s="1037"/>
      <c r="C162" s="1037"/>
      <c r="D162" s="1037"/>
      <c r="E162" s="1037"/>
      <c r="F162" s="103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6"/>
      <c r="B163" s="1037"/>
      <c r="C163" s="1037"/>
      <c r="D163" s="1037"/>
      <c r="E163" s="1037"/>
      <c r="F163" s="103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6"/>
      <c r="B174" s="1037"/>
      <c r="C174" s="1037"/>
      <c r="D174" s="1037"/>
      <c r="E174" s="1037"/>
      <c r="F174" s="1038"/>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6"/>
      <c r="B175" s="1037"/>
      <c r="C175" s="1037"/>
      <c r="D175" s="1037"/>
      <c r="E175" s="1037"/>
      <c r="F175" s="103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6"/>
      <c r="B176" s="1037"/>
      <c r="C176" s="1037"/>
      <c r="D176" s="1037"/>
      <c r="E176" s="1037"/>
      <c r="F176" s="103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6"/>
      <c r="B187" s="1037"/>
      <c r="C187" s="1037"/>
      <c r="D187" s="1037"/>
      <c r="E187" s="1037"/>
      <c r="F187" s="1038"/>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6"/>
      <c r="B188" s="1037"/>
      <c r="C188" s="1037"/>
      <c r="D188" s="1037"/>
      <c r="E188" s="1037"/>
      <c r="F188" s="103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6"/>
      <c r="B189" s="1037"/>
      <c r="C189" s="1037"/>
      <c r="D189" s="1037"/>
      <c r="E189" s="1037"/>
      <c r="F189" s="103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6"/>
      <c r="B200" s="1037"/>
      <c r="C200" s="1037"/>
      <c r="D200" s="1037"/>
      <c r="E200" s="1037"/>
      <c r="F200" s="1038"/>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6"/>
      <c r="B201" s="1037"/>
      <c r="C201" s="1037"/>
      <c r="D201" s="1037"/>
      <c r="E201" s="1037"/>
      <c r="F201" s="103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6"/>
      <c r="B202" s="1037"/>
      <c r="C202" s="1037"/>
      <c r="D202" s="1037"/>
      <c r="E202" s="1037"/>
      <c r="F202" s="103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6"/>
      <c r="B215" s="1037"/>
      <c r="C215" s="1037"/>
      <c r="D215" s="1037"/>
      <c r="E215" s="1037"/>
      <c r="F215" s="103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6"/>
      <c r="B216" s="1037"/>
      <c r="C216" s="1037"/>
      <c r="D216" s="1037"/>
      <c r="E216" s="1037"/>
      <c r="F216" s="103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6"/>
      <c r="B227" s="1037"/>
      <c r="C227" s="1037"/>
      <c r="D227" s="1037"/>
      <c r="E227" s="1037"/>
      <c r="F227" s="1038"/>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6"/>
      <c r="B228" s="1037"/>
      <c r="C228" s="1037"/>
      <c r="D228" s="1037"/>
      <c r="E228" s="1037"/>
      <c r="F228" s="103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6"/>
      <c r="B229" s="1037"/>
      <c r="C229" s="1037"/>
      <c r="D229" s="1037"/>
      <c r="E229" s="1037"/>
      <c r="F229" s="103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6"/>
      <c r="B240" s="1037"/>
      <c r="C240" s="1037"/>
      <c r="D240" s="1037"/>
      <c r="E240" s="1037"/>
      <c r="F240" s="1038"/>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6"/>
      <c r="B241" s="1037"/>
      <c r="C241" s="1037"/>
      <c r="D241" s="1037"/>
      <c r="E241" s="1037"/>
      <c r="F241" s="103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6"/>
      <c r="B242" s="1037"/>
      <c r="C242" s="1037"/>
      <c r="D242" s="1037"/>
      <c r="E242" s="1037"/>
      <c r="F242" s="103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6"/>
      <c r="B253" s="1037"/>
      <c r="C253" s="1037"/>
      <c r="D253" s="1037"/>
      <c r="E253" s="1037"/>
      <c r="F253" s="1038"/>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6"/>
      <c r="B254" s="1037"/>
      <c r="C254" s="1037"/>
      <c r="D254" s="1037"/>
      <c r="E254" s="1037"/>
      <c r="F254" s="103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6"/>
      <c r="B255" s="1037"/>
      <c r="C255" s="1037"/>
      <c r="D255" s="1037"/>
      <c r="E255" s="1037"/>
      <c r="F255" s="103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7">
        <v>1</v>
      </c>
      <c r="B4" s="105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7">
        <v>1</v>
      </c>
      <c r="B37" s="105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福田 洋輝(fukuda-hiroki01)</cp:lastModifiedBy>
  <cp:lastPrinted>2021-05-28T09:56:19Z</cp:lastPrinted>
  <dcterms:created xsi:type="dcterms:W3CDTF">2012-03-13T00:50:25Z</dcterms:created>
  <dcterms:modified xsi:type="dcterms:W3CDTF">2021-08-17T11:25:16Z</dcterms:modified>
</cp:coreProperties>
</file>