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812_●【作業依頼】①行政事業レビューシート（最終公表版）、②概算要求反映状況調（事業単位整理表）\02作業\"/>
    </mc:Choice>
  </mc:AlternateContent>
  <bookViews>
    <workbookView xWindow="1155" yWindow="0" windowWidth="26790" windowHeight="11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<sst xmlns="http://schemas.openxmlformats.org/spreadsheetml/2006/main" count="3261" uniqueCount="813">
  <si>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</si>
  <si>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</si>
  <si>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</si>
  <si>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</si>
  <si>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</si>
  <si>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</si>
  <si>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</si>
  <si>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</si>
  <si>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</si>
  <si>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</si>
  <si>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</si>
  <si>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</si>
  <si>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</si>
  <si>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</si>
  <si>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</si>
  <si>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</si>
  <si>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</si>
  <si>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</si>
  <si>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</si>
  <si>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</si>
  <si>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</si>
  <si>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</si>
  <si>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</si>
  <si>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</si>
  <si>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</si>
  <si>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</si>
  <si>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</si>
  <si>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</si>
  <si>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</si>
  <si>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</si>
  <si>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</si>
  <si>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</si>
  <si>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</si>
  <si>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</si>
  <si>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</si>
  <si>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</si>
  <si>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</si>
  <si>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</si>
  <si>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</si>
  <si>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</si>
  <si>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</si>
  <si>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</si>
  <si>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</si>
  <si>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</si>
  <si>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</si>
  <si>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</si>
  <si>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</si>
  <si>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</si>
  <si>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</si>
  <si>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</si>
  <si>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</si>
  <si>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</si>
  <si>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</si>
  <si>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</si>
  <si>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</si>
  <si>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</si>
  <si>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</si>
  <si>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</si>
  <si>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</si>
  <si>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</si>
  <si>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</si>
  <si>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</si>
  <si>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</si>
  <si>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</si>
  <si>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</si>
  <si>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</si>
  <si>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</si>
  <si>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</si>
  <si>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</si>
  <si>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</si>
  <si>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</si>
  <si>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</si>
  <si>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</si>
  <si>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</si>
  <si>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</si>
  <si>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</si>
  <si>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</si>
  <si>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</si>
  <si>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</si>
  <si>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</si>
  <si>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</si>
  <si>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</si>
  <si>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</si>
  <si>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</si>
  <si>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</si>
  <si>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</si>
  <si>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</si>
  <si>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</si>
  <si>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</si>
  <si>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</si>
  <si>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</si>
  <si>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</si>
  <si>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</si>
  <si>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</si>
  <si>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</si>
  <si>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</si>
  <si>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</si>
  <si>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</si>
  <si>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</si>
  <si>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</si>
  <si>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</si>
  <si>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</si>
  <si>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</si>
  <si>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</si>
  <si>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</si>
  <si>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</si>
  <si>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</si>
  <si>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</si>
  <si>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</si>
  <si>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</si>
  <si>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</si>
  <si>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</si>
  <si>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</si>
  <si>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</si>
  <si>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</si>
  <si>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</si>
  <si>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</si>
  <si>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</si>
  <si>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</si>
  <si>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</si>
  <si>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</si>
  <si>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</si>
  <si>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</si>
  <si>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</si>
  <si>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</si>
  <si>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</si>
  <si>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</si>
  <si>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</si>
  <si>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</si>
  <si>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</si>
  <si>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</si>
  <si>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</si>
  <si>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</si>
  <si>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</si>
  <si>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</si>
  <si>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</si>
  <si>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</si>
  <si>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</si>
  <si>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</si>
  <si>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</si>
  <si>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</si>
  <si>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</si>
  <si>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</si>
  <si>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</si>
  <si>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</si>
  <si>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</si>
  <si>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</si>
  <si>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</si>
  <si>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</si>
  <si>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</si>
  <si>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</si>
  <si>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</si>
  <si>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</si>
  <si>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</si>
  <si>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</si>
  <si>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</si>
  <si>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</si>
  <si>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</si>
  <si>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</si>
  <si>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</si>
  <si>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</si>
  <si>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</si>
  <si>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</si>
  <si>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</si>
  <si>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</si>
  <si>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</si>
  <si>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</si>
  <si>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</si>
  <si>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</si>
  <si>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</si>
  <si>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</si>
  <si>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</si>
  <si>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</si>
  <si>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</si>
  <si>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</si>
  <si>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</si>
  <si>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</si>
  <si>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</si>
  <si>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</si>
  <si>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</si>
  <si>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</si>
  <si>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</si>
  <si>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</si>
  <si>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</si>
  <si>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</si>
  <si>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</si>
  <si>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</si>
  <si>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</si>
  <si>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</si>
  <si>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</si>
  <si>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</si>
  <si>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</si>
  <si>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</si>
  <si>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</si>
  <si>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</si>
  <si>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</si>
  <si>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</si>
  <si>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</si>
  <si>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</si>
  <si>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</si>
  <si>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</si>
  <si>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</si>
  <si>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</si>
  <si>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</si>
  <si>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</si>
  <si>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</si>
  <si>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</si>
  <si>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</si>
  <si>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</si>
  <si>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</si>
  <si>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</si>
  <si>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</si>
  <si>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</si>
  <si>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</si>
  <si>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</si>
  <si>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</si>
  <si>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</si>
  <si>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</si>
  <si>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</si>
  <si>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</si>
  <si>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</si>
  <si>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</si>
  <si>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</si>
  <si>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</si>
  <si>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</si>
  <si>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</si>
  <si>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</si>
  <si>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</si>
  <si>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</si>
  <si>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</si>
  <si>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</si>
  <si>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</si>
  <si>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</si>
  <si>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</si>
  <si>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</si>
  <si>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</si>
  <si>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</si>
  <si>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</si>
  <si>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</si>
  <si>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</si>
  <si>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</si>
  <si>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</si>
  <si>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</si>
  <si>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</si>
  <si>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</si>
  <si>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</si>
  <si>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</si>
  <si>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</si>
  <si>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</si>
  <si>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</si>
  <si>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</si>
  <si>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</si>
  <si>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</si>
  <si>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</si>
  <si>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</si>
  <si>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</si>
  <si>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</si>
  <si>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</si>
  <si>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</si>
  <si>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</si>
  <si>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</si>
  <si>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</si>
  <si>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</si>
  <si>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</si>
  <si>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</si>
  <si>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</si>
  <si>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</si>
  <si>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</si>
  <si>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</si>
  <si>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</si>
  <si>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</si>
  <si>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</si>
  <si>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</si>
  <si>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</si>
  <si>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</si>
  <si>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</si>
  <si>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</si>
  <si>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</si>
  <si>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</si>
  <si>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</si>
  <si>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</si>
  <si>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</si>
  <si>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</si>
  <si>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</si>
  <si>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</si>
  <si>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</si>
  <si>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</si>
  <si>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</si>
  <si>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</si>
  <si>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</si>
  <si>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</si>
  <si>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</si>
  <si>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</si>
  <si>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</si>
  <si>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</si>
  <si>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</si>
  <si>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</si>
  <si>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</si>
  <si>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</si>
  <si>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</si>
  <si>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</si>
  <si>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</si>
  <si>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</si>
  <si>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</si>
  <si>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</si>
  <si>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</si>
  <si>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</si>
  <si>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</si>
  <si>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</si>
  <si>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</si>
  <si>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</si>
  <si>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</si>
  <si>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</si>
  <si>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</si>
  <si>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</si>
  <si>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</si>
  <si>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</si>
  <si>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</si>
  <si>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</si>
  <si>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</si>
  <si>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</si>
  <si>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</si>
  <si>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</si>
  <si>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</si>
  <si>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</si>
  <si>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</si>
  <si>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</si>
  <si>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</si>
  <si>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</si>
  <si>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</si>
  <si>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</si>
  <si>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</si>
  <si>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</si>
  <si>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</si>
  <si>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</si>
  <si>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</si>
  <si>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</si>
  <si>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</si>
  <si>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</si>
  <si>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</si>
  <si>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</si>
  <si>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</si>
  <si>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</si>
  <si>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</si>
  <si>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</si>
  <si>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</si>
  <si>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</si>
  <si>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</si>
  <si>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</si>
  <si>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</si>
  <si>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</si>
  <si>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</si>
  <si>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</si>
  <si>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</si>
  <si>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</si>
  <si>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</si>
  <si>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</si>
  <si>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</si>
  <si>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</si>
  <si>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</si>
  <si>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</si>
  <si>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</si>
  <si>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</si>
  <si>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</si>
  <si>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</si>
  <si>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</si>
  <si>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</si>
  <si>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</si>
  <si>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</si>
  <si>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</si>
  <si>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</si>
  <si>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</si>
  <si>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</si>
  <si>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</si>
  <si>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</si>
  <si>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</si>
  <si>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</si>
  <si>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</si>
  <si>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</si>
  <si>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</si>
  <si>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</si>
  <si>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</si>
  <si>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</si>
  <si>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</si>
  <si>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</si>
  <si>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</si>
  <si>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</si>
  <si>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</si>
  <si>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</si>
  <si>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</si>
  <si>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</si>
  <si>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</si>
  <si>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</si>
  <si>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</si>
  <si>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</si>
  <si>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</si>
  <si>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</si>
  <si>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</si>
  <si>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</si>
  <si>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</si>
  <si>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</si>
  <si>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</si>
  <si>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</si>
  <si>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</si>
  <si>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</si>
  <si>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</si>
  <si>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</si>
  <si>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</si>
  <si>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</si>
  <si>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</si>
  <si>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</si>
  <si>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</si>
  <si>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</si>
  <si>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</si>
  <si>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</si>
  <si>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</si>
  <si>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</si>
  <si>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</si>
  <si>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</si>
  <si>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</si>
  <si>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</si>
  <si>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</si>
  <si>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</si>
  <si>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</si>
  <si>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</si>
  <si>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</si>
  <si>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</si>
  <si>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</si>
  <si>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</si>
  <si>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</si>
  <si>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</si>
  <si>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</si>
  <si>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</si>
  <si>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</si>
  <si>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</si>
  <si>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</si>
  <si>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</si>
  <si>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</si>
  <si>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</si>
  <si>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</si>
  <si>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</si>
  <si>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</si>
  <si>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</si>
  <si>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</si>
  <si>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</si>
  <si>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</si>
  <si>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</si>
  <si>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</si>
  <si>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</si>
  <si>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</si>
  <si>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</si>
  <si>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</si>
  <si>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</si>
  <si>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</si>
  <si>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</si>
  <si>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</si>
  <si>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</si>
  <si>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</si>
  <si>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</si>
  <si>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</si>
  <si>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</si>
  <si>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</si>
  <si>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</si>
  <si>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</si>
  <si>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</si>
  <si>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</si>
  <si>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</si>
  <si>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</si>
  <si>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</si>
  <si>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</si>
  <si>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</si>
  <si>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</si>
  <si>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</si>
  <si>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</si>
  <si>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</si>
  <si>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</si>
  <si>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</si>
  <si>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</si>
  <si>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</si>
  <si>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</si>
  <si>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</si>
  <si>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</si>
  <si>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</si>
  <si>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</si>
  <si>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</si>
  <si>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</si>
  <si>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</si>
  <si>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</si>
  <si>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</si>
  <si>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</si>
  <si>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</si>
  <si>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</si>
  <si>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</si>
  <si>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</si>
  <si>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</si>
  <si>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</si>
  <si>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</si>
  <si>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</si>
  <si>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</si>
  <si>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</si>
  <si>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</si>
  <si>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</si>
  <si>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</si>
  <si>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</si>
  <si>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</si>
  <si>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</si>
  <si>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</si>
  <si>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</si>
  <si>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</si>
  <si>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</si>
  <si>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</si>
  <si>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</si>
  <si>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</si>
  <si>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</si>
  <si>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</si>
  <si>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</si>
  <si>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</si>
  <si>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</si>
  <si>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</si>
  <si>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</si>
  <si>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</si>
  <si>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</si>
  <si>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</si>
  <si>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</si>
  <si>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</si>
  <si>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</si>
  <si>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</si>
  <si>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</si>
  <si>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</si>
  <si>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</si>
  <si>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</si>
  <si>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</si>
  <si>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</si>
  <si>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</si>
  <si>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</si>
  <si>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</si>
  <si>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</si>
  <si>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</si>
  <si>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</si>
  <si>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</si>
  <si>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</si>
  <si>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</si>
  <si>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</si>
  <si>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</si>
  <si>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</si>
  <si>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</si>
  <si>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</si>
  <si>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</si>
  <si>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</si>
  <si>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</si>
  <si>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</si>
  <si>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</si>
  <si>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</si>
  <si>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</si>
  <si>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</si>
  <si>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</si>
  <si>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</si>
  <si>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</si>
  <si>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</si>
  <si>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</si>
  <si>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</si>
  <si>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</si>
  <si>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</si>
  <si>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</si>
  <si>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</si>
  <si>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</si>
  <si>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</si>
  <si>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</si>
  <si>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</si>
  <si>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</si>
  <si>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</si>
  <si>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</si>
  <si>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</si>
  <si>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</si>
  <si>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</si>
  <si>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</si>
  <si>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</si>
  <si>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</si>
  <si>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</si>
  <si>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</si>
  <si>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</si>
  <si>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</si>
  <si>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</si>
  <si>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</si>
  <si>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</si>
  <si>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</si>
  <si>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</si>
  <si>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</si>
  <si>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</si>
  <si>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</si>
  <si>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</si>
  <si>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</si>
  <si>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</si>
  <si>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</si>
  <si>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</si>
  <si>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</si>
  <si>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</si>
  <si>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</si>
  <si>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</si>
  <si>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</si>
  <si>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</si>
  <si>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</si>
  <si>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</si>
  <si>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</si>
  <si>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</si>
  <si>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</si>
  <si>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</si>
  <si>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</si>
  <si>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</si>
  <si>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</si>
  <si>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</si>
  <si>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</si>
  <si>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</si>
  <si>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</si>
  <si>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</si>
  <si>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</si>
  <si>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</si>
  <si>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</si>
  <si>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</si>
  <si>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</si>
  <si>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</si>
  <si>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</si>
  <si>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</si>
  <si>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</si>
  <si>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</si>
  <si>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</si>
  <si>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</si>
  <si>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</si>
  <si>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</si>
  <si>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</si>
  <si>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</si>
  <si>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</si>
  <si>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</si>
  <si>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</si>
  <si>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</si>
  <si>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</si>
  <si>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</si>
  <si>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</si>
  <si>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</si>
  <si>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</si>
  <si>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</si>
  <si>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</si>
  <si>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</si>
  <si>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</si>
  <si>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</si>
  <si>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</si>
  <si>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</si>
  <si>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</si>
  <si>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</si>
  <si>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</si>
  <si>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</si>
  <si>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</si>
  <si>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</si>
  <si>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</si>
  <si>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</si>
  <si>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</si>
  <si>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</si>
  <si>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</si>
  <si>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</si>
  <si>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</si>
  <si>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</si>
  <si>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</si>
  <si>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</si>
  <si>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</si>
  <si>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</si>
  <si>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</si>
  <si>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</si>
  <si>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</si>
  <si>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</si>
  <si>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</si>
  <si>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</si>
  <si>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</si>
  <si>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</si>
  <si>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</si>
  <si>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</si>
  <si>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</si>
  <si>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</si>
  <si>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</si>
  <si>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</si>
  <si>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</si>
  <si>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</si>
  <si>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</si>
  <si>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</si>
  <si>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</si>
  <si>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</si>
  <si>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</si>
  <si>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</si>
  <si>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</si>
  <si>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</si>
  <si>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</si>
  <si>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</si>
  <si>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</si>
  <si>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</si>
  <si>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</si>
  <si>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</si>
  <si>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</si>
  <si>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</si>
  <si>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</si>
  <si>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</si>
  <si>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</si>
  <si>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</si>
  <si>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</si>
  <si>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</si>
  <si>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</si>
  <si>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</si>
  <si>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</si>
  <si>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</si>
  <si>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</si>
  <si>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</si>
  <si>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</si>
  <si>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</si>
  <si>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</si>
  <si>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</si>
  <si>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</si>
  <si>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</si>
  <si>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社会保険オンラインシステムの見直しに必要な経費</t>
    <phoneticPr fontId="5"/>
  </si>
  <si>
    <t>厚生労働省</t>
  </si>
  <si>
    <t>年金局</t>
    <rPh sb="0" eb="3">
      <t>ネンキンキョク</t>
    </rPh>
    <phoneticPr fontId="5"/>
  </si>
  <si>
    <t>事業企画課システム室</t>
    <rPh sb="0" eb="2">
      <t>ジギョウ</t>
    </rPh>
    <rPh sb="2" eb="5">
      <t>キカクカ</t>
    </rPh>
    <rPh sb="9" eb="10">
      <t>シツ</t>
    </rPh>
    <phoneticPr fontId="5"/>
  </si>
  <si>
    <t>システム室長　大野　裕之</t>
    <rPh sb="4" eb="6">
      <t>シツチョウ</t>
    </rPh>
    <rPh sb="7" eb="9">
      <t>オオノ</t>
    </rPh>
    <rPh sb="10" eb="12">
      <t>ヒロユキ</t>
    </rPh>
    <phoneticPr fontId="5"/>
  </si>
  <si>
    <t>○</t>
  </si>
  <si>
    <t>国民年金法第７４条第２項及び厚生年金保険法第７９条第２項</t>
    <phoneticPr fontId="5"/>
  </si>
  <si>
    <t>「厚生労働省デジタル・ガバメント中長期計画」（平成30年6月25日厚生労働省情報政策推進会議決定。令和2年3月27日改定。）</t>
    <phoneticPr fontId="5"/>
  </si>
  <si>
    <t>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を図る。</t>
    <phoneticPr fontId="5"/>
  </si>
  <si>
    <t>経過管理・電子決裁、統計・業務分析等の制度共通の事務処理機能をフェーズ１、年金制度に基づく適用・徴収等の業務機能をフェーズ２として、年金制度改正等の状況や現行業務・システムの実情を踏まえ、要件の妥当性等を確認しながら、適宜必要な見直しを図りつつ、段階的にシステム開発等を進める。</t>
    <phoneticPr fontId="5"/>
  </si>
  <si>
    <t>社会保険オンラインシステム業務庁費</t>
    <phoneticPr fontId="5"/>
  </si>
  <si>
    <t>厚年関係届書の処理を概
ね１日程度短縮（年次の届
書を除く）
（概ね4日程度に短縮）</t>
    <phoneticPr fontId="5"/>
  </si>
  <si>
    <t>届書の処理日数</t>
    <phoneticPr fontId="5"/>
  </si>
  <si>
    <t>-</t>
  </si>
  <si>
    <t>-</t>
    <phoneticPr fontId="5"/>
  </si>
  <si>
    <t>日</t>
    <rPh sb="0" eb="1">
      <t>ニチ</t>
    </rPh>
    <phoneticPr fontId="5"/>
  </si>
  <si>
    <t>段階的にシステム開発を進めており、現時点において、
活動指標及び活動実績は算出できない。　</t>
    <phoneticPr fontId="5"/>
  </si>
  <si>
    <t>段階的にシステム開発を進めており、現時点において、
単位当たりコストは算出できない。　</t>
    <phoneticPr fontId="5"/>
  </si>
  <si>
    <t>老後生活の経済的自立の基礎となる所得保障の充実を図ること</t>
    <phoneticPr fontId="5"/>
  </si>
  <si>
    <t>国民に信頼される持続可能な公的年金制度等を構築し、適正な事業運営を図ること（施策目標Ⅹ－１－１）</t>
    <phoneticPr fontId="5"/>
  </si>
  <si>
    <t>本事業は、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が図られ、結果として、国民の公的年金制度に対する信頼の確保の向上につながる。</t>
    <phoneticPr fontId="5"/>
  </si>
  <si>
    <t>有</t>
  </si>
  <si>
    <t>△</t>
  </si>
  <si>
    <t>社会保険オンラインシステムを再構築することにより、国民や社会のニーズである提供するサービスの質の向上、業務運営の効率化及び公正性の確保が図られるものである。</t>
    <phoneticPr fontId="5"/>
  </si>
  <si>
    <t>国民年金制度及び厚生年金保険制度の運営責任を持つ国において行うべき事業である。</t>
    <phoneticPr fontId="5"/>
  </si>
  <si>
    <t>本事業は、「e-Japan重点計画」、「電子政府構築計画」及び「世界最先端IT国家創造宣言・官民データ活用推進基本計画」等の政府方針に沿って、取り組む優先度の高い事業である。</t>
    <phoneticPr fontId="5"/>
  </si>
  <si>
    <t>国民年金法及び厚生年金保険法に基づき、国民年金保険料及び厚生年金保険料をシステム見直しのための経費に充てることとしており、負担関係は妥当である。</t>
    <phoneticPr fontId="5"/>
  </si>
  <si>
    <t>‐</t>
  </si>
  <si>
    <t>費目・使途ともに、本事業の目的に即した真に必要なものに限定している。</t>
    <phoneticPr fontId="5"/>
  </si>
  <si>
    <t>契約価格が予定を下回ったこと及び要件や計画の見直しにより、当該年度に支出を要さなくなったことによるもの。</t>
    <rPh sb="16" eb="18">
      <t>ヨウケン</t>
    </rPh>
    <rPh sb="19" eb="21">
      <t>ケイカク</t>
    </rPh>
    <phoneticPr fontId="5"/>
  </si>
  <si>
    <t>社会保険オンラインシステムの運用等に必要な経費</t>
  </si>
  <si>
    <t>日本年金機構事業運営費交付金</t>
  </si>
  <si>
    <t>本事業は、現在稼働中の社会保険オンラインシステムに代わる年金業務システムの構築事業を対象としている。他方、事業番号(20-0886)は、政府が直接実施する現在稼働中の社会保険オンラインシステムの維持管理の事業を、事業番号(20-0889)は、社会保険オンラインシステムの運用を含む日本年金機構の業務に要する費用を交付する事業をそれぞれ対象としており、役割分担は適切である。</t>
    <phoneticPr fontId="5"/>
  </si>
  <si>
    <t>（競争性のない随意契約について）
原則として総合評価落札方式により実施することとしている。
ただし、公募を行った結果、要件を満たす者が一者のみであるものについては、随意契約としている。</t>
    <rPh sb="50" eb="52">
      <t>コウボ</t>
    </rPh>
    <rPh sb="53" eb="54">
      <t>オコナ</t>
    </rPh>
    <rPh sb="56" eb="58">
      <t>ケッカ</t>
    </rPh>
    <rPh sb="59" eb="61">
      <t>ヨウケン</t>
    </rPh>
    <rPh sb="62" eb="63">
      <t>ミ</t>
    </rPh>
    <rPh sb="65" eb="66">
      <t>モノ</t>
    </rPh>
    <rPh sb="67" eb="68">
      <t>イッ</t>
    </rPh>
    <rPh sb="68" eb="69">
      <t>シャ</t>
    </rPh>
    <phoneticPr fontId="5"/>
  </si>
  <si>
    <t>経過管理・電子決裁等の制度共通の事務処理機能（フェーズ１）が平成29年1月より活用されている。</t>
    <phoneticPr fontId="5"/>
  </si>
  <si>
    <t>本事業では、公的年金業務として提供するサービスの質の向上や業務運営の効率化・公平性の確保等の実現に向けた取組を実施しており、新たな環境の変化・ニーズに対応し、現行システムの根本的な問題を解消する新たな業務体系・システムを構築するため、フェーズ１、フェーズ２として段階的に取り組んでいる。フェーズ１は、平成29年1月から段階的に稼働しており、現行の基幹システムを前提とした業務の見直しについては、当初のスコープをおおむね達成した。</t>
    <rPh sb="170" eb="172">
      <t>ゲンコウ</t>
    </rPh>
    <rPh sb="173" eb="175">
      <t>キカン</t>
    </rPh>
    <rPh sb="180" eb="182">
      <t>ゼンテイ</t>
    </rPh>
    <rPh sb="185" eb="187">
      <t>ギョウム</t>
    </rPh>
    <rPh sb="188" eb="190">
      <t>ミナオ</t>
    </rPh>
    <rPh sb="197" eb="199">
      <t>トウショ</t>
    </rPh>
    <rPh sb="209" eb="211">
      <t>タッセイ</t>
    </rPh>
    <phoneticPr fontId="5"/>
  </si>
  <si>
    <t>フェーズ１については、今後も対象届書の拡充等を進め効率化を図る。また、フェーズ２については、データベースの見直し等システム全般の根本的な課題に取り組み、それにより可能となる業務改善等を進めていく。</t>
    <rPh sb="11" eb="13">
      <t>コンゴ</t>
    </rPh>
    <rPh sb="19" eb="21">
      <t>カクジュウ</t>
    </rPh>
    <rPh sb="21" eb="22">
      <t>トウ</t>
    </rPh>
    <rPh sb="53" eb="55">
      <t>ミナオ</t>
    </rPh>
    <rPh sb="56" eb="57">
      <t>トウ</t>
    </rPh>
    <rPh sb="61" eb="63">
      <t>ゼンパン</t>
    </rPh>
    <rPh sb="64" eb="66">
      <t>コンポン</t>
    </rPh>
    <rPh sb="66" eb="67">
      <t>テキ</t>
    </rPh>
    <rPh sb="68" eb="70">
      <t>カダイ</t>
    </rPh>
    <rPh sb="71" eb="72">
      <t>ト</t>
    </rPh>
    <rPh sb="73" eb="74">
      <t>ク</t>
    </rPh>
    <rPh sb="81" eb="83">
      <t>カノウ</t>
    </rPh>
    <rPh sb="86" eb="88">
      <t>ギョウム</t>
    </rPh>
    <rPh sb="88" eb="90">
      <t>カイゼン</t>
    </rPh>
    <rPh sb="90" eb="91">
      <t>トウ</t>
    </rPh>
    <rPh sb="92" eb="93">
      <t>スス</t>
    </rPh>
    <phoneticPr fontId="5"/>
  </si>
  <si>
    <t>点検対象外</t>
    <rPh sb="0" eb="2">
      <t>テンケン</t>
    </rPh>
    <rPh sb="2" eb="5">
      <t>タイショウガイ</t>
    </rPh>
    <phoneticPr fontId="5"/>
  </si>
  <si>
    <t>雑役務費</t>
    <rPh sb="0" eb="2">
      <t>ザツエキ</t>
    </rPh>
    <rPh sb="2" eb="4">
      <t>ムヒ</t>
    </rPh>
    <phoneticPr fontId="5"/>
  </si>
  <si>
    <t>東京センチュリー（株）</t>
  </si>
  <si>
    <t>（株）エヌ・ティ・ティ・データ</t>
  </si>
  <si>
    <t>アクセンチュア（株）</t>
  </si>
  <si>
    <t>（株）ＪＥＣＣ</t>
  </si>
  <si>
    <t>東芝デジタルソリューションズ（株）</t>
  </si>
  <si>
    <t>（株）日立製作所</t>
  </si>
  <si>
    <t>ＥＹストラテジー・アンド・コンサルティング（株）</t>
  </si>
  <si>
    <t>富士通（株）</t>
    <rPh sb="0" eb="3">
      <t>フジツウ</t>
    </rPh>
    <rPh sb="4" eb="5">
      <t>カブ</t>
    </rPh>
    <phoneticPr fontId="5"/>
  </si>
  <si>
    <t>年金給付業務・システムの最適化に向けた年金給付システムの点検業務</t>
  </si>
  <si>
    <t>国庫債務負担行為等</t>
  </si>
  <si>
    <t>A</t>
  </si>
  <si>
    <t>年金業務システム（個人番号管理サブシステム等（２次開発個人番号管理1次改修分））に係る基盤製品の増設、賃貸借及び保守業務</t>
  </si>
  <si>
    <t>年金業務システム（経過管理・電子決裁サブシステム（包括照会・電子申請対応等））に係る基盤製品の増設、賃貸借及び保守業務</t>
  </si>
  <si>
    <t>年金業務システム（個人番号管理サブシステム等（２次開発包括照会等追加分（１次改修））） に係る基盤製品の増設、賃貸借及び保守業務</t>
  </si>
  <si>
    <t>年金業務システム（経過管理・電子決裁、個人番号管理、基盤サブシステム）に係る更改（環境構築、基盤製品の賃貸借及び保守）、並びに更改に伴うデータ移行業務</t>
  </si>
  <si>
    <t>年金業務システム（経過管理・電子決裁、個人番号管理、基盤サブシステム）に係る基盤製品の賃貸借及び保守業務（継続契約）</t>
  </si>
  <si>
    <t>年金業務システム（経過管理・電子決裁、個人番号管理、基盤サブシステム）に係る更改（環境構築、基盤製品の賃貸借及び保守）、並びに更改に伴うデータ移行業務</t>
    <phoneticPr fontId="5"/>
  </si>
  <si>
    <t>年金業務システム（経過管理・電子決裁、個人番号管理、基盤サブシステム）に係る基盤製品の賃貸借及び保守業務（継続契約）</t>
    <phoneticPr fontId="5"/>
  </si>
  <si>
    <t>年金業務システム（経過管理・電子決裁サブシステム（包括照会・電子申請対応等））に係る基盤製品の増設、賃貸借及び保守業務</t>
    <phoneticPr fontId="5"/>
  </si>
  <si>
    <t>年金業務システム（個人番号管理サブシステム等（２次開発包括照会等追加分（１次改修））） に係る基盤製品の増設、賃貸借及び保守業務</t>
    <phoneticPr fontId="5"/>
  </si>
  <si>
    <t>年金業務システム（個人番号管理サブシステム等（２次開発個人番号管理1次改修分））に係る基盤製品の増設、賃貸借及び保守業務</t>
    <phoneticPr fontId="5"/>
  </si>
  <si>
    <t>年金業務システム（経過管理・電子決裁サブシステム）の情報連携を利用した継続免除業務等の改善に伴う設計・改修等業務</t>
  </si>
  <si>
    <t>年金業務システム（統計・業務分析サブシステム）に係る更改並びに更改に伴うアプリケーション及びデータベースの移行業務</t>
  </si>
  <si>
    <t>年金業務システム（フェーズ２）に係る開発準備工程（基盤サブシステム）</t>
  </si>
  <si>
    <t>年金業務システム（フェーズ２）に係る開発準備工程（業務サブシステム）</t>
  </si>
  <si>
    <t>年金業務システム（個人番号管理サブシステム等（２次開発情報連携分））に係る基盤製品の導入、賃貸借及び保守業務</t>
  </si>
  <si>
    <t>年金業務システム（個人番号管理サブシステム等 （２次開発包括照会等追加分（情報連携）））に係る基盤製品の増設、賃貸借及び保守業務</t>
  </si>
  <si>
    <t>年金業務システム（個人番号管理サブシステム等（２次開発個人番号管理1次改修分））に係る基盤製品の導入、賃貸借及び保守業務</t>
  </si>
  <si>
    <t>年金システムに係るプロジェクト推進支援業務</t>
  </si>
  <si>
    <t>年金システムに係るプロジェクト推進支援業務（追加分）</t>
  </si>
  <si>
    <t>年金業務システム（経過管理・電子決裁、個人番号管理、基盤サブシステム）に係る更改（アプリケーションソフトウェアの改修）、並びに更改に伴うアプリケーションソフトウェア移行及びデータ移行業務</t>
  </si>
  <si>
    <t>年金業務システム（経過管理・電子決裁サブシステム）の全国健康保険協会へのマイナンバー提供に係る設計・改修等業務（追加開発）</t>
  </si>
  <si>
    <t>年金業務システム（経過管理・電子決裁、個人番号管理サブシステム）の全国健康保険協会へのマイナンバー提供及び電子申請受付事務改善等に係る設計・改修等業務</t>
  </si>
  <si>
    <t>年金業務システム（経過管理・電子決裁サブシステム）のひとり親の申請全額免除基準への追加及び免除事務改善対応に係る設計・改修等業務</t>
  </si>
  <si>
    <t>年金業務システム（フェーズ２）の本格開発に向けた準備作業の最適化業務（第三者である事業者視点による検証価値の評価等）（業務サブシステム）</t>
  </si>
  <si>
    <t>年金業務システム（フェーズ２）に係る基本設計等修正業務（基盤ソフトウェア）</t>
  </si>
  <si>
    <t>年金業務システム（個人番号管理サブシステム（情報連携））の機器更改に伴うアプリケーションソフトウェア更改業務</t>
  </si>
  <si>
    <t>年金業務システム（フェーズ２）の本格開発に向けた準備作業の最適化業務（第三者である事業者視点による検証価値の評価等）（基盤サブシステム）</t>
  </si>
  <si>
    <t>年金業務システム（フェーズ２）に係る開発準備工程（統合業務）</t>
  </si>
  <si>
    <t>ユニアデックス（株）</t>
  </si>
  <si>
    <t>日本アイ・ビー・エム（株）</t>
    <rPh sb="0" eb="2">
      <t>ニホン</t>
    </rPh>
    <phoneticPr fontId="5"/>
  </si>
  <si>
    <t>年金業務システム（フェーズ２）に係る基本設計等修正業務（データベース設計に係る先行実施分等）</t>
  </si>
  <si>
    <t>年金業務システム（個人番号管理サブシステム（増設部分））に係る基盤製品の賃貸借及び保守業務（継続契約）</t>
    <phoneticPr fontId="5"/>
  </si>
  <si>
    <t>年金業務システム（個人番号管理サブシステム（情報連携））の機器更改に伴うアプリケーションソフトウェア更改業務</t>
    <phoneticPr fontId="5"/>
  </si>
  <si>
    <t>年金給付業務・システムの最適化に向けた年金給付システムの点検業務</t>
    <phoneticPr fontId="5"/>
  </si>
  <si>
    <t>年金業務システム（個人番号管理サブシステム（情報連携分等））に係る基盤製品の賃貸借及び保守業務（継続契約）</t>
    <phoneticPr fontId="5"/>
  </si>
  <si>
    <t>年金業務システム（経過管理・電子決裁サブシステム）のひとり親の申請全額免除基準への追加及び免除事務改善対応に係る設計・改修等業務</t>
    <phoneticPr fontId="5"/>
  </si>
  <si>
    <t>781</t>
    <phoneticPr fontId="5"/>
  </si>
  <si>
    <t>877</t>
    <phoneticPr fontId="5"/>
  </si>
  <si>
    <t>774</t>
    <phoneticPr fontId="5"/>
  </si>
  <si>
    <t>682</t>
    <phoneticPr fontId="5"/>
  </si>
  <si>
    <t>803</t>
    <phoneticPr fontId="5"/>
  </si>
  <si>
    <t>806</t>
    <phoneticPr fontId="5"/>
  </si>
  <si>
    <t>817</t>
    <phoneticPr fontId="5"/>
  </si>
  <si>
    <t>782</t>
    <phoneticPr fontId="5"/>
  </si>
  <si>
    <t>777</t>
    <phoneticPr fontId="5"/>
  </si>
  <si>
    <t xml:space="preserve">執行率を踏まえつつ、システムの開発状況に応じた予算要求と適正な調達及び執行に努めること。 </t>
    <phoneticPr fontId="5"/>
  </si>
  <si>
    <t>-</t>
    <phoneticPr fontId="5"/>
  </si>
  <si>
    <t>社会保険オンラインシステムのうち、記録管理システム、基礎年金番号管理システムを刷新するための開発経費が増加するため</t>
    <rPh sb="0" eb="2">
      <t>シャカイ</t>
    </rPh>
    <rPh sb="2" eb="4">
      <t>ホケン</t>
    </rPh>
    <rPh sb="17" eb="19">
      <t>キロク</t>
    </rPh>
    <rPh sb="19" eb="21">
      <t>カンリ</t>
    </rPh>
    <rPh sb="26" eb="28">
      <t>キソ</t>
    </rPh>
    <rPh sb="28" eb="30">
      <t>ネンキン</t>
    </rPh>
    <rPh sb="30" eb="32">
      <t>バンゴウ</t>
    </rPh>
    <rPh sb="32" eb="34">
      <t>カンリ</t>
    </rPh>
    <rPh sb="39" eb="41">
      <t>サッシン</t>
    </rPh>
    <rPh sb="46" eb="48">
      <t>カイハツ</t>
    </rPh>
    <rPh sb="48" eb="50">
      <t>ケイヒ</t>
    </rPh>
    <rPh sb="51" eb="5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</si>
</sst>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88900</xdr:colOff>
      <xdr:row>4</xdr:row>
      <xdr:rowOff>25400</xdr:rowOff>
    </xdr:from>
    <xdr:to>
      <xdr:col>23</xdr:col>
      <xdr:colOff>136525</xdr:colOff>
      <xdr:row>4</xdr:row>
      <xdr:rowOff>379186</xdr:rowOff>
    </xdr:to>
    <xdr:sp macro="" textlink="">
      <xdr:nvSpPr>
        <xdr:cNvPr id="2" name="正方形/長方形 1"/>
        <xdr:cNvSpPr/>
      </xdr:nvSpPr>
      <xdr:spPr>
        <a:xfrm>
          <a:off x="3746500" y="1181100"/>
          <a:ext cx="1063625" cy="353786"/>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未定</a:t>
          </a:r>
        </a:p>
      </xdr:txBody>
    </xdr:sp>
    <xdr:clientData/>
  </xdr:twoCellAnchor>
  <xdr:twoCellAnchor>
    <xdr:from>
      <xdr:col>8</xdr:col>
      <xdr:colOff>0</xdr:colOff>
      <xdr:row>748</xdr:row>
      <xdr:rowOff>127000</xdr:rowOff>
    </xdr:from>
    <xdr:to>
      <xdr:col>45</xdr:col>
      <xdr:colOff>112568</xdr:colOff>
      <xdr:row>757</xdr:row>
      <xdr:rowOff>105791</xdr:rowOff>
    </xdr:to>
    <xdr:grpSp>
      <xdr:nvGrpSpPr>
        <xdr:cNvPr id="3" name="グループ化 2"/>
        <xdr:cNvGrpSpPr/>
      </xdr:nvGrpSpPr>
      <xdr:grpSpPr>
        <a:xfrm>
          <a:off x="1625600" y="42481500"/>
          <a:ext cx="7630968" cy="3179191"/>
          <a:chOff x="2245179" y="52722876"/>
          <a:chExt cx="7579174" cy="3132844"/>
        </a:xfrm>
      </xdr:grpSpPr>
      <xdr:sp macro="" textlink="">
        <xdr:nvSpPr>
          <xdr:cNvPr id="4" name="角丸四角形 3"/>
          <xdr:cNvSpPr/>
        </xdr:nvSpPr>
        <xdr:spPr>
          <a:xfrm>
            <a:off x="2245179" y="52722876"/>
            <a:ext cx="3388979" cy="103894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t>19,258</a:t>
            </a:r>
            <a:r>
              <a:rPr kumimoji="1" lang="ja-JP" altLang="en-US" sz="1200"/>
              <a:t>百万円）</a:t>
            </a:r>
          </a:p>
        </xdr:txBody>
      </xdr:sp>
      <xdr:cxnSp macro="">
        <xdr:nvCxnSpPr>
          <xdr:cNvPr id="5" name="直線矢印コネクタ 4"/>
          <xdr:cNvCxnSpPr/>
        </xdr:nvCxnSpPr>
        <xdr:spPr>
          <a:xfrm>
            <a:off x="2857500" y="53885086"/>
            <a:ext cx="0" cy="77480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6" name="角丸四角形 5"/>
          <xdr:cNvSpPr/>
        </xdr:nvSpPr>
        <xdr:spPr>
          <a:xfrm>
            <a:off x="2245179" y="54823179"/>
            <a:ext cx="4943394" cy="10325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a:t>
            </a:r>
            <a:r>
              <a:rPr kumimoji="1" lang="ja-JP" altLang="en-US" sz="1200"/>
              <a:t>．　東京センチュリー（株）　　他</a:t>
            </a:r>
            <a:r>
              <a:rPr kumimoji="1" lang="en-US" altLang="ja-JP" sz="1200"/>
              <a:t>9</a:t>
            </a:r>
            <a:r>
              <a:rPr kumimoji="1" lang="ja-JP" altLang="en-US" sz="1200"/>
              <a:t>者</a:t>
            </a:r>
            <a:endParaRPr kumimoji="1" lang="en-US" altLang="ja-JP" sz="1200"/>
          </a:p>
          <a:p>
            <a:pPr algn="l"/>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19,258</a:t>
            </a:r>
            <a:r>
              <a:rPr kumimoji="1" lang="ja-JP" altLang="ja-JP" sz="1200">
                <a:solidFill>
                  <a:schemeClr val="dk1"/>
                </a:solidFill>
                <a:effectLst/>
                <a:latin typeface="+mn-lt"/>
                <a:ea typeface="+mn-ea"/>
                <a:cs typeface="+mn-cs"/>
              </a:rPr>
              <a:t>百万円）</a:t>
            </a:r>
            <a:r>
              <a:rPr kumimoji="1" lang="ja-JP" altLang="en-US" sz="1200"/>
              <a:t>   </a:t>
            </a:r>
          </a:p>
        </xdr:txBody>
      </xdr:sp>
      <xdr:sp macro="" textlink="">
        <xdr:nvSpPr>
          <xdr:cNvPr id="7" name="テキスト ボックス 6"/>
          <xdr:cNvSpPr txBox="1"/>
        </xdr:nvSpPr>
        <xdr:spPr>
          <a:xfrm>
            <a:off x="3276920" y="53918702"/>
            <a:ext cx="6547433" cy="66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年金業務システム（経過管理・電子決裁、個人番号管理、基盤サブシステム）に係る更改（環境</a:t>
            </a:r>
            <a:endParaRPr kumimoji="1" lang="en-US" altLang="ja-JP" sz="1200"/>
          </a:p>
          <a:p>
            <a:r>
              <a:rPr kumimoji="1" lang="ja-JP" altLang="en-US" sz="1200"/>
              <a:t>　構築、基盤製品の賃貸借及び保守）、並びに更改に伴うデータ移行業務　）</a:t>
            </a:r>
          </a:p>
        </xdr:txBody>
      </xdr:sp>
      <xdr:sp macro="" textlink="">
        <xdr:nvSpPr>
          <xdr:cNvPr id="8" name="テキスト ボックス 7"/>
          <xdr:cNvSpPr txBox="1"/>
        </xdr:nvSpPr>
        <xdr:spPr>
          <a:xfrm>
            <a:off x="3014382" y="54451784"/>
            <a:ext cx="2790264" cy="43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国庫債務負担行為等他</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topLeftCell="A718" zoomScale="75" zoomScaleNormal="75" zoomScaleSheetLayoutView="75" zoomScalePageLayoutView="85" workbookViewId="0">
      <selection activeCell="BF727" sqref="BF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887</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497</v>
      </c>
      <c r="H5" s="555"/>
      <c r="I5" s="555"/>
      <c r="J5" s="555"/>
      <c r="K5" s="555"/>
      <c r="L5" s="555"/>
      <c r="M5" s="556" t="s">
        <v>66</v>
      </c>
      <c r="N5" s="557"/>
      <c r="O5" s="557"/>
      <c r="P5" s="557"/>
      <c r="Q5" s="557"/>
      <c r="R5" s="558"/>
      <c r="S5" s="559"/>
      <c r="T5" s="555"/>
      <c r="U5" s="555"/>
      <c r="V5" s="555"/>
      <c r="W5" s="555"/>
      <c r="X5" s="560"/>
      <c r="Y5" s="713" t="s">
        <v>3</v>
      </c>
      <c r="Z5" s="714"/>
      <c r="AA5" s="714"/>
      <c r="AB5" s="714"/>
      <c r="AC5" s="714"/>
      <c r="AD5" s="715"/>
      <c r="AE5" s="716" t="s">
        <v>718</v>
      </c>
      <c r="AF5" s="716"/>
      <c r="AG5" s="716"/>
      <c r="AH5" s="716"/>
      <c r="AI5" s="716"/>
      <c r="AJ5" s="716"/>
      <c r="AK5" s="716"/>
      <c r="AL5" s="716"/>
      <c r="AM5" s="716"/>
      <c r="AN5" s="716"/>
      <c r="AO5" s="716"/>
      <c r="AP5" s="717"/>
      <c r="AQ5" s="718" t="s">
        <v>719</v>
      </c>
      <c r="AR5" s="719"/>
      <c r="AS5" s="719"/>
      <c r="AT5" s="719"/>
      <c r="AU5" s="719"/>
      <c r="AV5" s="719"/>
      <c r="AW5" s="719"/>
      <c r="AX5" s="720"/>
    </row>
    <row r="6" spans="1:50" ht="39" customHeight="1" x14ac:dyDescent="0.15">
      <c r="A6" s="723" t="s">
        <v>4</v>
      </c>
      <c r="B6" s="724"/>
      <c r="C6" s="724"/>
      <c r="D6" s="724"/>
      <c r="E6" s="724"/>
      <c r="F6" s="724"/>
      <c r="G6" s="871" t="str">
        <f>入力規則等!F39</f>
        <v>年金特別会計業務勘定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35421</v>
      </c>
      <c r="Q13" s="164"/>
      <c r="R13" s="164"/>
      <c r="S13" s="164"/>
      <c r="T13" s="164"/>
      <c r="U13" s="164"/>
      <c r="V13" s="165"/>
      <c r="W13" s="163">
        <v>28953</v>
      </c>
      <c r="X13" s="164"/>
      <c r="Y13" s="164"/>
      <c r="Z13" s="164"/>
      <c r="AA13" s="164"/>
      <c r="AB13" s="164"/>
      <c r="AC13" s="165"/>
      <c r="AD13" s="163">
        <v>29915</v>
      </c>
      <c r="AE13" s="164"/>
      <c r="AF13" s="164"/>
      <c r="AG13" s="164"/>
      <c r="AH13" s="164"/>
      <c r="AI13" s="164"/>
      <c r="AJ13" s="165"/>
      <c r="AK13" s="163">
        <v>29354</v>
      </c>
      <c r="AL13" s="164"/>
      <c r="AM13" s="164"/>
      <c r="AN13" s="164"/>
      <c r="AO13" s="164"/>
      <c r="AP13" s="164"/>
      <c r="AQ13" s="165"/>
      <c r="AR13" s="160">
        <v>60315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728</v>
      </c>
      <c r="Q14" s="164"/>
      <c r="R14" s="164"/>
      <c r="S14" s="164"/>
      <c r="T14" s="164"/>
      <c r="U14" s="164"/>
      <c r="V14" s="165"/>
      <c r="W14" s="163" t="s">
        <v>728</v>
      </c>
      <c r="X14" s="164"/>
      <c r="Y14" s="164"/>
      <c r="Z14" s="164"/>
      <c r="AA14" s="164"/>
      <c r="AB14" s="164"/>
      <c r="AC14" s="165"/>
      <c r="AD14" s="163" t="s">
        <v>728</v>
      </c>
      <c r="AE14" s="164"/>
      <c r="AF14" s="164"/>
      <c r="AG14" s="164"/>
      <c r="AH14" s="164"/>
      <c r="AI14" s="164"/>
      <c r="AJ14" s="165"/>
      <c r="AK14" s="163" t="s">
        <v>728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728</v>
      </c>
      <c r="Q15" s="164"/>
      <c r="R15" s="164"/>
      <c r="S15" s="164"/>
      <c r="T15" s="164"/>
      <c r="U15" s="164"/>
      <c r="V15" s="165"/>
      <c r="W15" s="163" t="s">
        <v>728</v>
      </c>
      <c r="X15" s="164"/>
      <c r="Y15" s="164"/>
      <c r="Z15" s="164"/>
      <c r="AA15" s="164"/>
      <c r="AB15" s="164"/>
      <c r="AC15" s="165"/>
      <c r="AD15" s="163" t="s">
        <v>728</v>
      </c>
      <c r="AE15" s="164"/>
      <c r="AF15" s="164"/>
      <c r="AG15" s="164"/>
      <c r="AH15" s="164"/>
      <c r="AI15" s="164"/>
      <c r="AJ15" s="165"/>
      <c r="AK15" s="163" t="s">
        <v>728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728</v>
      </c>
      <c r="Q16" s="164"/>
      <c r="R16" s="164"/>
      <c r="S16" s="164"/>
      <c r="T16" s="164"/>
      <c r="U16" s="164"/>
      <c r="V16" s="165"/>
      <c r="W16" s="163" t="s">
        <v>728</v>
      </c>
      <c r="X16" s="164"/>
      <c r="Y16" s="164"/>
      <c r="Z16" s="164"/>
      <c r="AA16" s="164"/>
      <c r="AB16" s="164"/>
      <c r="AC16" s="165"/>
      <c r="AD16" s="163" t="s">
        <v>728</v>
      </c>
      <c r="AE16" s="164"/>
      <c r="AF16" s="164"/>
      <c r="AG16" s="164"/>
      <c r="AH16" s="164"/>
      <c r="AI16" s="164"/>
      <c r="AJ16" s="165"/>
      <c r="AK16" s="163" t="s">
        <v>728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728</v>
      </c>
      <c r="Q17" s="164"/>
      <c r="R17" s="164"/>
      <c r="S17" s="164"/>
      <c r="T17" s="164"/>
      <c r="U17" s="164"/>
      <c r="V17" s="165"/>
      <c r="W17" s="163" t="s">
        <v>728</v>
      </c>
      <c r="X17" s="164"/>
      <c r="Y17" s="164"/>
      <c r="Z17" s="164"/>
      <c r="AA17" s="164"/>
      <c r="AB17" s="164"/>
      <c r="AC17" s="165"/>
      <c r="AD17" s="163" t="s">
        <v>728</v>
      </c>
      <c r="AE17" s="164"/>
      <c r="AF17" s="164"/>
      <c r="AG17" s="164"/>
      <c r="AH17" s="164"/>
      <c r="AI17" s="164"/>
      <c r="AJ17" s="165"/>
      <c r="AK17" s="163" t="s">
        <v>728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35421</v>
      </c>
      <c r="Q18" s="170"/>
      <c r="R18" s="170"/>
      <c r="S18" s="170"/>
      <c r="T18" s="170"/>
      <c r="U18" s="170"/>
      <c r="V18" s="171"/>
      <c r="W18" s="169">
        <f>SUM(W13:AC17)</f>
        <v>28953</v>
      </c>
      <c r="X18" s="170"/>
      <c r="Y18" s="170"/>
      <c r="Z18" s="170"/>
      <c r="AA18" s="170"/>
      <c r="AB18" s="170"/>
      <c r="AC18" s="171"/>
      <c r="AD18" s="169">
        <f>SUM(AD13:AJ17)</f>
        <v>29915</v>
      </c>
      <c r="AE18" s="170"/>
      <c r="AF18" s="170"/>
      <c r="AG18" s="170"/>
      <c r="AH18" s="170"/>
      <c r="AI18" s="170"/>
      <c r="AJ18" s="171"/>
      <c r="AK18" s="169">
        <f>SUM(AK13:AQ17)</f>
        <v>29354</v>
      </c>
      <c r="AL18" s="170"/>
      <c r="AM18" s="170"/>
      <c r="AN18" s="170"/>
      <c r="AO18" s="170"/>
      <c r="AP18" s="170"/>
      <c r="AQ18" s="171"/>
      <c r="AR18" s="169">
        <f>SUM(AR13:AX17)</f>
        <v>60315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11124</v>
      </c>
      <c r="Q19" s="164"/>
      <c r="R19" s="164"/>
      <c r="S19" s="164"/>
      <c r="T19" s="164"/>
      <c r="U19" s="164"/>
      <c r="V19" s="165"/>
      <c r="W19" s="163">
        <v>15789</v>
      </c>
      <c r="X19" s="164"/>
      <c r="Y19" s="164"/>
      <c r="Z19" s="164"/>
      <c r="AA19" s="164"/>
      <c r="AB19" s="164"/>
      <c r="AC19" s="165"/>
      <c r="AD19" s="163">
        <v>19258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0.3140509867028034</v>
      </c>
      <c r="Q20" s="535"/>
      <c r="R20" s="535"/>
      <c r="S20" s="535"/>
      <c r="T20" s="535"/>
      <c r="U20" s="535"/>
      <c r="V20" s="535"/>
      <c r="W20" s="535">
        <f t="shared" ref="W20" si="0">IF(W18=0, "-", SUM(W19)/W18)</f>
        <v>0.54533208993886639</v>
      </c>
      <c r="X20" s="535"/>
      <c r="Y20" s="535"/>
      <c r="Z20" s="535"/>
      <c r="AA20" s="535"/>
      <c r="AB20" s="535"/>
      <c r="AC20" s="535"/>
      <c r="AD20" s="535">
        <f t="shared" ref="AD20" si="1">IF(AD18=0, "-", SUM(AD19)/AD18)</f>
        <v>0.64375731238509104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0.3140509867028034</v>
      </c>
      <c r="Q21" s="535"/>
      <c r="R21" s="535"/>
      <c r="S21" s="535"/>
      <c r="T21" s="535"/>
      <c r="U21" s="535"/>
      <c r="V21" s="535"/>
      <c r="W21" s="535">
        <f t="shared" ref="W21" si="2">IF(W19=0, "-", SUM(W19)/SUM(W13,W14))</f>
        <v>0.54533208993886639</v>
      </c>
      <c r="X21" s="535"/>
      <c r="Y21" s="535"/>
      <c r="Z21" s="535"/>
      <c r="AA21" s="535"/>
      <c r="AB21" s="535"/>
      <c r="AC21" s="535"/>
      <c r="AD21" s="535">
        <f t="shared" ref="AD21" si="3">IF(AD19=0, "-", SUM(AD19)/SUM(AD13,AD14))</f>
        <v>0.64375731238509104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29354</v>
      </c>
      <c r="Q23" s="161"/>
      <c r="R23" s="161"/>
      <c r="S23" s="161"/>
      <c r="T23" s="161"/>
      <c r="U23" s="161"/>
      <c r="V23" s="162"/>
      <c r="W23" s="160">
        <v>60315</v>
      </c>
      <c r="X23" s="161"/>
      <c r="Y23" s="161"/>
      <c r="Z23" s="161"/>
      <c r="AA23" s="161"/>
      <c r="AB23" s="161"/>
      <c r="AC23" s="162"/>
      <c r="AD23" s="149" t="s">
        <v>812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29354</v>
      </c>
      <c r="Q29" s="164"/>
      <c r="R29" s="164"/>
      <c r="S29" s="164"/>
      <c r="T29" s="164"/>
      <c r="U29" s="164"/>
      <c r="V29" s="165"/>
      <c r="W29" s="211">
        <f>AR13</f>
        <v>60315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729</v>
      </c>
      <c r="AR31" s="178"/>
      <c r="AS31" s="179" t="s">
        <v>233</v>
      </c>
      <c r="AT31" s="202"/>
      <c r="AU31" s="271" t="s">
        <v>729</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39" t="s">
        <v>12</v>
      </c>
      <c r="Z32" s="545"/>
      <c r="AA32" s="546"/>
      <c r="AB32" s="547" t="s">
        <v>729</v>
      </c>
      <c r="AC32" s="547"/>
      <c r="AD32" s="547"/>
      <c r="AE32" s="363" t="s">
        <v>729</v>
      </c>
      <c r="AF32" s="364"/>
      <c r="AG32" s="364"/>
      <c r="AH32" s="364"/>
      <c r="AI32" s="363" t="s">
        <v>729</v>
      </c>
      <c r="AJ32" s="364"/>
      <c r="AK32" s="364"/>
      <c r="AL32" s="364"/>
      <c r="AM32" s="363" t="s">
        <v>729</v>
      </c>
      <c r="AN32" s="364"/>
      <c r="AO32" s="364"/>
      <c r="AP32" s="364"/>
      <c r="AQ32" s="166" t="s">
        <v>729</v>
      </c>
      <c r="AR32" s="167"/>
      <c r="AS32" s="167"/>
      <c r="AT32" s="168"/>
      <c r="AU32" s="364" t="s">
        <v>729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730</v>
      </c>
      <c r="AC33" s="518"/>
      <c r="AD33" s="518"/>
      <c r="AE33" s="363" t="s">
        <v>729</v>
      </c>
      <c r="AF33" s="364"/>
      <c r="AG33" s="364"/>
      <c r="AH33" s="364"/>
      <c r="AI33" s="363" t="s">
        <v>729</v>
      </c>
      <c r="AJ33" s="364"/>
      <c r="AK33" s="364"/>
      <c r="AL33" s="364"/>
      <c r="AM33" s="363" t="s">
        <v>729</v>
      </c>
      <c r="AN33" s="364"/>
      <c r="AO33" s="364"/>
      <c r="AP33" s="364"/>
      <c r="AQ33" s="166" t="s">
        <v>729</v>
      </c>
      <c r="AR33" s="167"/>
      <c r="AS33" s="167"/>
      <c r="AT33" s="168"/>
      <c r="AU33" s="364">
        <v>4</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729</v>
      </c>
      <c r="AF34" s="364"/>
      <c r="AG34" s="364"/>
      <c r="AH34" s="364"/>
      <c r="AI34" s="363" t="s">
        <v>729</v>
      </c>
      <c r="AJ34" s="364"/>
      <c r="AK34" s="364"/>
      <c r="AL34" s="364"/>
      <c r="AM34" s="363" t="s">
        <v>729</v>
      </c>
      <c r="AN34" s="364"/>
      <c r="AO34" s="364"/>
      <c r="AP34" s="364"/>
      <c r="AQ34" s="166" t="s">
        <v>729</v>
      </c>
      <c r="AR34" s="167"/>
      <c r="AS34" s="167"/>
      <c r="AT34" s="168"/>
      <c r="AU34" s="364" t="s">
        <v>729</v>
      </c>
      <c r="AV34" s="364"/>
      <c r="AW34" s="364"/>
      <c r="AX34" s="365"/>
    </row>
    <row r="35" spans="1:51" ht="23.25" customHeight="1" x14ac:dyDescent="0.15">
      <c r="A35" s="891" t="s">
        <v>382</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t="s">
        <v>729</v>
      </c>
      <c r="AF101" s="358"/>
      <c r="AG101" s="358"/>
      <c r="AH101" s="358"/>
      <c r="AI101" s="358" t="s">
        <v>729</v>
      </c>
      <c r="AJ101" s="358"/>
      <c r="AK101" s="358"/>
      <c r="AL101" s="358"/>
      <c r="AM101" s="358" t="s">
        <v>729</v>
      </c>
      <c r="AN101" s="358"/>
      <c r="AO101" s="358"/>
      <c r="AP101" s="358"/>
      <c r="AQ101" s="358" t="s">
        <v>729</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t="s">
        <v>729</v>
      </c>
      <c r="AF102" s="358"/>
      <c r="AG102" s="358"/>
      <c r="AH102" s="358"/>
      <c r="AI102" s="358" t="s">
        <v>729</v>
      </c>
      <c r="AJ102" s="358"/>
      <c r="AK102" s="358"/>
      <c r="AL102" s="358"/>
      <c r="AM102" s="358" t="s">
        <v>729</v>
      </c>
      <c r="AN102" s="358"/>
      <c r="AO102" s="358"/>
      <c r="AP102" s="358"/>
      <c r="AQ102" s="358" t="s">
        <v>729</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729</v>
      </c>
      <c r="AF116" s="358"/>
      <c r="AG116" s="358"/>
      <c r="AH116" s="358"/>
      <c r="AI116" s="358" t="s">
        <v>729</v>
      </c>
      <c r="AJ116" s="358"/>
      <c r="AK116" s="358"/>
      <c r="AL116" s="358"/>
      <c r="AM116" s="358" t="s">
        <v>729</v>
      </c>
      <c r="AN116" s="358"/>
      <c r="AO116" s="358"/>
      <c r="AP116" s="358"/>
      <c r="AQ116" s="363" t="s">
        <v>729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408</v>
      </c>
      <c r="AC117" s="343"/>
      <c r="AD117" s="344"/>
      <c r="AE117" s="306" t="s">
        <v>729</v>
      </c>
      <c r="AF117" s="306"/>
      <c r="AG117" s="306"/>
      <c r="AH117" s="306"/>
      <c r="AI117" s="306" t="s">
        <v>729</v>
      </c>
      <c r="AJ117" s="306"/>
      <c r="AK117" s="306"/>
      <c r="AL117" s="306"/>
      <c r="AM117" s="306" t="s">
        <v>729</v>
      </c>
      <c r="AN117" s="306"/>
      <c r="AO117" s="306"/>
      <c r="AP117" s="306"/>
      <c r="AQ117" s="306" t="s">
        <v>729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729</v>
      </c>
      <c r="AR133" s="271"/>
      <c r="AS133" s="179" t="s">
        <v>233</v>
      </c>
      <c r="AT133" s="202"/>
      <c r="AU133" s="178" t="s">
        <v>729</v>
      </c>
      <c r="AV133" s="178"/>
      <c r="AW133" s="179" t="s">
        <v>179</v>
      </c>
      <c r="AX133" s="180"/>
      <c r="AY133">
        <f>$AY$132</f>
        <v>1</v>
      </c>
    </row>
    <row r="134" spans="1:51" ht="39.75" customHeight="1" x14ac:dyDescent="0.15">
      <c r="A134" s="988"/>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729</v>
      </c>
      <c r="AC134" s="224"/>
      <c r="AD134" s="224"/>
      <c r="AE134" s="266" t="s">
        <v>729</v>
      </c>
      <c r="AF134" s="167"/>
      <c r="AG134" s="167"/>
      <c r="AH134" s="167"/>
      <c r="AI134" s="266" t="s">
        <v>729</v>
      </c>
      <c r="AJ134" s="167"/>
      <c r="AK134" s="167"/>
      <c r="AL134" s="167"/>
      <c r="AM134" s="266" t="s">
        <v>729</v>
      </c>
      <c r="AN134" s="167"/>
      <c r="AO134" s="167"/>
      <c r="AP134" s="167"/>
      <c r="AQ134" s="266" t="s">
        <v>729</v>
      </c>
      <c r="AR134" s="167"/>
      <c r="AS134" s="167"/>
      <c r="AT134" s="167"/>
      <c r="AU134" s="266" t="s">
        <v>729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729</v>
      </c>
      <c r="AC135" s="175"/>
      <c r="AD135" s="175"/>
      <c r="AE135" s="266" t="s">
        <v>729</v>
      </c>
      <c r="AF135" s="167"/>
      <c r="AG135" s="167"/>
      <c r="AH135" s="167"/>
      <c r="AI135" s="266" t="s">
        <v>729</v>
      </c>
      <c r="AJ135" s="167"/>
      <c r="AK135" s="167"/>
      <c r="AL135" s="167"/>
      <c r="AM135" s="266" t="s">
        <v>729</v>
      </c>
      <c r="AN135" s="167"/>
      <c r="AO135" s="167"/>
      <c r="AP135" s="167"/>
      <c r="AQ135" s="266" t="s">
        <v>729</v>
      </c>
      <c r="AR135" s="167"/>
      <c r="AS135" s="167"/>
      <c r="AT135" s="167"/>
      <c r="AU135" s="266" t="s">
        <v>729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729</v>
      </c>
      <c r="H154" s="191"/>
      <c r="I154" s="191"/>
      <c r="J154" s="191"/>
      <c r="K154" s="191"/>
      <c r="L154" s="191"/>
      <c r="M154" s="191"/>
      <c r="N154" s="191"/>
      <c r="O154" s="191"/>
      <c r="P154" s="233"/>
      <c r="Q154" s="190" t="s">
        <v>729</v>
      </c>
      <c r="R154" s="191"/>
      <c r="S154" s="191"/>
      <c r="T154" s="191"/>
      <c r="U154" s="191"/>
      <c r="V154" s="191"/>
      <c r="W154" s="191"/>
      <c r="X154" s="191"/>
      <c r="Y154" s="191"/>
      <c r="Z154" s="191"/>
      <c r="AA154" s="915"/>
      <c r="AB154" s="256" t="s">
        <v>729</v>
      </c>
      <c r="AC154" s="257"/>
      <c r="AD154" s="257"/>
      <c r="AE154" s="262" t="s">
        <v>729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6"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t="s">
        <v>728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729</v>
      </c>
      <c r="AF432" s="178"/>
      <c r="AG432" s="179" t="s">
        <v>233</v>
      </c>
      <c r="AH432" s="202"/>
      <c r="AI432" s="216"/>
      <c r="AJ432" s="216"/>
      <c r="AK432" s="216"/>
      <c r="AL432" s="217"/>
      <c r="AM432" s="216"/>
      <c r="AN432" s="216"/>
      <c r="AO432" s="216"/>
      <c r="AP432" s="217"/>
      <c r="AQ432" s="231" t="s">
        <v>729</v>
      </c>
      <c r="AR432" s="178"/>
      <c r="AS432" s="179" t="s">
        <v>233</v>
      </c>
      <c r="AT432" s="202"/>
      <c r="AU432" s="178" t="s">
        <v>729</v>
      </c>
      <c r="AV432" s="178"/>
      <c r="AW432" s="179" t="s">
        <v>179</v>
      </c>
      <c r="AX432" s="180"/>
      <c r="AY432">
        <f>$AY$431</f>
        <v>1</v>
      </c>
    </row>
    <row r="433" spans="1:51" ht="23.25" customHeight="1" x14ac:dyDescent="0.15">
      <c r="A433" s="988"/>
      <c r="B433" s="253"/>
      <c r="C433" s="252"/>
      <c r="D433" s="253"/>
      <c r="E433" s="196"/>
      <c r="F433" s="197"/>
      <c r="G433" s="232" t="s">
        <v>729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729</v>
      </c>
      <c r="AC433" s="175"/>
      <c r="AD433" s="175"/>
      <c r="AE433" s="166" t="s">
        <v>729</v>
      </c>
      <c r="AF433" s="167"/>
      <c r="AG433" s="167"/>
      <c r="AH433" s="167"/>
      <c r="AI433" s="166" t="s">
        <v>729</v>
      </c>
      <c r="AJ433" s="167"/>
      <c r="AK433" s="167"/>
      <c r="AL433" s="167"/>
      <c r="AM433" s="166" t="s">
        <v>729</v>
      </c>
      <c r="AN433" s="167"/>
      <c r="AO433" s="167"/>
      <c r="AP433" s="168"/>
      <c r="AQ433" s="166" t="s">
        <v>729</v>
      </c>
      <c r="AR433" s="167"/>
      <c r="AS433" s="167"/>
      <c r="AT433" s="168"/>
      <c r="AU433" s="167" t="s">
        <v>729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729</v>
      </c>
      <c r="AC434" s="224"/>
      <c r="AD434" s="224"/>
      <c r="AE434" s="166" t="s">
        <v>729</v>
      </c>
      <c r="AF434" s="167"/>
      <c r="AG434" s="167"/>
      <c r="AH434" s="168"/>
      <c r="AI434" s="166" t="s">
        <v>729</v>
      </c>
      <c r="AJ434" s="167"/>
      <c r="AK434" s="167"/>
      <c r="AL434" s="167"/>
      <c r="AM434" s="166" t="s">
        <v>729</v>
      </c>
      <c r="AN434" s="167"/>
      <c r="AO434" s="167"/>
      <c r="AP434" s="168"/>
      <c r="AQ434" s="166" t="s">
        <v>729</v>
      </c>
      <c r="AR434" s="167"/>
      <c r="AS434" s="167"/>
      <c r="AT434" s="168"/>
      <c r="AU434" s="167" t="s">
        <v>729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729</v>
      </c>
      <c r="AF435" s="167"/>
      <c r="AG435" s="167"/>
      <c r="AH435" s="168"/>
      <c r="AI435" s="166" t="s">
        <v>729</v>
      </c>
      <c r="AJ435" s="167"/>
      <c r="AK435" s="167"/>
      <c r="AL435" s="167"/>
      <c r="AM435" s="166" t="s">
        <v>729</v>
      </c>
      <c r="AN435" s="167"/>
      <c r="AO435" s="167"/>
      <c r="AP435" s="168"/>
      <c r="AQ435" s="166" t="s">
        <v>729</v>
      </c>
      <c r="AR435" s="167"/>
      <c r="AS435" s="167"/>
      <c r="AT435" s="168"/>
      <c r="AU435" s="167" t="s">
        <v>729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729</v>
      </c>
      <c r="AF457" s="178"/>
      <c r="AG457" s="179" t="s">
        <v>233</v>
      </c>
      <c r="AH457" s="202"/>
      <c r="AI457" s="216"/>
      <c r="AJ457" s="216"/>
      <c r="AK457" s="216"/>
      <c r="AL457" s="217"/>
      <c r="AM457" s="216"/>
      <c r="AN457" s="216"/>
      <c r="AO457" s="216"/>
      <c r="AP457" s="217"/>
      <c r="AQ457" s="231" t="s">
        <v>729</v>
      </c>
      <c r="AR457" s="178"/>
      <c r="AS457" s="179" t="s">
        <v>233</v>
      </c>
      <c r="AT457" s="202"/>
      <c r="AU457" s="178" t="s">
        <v>729</v>
      </c>
      <c r="AV457" s="178"/>
      <c r="AW457" s="179" t="s">
        <v>179</v>
      </c>
      <c r="AX457" s="180"/>
      <c r="AY457">
        <f>$AY$456</f>
        <v>1</v>
      </c>
    </row>
    <row r="458" spans="1:51" ht="23.25" customHeight="1" x14ac:dyDescent="0.15">
      <c r="A458" s="988"/>
      <c r="B458" s="253"/>
      <c r="C458" s="252"/>
      <c r="D458" s="253"/>
      <c r="E458" s="196"/>
      <c r="F458" s="197"/>
      <c r="G458" s="232" t="s">
        <v>729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729</v>
      </c>
      <c r="AC458" s="175"/>
      <c r="AD458" s="175"/>
      <c r="AE458" s="166" t="s">
        <v>729</v>
      </c>
      <c r="AF458" s="167"/>
      <c r="AG458" s="167"/>
      <c r="AH458" s="167"/>
      <c r="AI458" s="166" t="s">
        <v>729</v>
      </c>
      <c r="AJ458" s="167"/>
      <c r="AK458" s="167"/>
      <c r="AL458" s="167"/>
      <c r="AM458" s="166" t="s">
        <v>729</v>
      </c>
      <c r="AN458" s="167"/>
      <c r="AO458" s="167"/>
      <c r="AP458" s="168"/>
      <c r="AQ458" s="166" t="s">
        <v>729</v>
      </c>
      <c r="AR458" s="167"/>
      <c r="AS458" s="167"/>
      <c r="AT458" s="168"/>
      <c r="AU458" s="167" t="s">
        <v>729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729</v>
      </c>
      <c r="AC459" s="224"/>
      <c r="AD459" s="224"/>
      <c r="AE459" s="166" t="s">
        <v>729</v>
      </c>
      <c r="AF459" s="167"/>
      <c r="AG459" s="167"/>
      <c r="AH459" s="168"/>
      <c r="AI459" s="166" t="s">
        <v>729</v>
      </c>
      <c r="AJ459" s="167"/>
      <c r="AK459" s="167"/>
      <c r="AL459" s="167"/>
      <c r="AM459" s="166" t="s">
        <v>729</v>
      </c>
      <c r="AN459" s="167"/>
      <c r="AO459" s="167"/>
      <c r="AP459" s="168"/>
      <c r="AQ459" s="166" t="s">
        <v>729</v>
      </c>
      <c r="AR459" s="167"/>
      <c r="AS459" s="167"/>
      <c r="AT459" s="168"/>
      <c r="AU459" s="167" t="s">
        <v>729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729</v>
      </c>
      <c r="AF460" s="167"/>
      <c r="AG460" s="167"/>
      <c r="AH460" s="168"/>
      <c r="AI460" s="166" t="s">
        <v>729</v>
      </c>
      <c r="AJ460" s="167"/>
      <c r="AK460" s="167"/>
      <c r="AL460" s="167"/>
      <c r="AM460" s="166" t="s">
        <v>729</v>
      </c>
      <c r="AN460" s="167"/>
      <c r="AO460" s="167"/>
      <c r="AP460" s="168"/>
      <c r="AQ460" s="166" t="s">
        <v>729</v>
      </c>
      <c r="AR460" s="167"/>
      <c r="AS460" s="167"/>
      <c r="AT460" s="168"/>
      <c r="AU460" s="167" t="s">
        <v>729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720</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53.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737</v>
      </c>
      <c r="AE705" s="732"/>
      <c r="AF705" s="732"/>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1"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720</v>
      </c>
      <c r="AE708" s="667"/>
      <c r="AF708" s="667"/>
      <c r="AG708" s="522" t="s">
        <v>741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729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729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3" t="s">
        <v>743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720</v>
      </c>
      <c r="AE712" s="582"/>
      <c r="AF712" s="582"/>
      <c r="AG712" s="590" t="s">
        <v>744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729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729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729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729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729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720</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720</v>
      </c>
      <c r="AE719" s="667"/>
      <c r="AF719" s="667"/>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716</v>
      </c>
      <c r="D721" s="913"/>
      <c r="E721" s="913"/>
      <c r="F721" s="914"/>
      <c r="G721" s="930">
        <v>20</v>
      </c>
      <c r="H721" s="931"/>
      <c r="I721" s="77" t="str">
        <f>IF(OR(G721="　", G721=""), "", "-")</f>
        <v>-</v>
      </c>
      <c r="J721" s="911">
        <v>886</v>
      </c>
      <c r="K721" s="911"/>
      <c r="L721" s="77" t="str">
        <f>IF(M721="","","-")</f>
        <v/>
      </c>
      <c r="M721" s="78"/>
      <c r="N721" s="908" t="s">
        <v>745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716</v>
      </c>
      <c r="D722" s="913"/>
      <c r="E722" s="913"/>
      <c r="F722" s="914"/>
      <c r="G722" s="930">
        <v>20</v>
      </c>
      <c r="H722" s="931"/>
      <c r="I722" s="77" t="str">
        <f t="shared" ref="I722:I725" si="113">IF(OR(G722="　", G722=""), "", "-")</f>
        <v>-</v>
      </c>
      <c r="J722" s="911">
        <v>889</v>
      </c>
      <c r="K722" s="911"/>
      <c r="L722" s="77" t="str">
        <f t="shared" ref="L722:L725" si="114">IF(M722="","","-")</f>
        <v/>
      </c>
      <c r="M722" s="78"/>
      <c r="N722" s="908" t="s">
        <v>746</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75" customHeight="1" x14ac:dyDescent="0.15">
      <c r="A726" s="617" t="s">
        <v>48</v>
      </c>
      <c r="B726" s="618"/>
      <c r="C726" s="439" t="s">
        <v>53</v>
      </c>
      <c r="D726" s="577"/>
      <c r="E726" s="577"/>
      <c r="F726" s="578"/>
      <c r="G726" s="793" t="s">
        <v>750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3.25" customHeight="1" thickBot="1" x14ac:dyDescent="0.2">
      <c r="A727" s="619"/>
      <c r="B727" s="620"/>
      <c r="C727" s="694" t="s">
        <v>57</v>
      </c>
      <c r="D727" s="695"/>
      <c r="E727" s="695"/>
      <c r="F727" s="696"/>
      <c r="G727" s="791" t="s">
        <v>751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8.25" customHeight="1" thickBot="1" x14ac:dyDescent="0.2">
      <c r="A729" s="761" t="s">
        <v>752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810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811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802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803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804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805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806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807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808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801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809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716</v>
      </c>
      <c r="F746" s="113"/>
      <c r="G746" s="113"/>
      <c r="H746" s="100" t="str">
        <f>IF(E746="","","-")</f>
        <v>-</v>
      </c>
      <c r="I746" s="113"/>
      <c r="J746" s="113"/>
      <c r="K746" s="100" t="str">
        <f>IF(I746="","","-")</f>
        <v/>
      </c>
      <c r="L746" s="104">
        <v>791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716</v>
      </c>
      <c r="F747" s="113"/>
      <c r="G747" s="113"/>
      <c r="H747" s="100" t="str">
        <f>IF(E747="","","-")</f>
        <v>-</v>
      </c>
      <c r="I747" s="113"/>
      <c r="J747" s="113"/>
      <c r="K747" s="100" t="str">
        <f>IF(I747="","","-")</f>
        <v/>
      </c>
      <c r="L747" s="104">
        <v>810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50.1" customHeight="1" x14ac:dyDescent="0.15">
      <c r="A789" s="552"/>
      <c r="B789" s="759"/>
      <c r="C789" s="759"/>
      <c r="D789" s="759"/>
      <c r="E789" s="759"/>
      <c r="F789" s="760"/>
      <c r="G789" s="445" t="s">
        <v>753</v>
      </c>
      <c r="H789" s="446"/>
      <c r="I789" s="446"/>
      <c r="J789" s="446"/>
      <c r="K789" s="447"/>
      <c r="L789" s="448" t="s">
        <v>770</v>
      </c>
      <c r="M789" s="449"/>
      <c r="N789" s="449"/>
      <c r="O789" s="449"/>
      <c r="P789" s="449"/>
      <c r="Q789" s="449"/>
      <c r="R789" s="449"/>
      <c r="S789" s="449"/>
      <c r="T789" s="449"/>
      <c r="U789" s="449"/>
      <c r="V789" s="449"/>
      <c r="W789" s="449"/>
      <c r="X789" s="450"/>
      <c r="Y789" s="451">
        <v>7817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50.1" customHeight="1" x14ac:dyDescent="0.15">
      <c r="A790" s="552"/>
      <c r="B790" s="759"/>
      <c r="C790" s="759"/>
      <c r="D790" s="759"/>
      <c r="E790" s="759"/>
      <c r="F790" s="760"/>
      <c r="G790" s="348" t="s">
        <v>753</v>
      </c>
      <c r="H790" s="349"/>
      <c r="I790" s="349"/>
      <c r="J790" s="349"/>
      <c r="K790" s="350"/>
      <c r="L790" s="398" t="s">
        <v>771</v>
      </c>
      <c r="M790" s="399"/>
      <c r="N790" s="399"/>
      <c r="O790" s="399"/>
      <c r="P790" s="399"/>
      <c r="Q790" s="399"/>
      <c r="R790" s="399"/>
      <c r="S790" s="399"/>
      <c r="T790" s="399"/>
      <c r="U790" s="399"/>
      <c r="V790" s="399"/>
      <c r="W790" s="399"/>
      <c r="X790" s="400"/>
      <c r="Y790" s="395">
        <v>3225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50.1" customHeight="1" x14ac:dyDescent="0.15">
      <c r="A791" s="552"/>
      <c r="B791" s="759"/>
      <c r="C791" s="759"/>
      <c r="D791" s="759"/>
      <c r="E791" s="759"/>
      <c r="F791" s="760"/>
      <c r="G791" s="348" t="s">
        <v>753</v>
      </c>
      <c r="H791" s="349"/>
      <c r="I791" s="349"/>
      <c r="J791" s="349"/>
      <c r="K791" s="350"/>
      <c r="L791" s="398" t="s">
        <v>772</v>
      </c>
      <c r="M791" s="399"/>
      <c r="N791" s="399"/>
      <c r="O791" s="399"/>
      <c r="P791" s="399"/>
      <c r="Q791" s="399"/>
      <c r="R791" s="399"/>
      <c r="S791" s="399"/>
      <c r="T791" s="399"/>
      <c r="U791" s="399"/>
      <c r="V791" s="399"/>
      <c r="W791" s="399"/>
      <c r="X791" s="400"/>
      <c r="Y791" s="395">
        <v>431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50.1" customHeight="1" x14ac:dyDescent="0.15">
      <c r="A792" s="552"/>
      <c r="B792" s="759"/>
      <c r="C792" s="759"/>
      <c r="D792" s="759"/>
      <c r="E792" s="759"/>
      <c r="F792" s="760"/>
      <c r="G792" s="348" t="s">
        <v>753</v>
      </c>
      <c r="H792" s="349"/>
      <c r="I792" s="349"/>
      <c r="J792" s="349"/>
      <c r="K792" s="350"/>
      <c r="L792" s="398" t="s">
        <v>773</v>
      </c>
      <c r="M792" s="399"/>
      <c r="N792" s="399"/>
      <c r="O792" s="399"/>
      <c r="P792" s="399"/>
      <c r="Q792" s="399"/>
      <c r="R792" s="399"/>
      <c r="S792" s="399"/>
      <c r="T792" s="399"/>
      <c r="U792" s="399"/>
      <c r="V792" s="399"/>
      <c r="W792" s="399"/>
      <c r="X792" s="400"/>
      <c r="Y792" s="395">
        <v>57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50.1" customHeight="1" x14ac:dyDescent="0.15">
      <c r="A793" s="552"/>
      <c r="B793" s="759"/>
      <c r="C793" s="759"/>
      <c r="D793" s="759"/>
      <c r="E793" s="759"/>
      <c r="F793" s="760"/>
      <c r="G793" s="348" t="s">
        <v>753</v>
      </c>
      <c r="H793" s="349"/>
      <c r="I793" s="349"/>
      <c r="J793" s="349"/>
      <c r="K793" s="350"/>
      <c r="L793" s="398" t="s">
        <v>774</v>
      </c>
      <c r="M793" s="399"/>
      <c r="N793" s="399"/>
      <c r="O793" s="399"/>
      <c r="P793" s="399"/>
      <c r="Q793" s="399"/>
      <c r="R793" s="399"/>
      <c r="S793" s="399"/>
      <c r="T793" s="399"/>
      <c r="U793" s="399"/>
      <c r="V793" s="399"/>
      <c r="W793" s="399"/>
      <c r="X793" s="400"/>
      <c r="Y793" s="395">
        <v>21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11551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99.95" customHeight="1" x14ac:dyDescent="0.15">
      <c r="A845" s="401">
        <v>1</v>
      </c>
      <c r="B845" s="401">
        <v>1</v>
      </c>
      <c r="C845" s="420" t="s">
        <v>754</v>
      </c>
      <c r="D845" s="415"/>
      <c r="E845" s="415"/>
      <c r="F845" s="415"/>
      <c r="G845" s="415"/>
      <c r="H845" s="415"/>
      <c r="I845" s="415"/>
      <c r="J845" s="416">
        <v>6010401015821</v>
      </c>
      <c r="K845" s="417"/>
      <c r="L845" s="417"/>
      <c r="M845" s="417"/>
      <c r="N845" s="417"/>
      <c r="O845" s="417"/>
      <c r="P845" s="317" t="s">
        <v>768</v>
      </c>
      <c r="Q845" s="317"/>
      <c r="R845" s="317"/>
      <c r="S845" s="317"/>
      <c r="T845" s="317"/>
      <c r="U845" s="317"/>
      <c r="V845" s="317"/>
      <c r="W845" s="317"/>
      <c r="X845" s="317"/>
      <c r="Y845" s="318">
        <v>7817</v>
      </c>
      <c r="Z845" s="319"/>
      <c r="AA845" s="319"/>
      <c r="AB845" s="320"/>
      <c r="AC845" s="322" t="s">
        <v>379</v>
      </c>
      <c r="AD845" s="323"/>
      <c r="AE845" s="323"/>
      <c r="AF845" s="323"/>
      <c r="AG845" s="323"/>
      <c r="AH845" s="418" t="s">
        <v>728</v>
      </c>
      <c r="AI845" s="419"/>
      <c r="AJ845" s="419"/>
      <c r="AK845" s="419"/>
      <c r="AL845" s="326" t="s">
        <v>728</v>
      </c>
      <c r="AM845" s="327"/>
      <c r="AN845" s="327"/>
      <c r="AO845" s="328"/>
      <c r="AP845" s="321" t="s">
        <v>728</v>
      </c>
      <c r="AQ845" s="321"/>
      <c r="AR845" s="321"/>
      <c r="AS845" s="321"/>
      <c r="AT845" s="321"/>
      <c r="AU845" s="321"/>
      <c r="AV845" s="321"/>
      <c r="AW845" s="321"/>
      <c r="AX845" s="321"/>
    </row>
    <row r="846" spans="1:51" ht="75" customHeight="1" x14ac:dyDescent="0.15">
      <c r="A846" s="401">
        <v>2</v>
      </c>
      <c r="B846" s="401">
        <v>1</v>
      </c>
      <c r="C846" s="420" t="s">
        <v>754</v>
      </c>
      <c r="D846" s="415"/>
      <c r="E846" s="415"/>
      <c r="F846" s="415"/>
      <c r="G846" s="415"/>
      <c r="H846" s="415"/>
      <c r="I846" s="415"/>
      <c r="J846" s="416">
        <v>6010401015821</v>
      </c>
      <c r="K846" s="417"/>
      <c r="L846" s="417"/>
      <c r="M846" s="417"/>
      <c r="N846" s="417"/>
      <c r="O846" s="417"/>
      <c r="P846" s="317" t="s">
        <v>769</v>
      </c>
      <c r="Q846" s="317"/>
      <c r="R846" s="317"/>
      <c r="S846" s="317"/>
      <c r="T846" s="317"/>
      <c r="U846" s="317"/>
      <c r="V846" s="317"/>
      <c r="W846" s="317"/>
      <c r="X846" s="317"/>
      <c r="Y846" s="318">
        <v>3225</v>
      </c>
      <c r="Z846" s="319"/>
      <c r="AA846" s="319"/>
      <c r="AB846" s="320"/>
      <c r="AC846" s="322" t="s">
        <v>763</v>
      </c>
      <c r="AD846" s="323"/>
      <c r="AE846" s="323"/>
      <c r="AF846" s="323"/>
      <c r="AG846" s="323"/>
      <c r="AH846" s="418" t="s">
        <v>728</v>
      </c>
      <c r="AI846" s="419"/>
      <c r="AJ846" s="419"/>
      <c r="AK846" s="419"/>
      <c r="AL846" s="326" t="s">
        <v>728</v>
      </c>
      <c r="AM846" s="327"/>
      <c r="AN846" s="327"/>
      <c r="AO846" s="328"/>
      <c r="AP846" s="321" t="s">
        <v>728</v>
      </c>
      <c r="AQ846" s="321"/>
      <c r="AR846" s="321"/>
      <c r="AS846" s="321"/>
      <c r="AT846" s="321"/>
      <c r="AU846" s="321"/>
      <c r="AV846" s="321"/>
      <c r="AW846" s="321"/>
      <c r="AX846" s="321"/>
      <c r="AY846">
        <f>COUNTA($C$846)</f>
        <v>1</v>
      </c>
    </row>
    <row r="847" spans="1:51" ht="75" customHeight="1" x14ac:dyDescent="0.15">
      <c r="A847" s="401">
        <v>3</v>
      </c>
      <c r="B847" s="401">
        <v>1</v>
      </c>
      <c r="C847" s="420" t="s">
        <v>754</v>
      </c>
      <c r="D847" s="415"/>
      <c r="E847" s="415"/>
      <c r="F847" s="415"/>
      <c r="G847" s="415"/>
      <c r="H847" s="415"/>
      <c r="I847" s="415"/>
      <c r="J847" s="416">
        <v>6010401015821</v>
      </c>
      <c r="K847" s="417"/>
      <c r="L847" s="417"/>
      <c r="M847" s="417"/>
      <c r="N847" s="417"/>
      <c r="O847" s="417"/>
      <c r="P847" s="421" t="s">
        <v>766</v>
      </c>
      <c r="Q847" s="317"/>
      <c r="R847" s="317"/>
      <c r="S847" s="317"/>
      <c r="T847" s="317"/>
      <c r="U847" s="317"/>
      <c r="V847" s="317"/>
      <c r="W847" s="317"/>
      <c r="X847" s="317"/>
      <c r="Y847" s="318">
        <v>431</v>
      </c>
      <c r="Z847" s="319"/>
      <c r="AA847" s="319"/>
      <c r="AB847" s="320"/>
      <c r="AC847" s="322" t="s">
        <v>763</v>
      </c>
      <c r="AD847" s="323"/>
      <c r="AE847" s="323"/>
      <c r="AF847" s="323"/>
      <c r="AG847" s="323"/>
      <c r="AH847" s="324" t="s">
        <v>728</v>
      </c>
      <c r="AI847" s="325"/>
      <c r="AJ847" s="325"/>
      <c r="AK847" s="325"/>
      <c r="AL847" s="326" t="s">
        <v>728</v>
      </c>
      <c r="AM847" s="327"/>
      <c r="AN847" s="327"/>
      <c r="AO847" s="328"/>
      <c r="AP847" s="321" t="s">
        <v>728</v>
      </c>
      <c r="AQ847" s="321"/>
      <c r="AR847" s="321"/>
      <c r="AS847" s="321"/>
      <c r="AT847" s="321"/>
      <c r="AU847" s="321"/>
      <c r="AV847" s="321"/>
      <c r="AW847" s="321"/>
      <c r="AX847" s="321"/>
      <c r="AY847">
        <f>COUNTA($C$847)</f>
        <v>1</v>
      </c>
    </row>
    <row r="848" spans="1:51" ht="94.5" customHeight="1" x14ac:dyDescent="0.15">
      <c r="A848" s="401">
        <v>4</v>
      </c>
      <c r="B848" s="401">
        <v>1</v>
      </c>
      <c r="C848" s="420" t="s">
        <v>754</v>
      </c>
      <c r="D848" s="415"/>
      <c r="E848" s="415"/>
      <c r="F848" s="415"/>
      <c r="G848" s="415"/>
      <c r="H848" s="415"/>
      <c r="I848" s="415"/>
      <c r="J848" s="416">
        <v>6010401015821</v>
      </c>
      <c r="K848" s="417"/>
      <c r="L848" s="417"/>
      <c r="M848" s="417"/>
      <c r="N848" s="417"/>
      <c r="O848" s="417"/>
      <c r="P848" s="421" t="s">
        <v>767</v>
      </c>
      <c r="Q848" s="317"/>
      <c r="R848" s="317"/>
      <c r="S848" s="317"/>
      <c r="T848" s="317"/>
      <c r="U848" s="317"/>
      <c r="V848" s="317"/>
      <c r="W848" s="317"/>
      <c r="X848" s="317"/>
      <c r="Y848" s="318">
        <v>57</v>
      </c>
      <c r="Z848" s="319"/>
      <c r="AA848" s="319"/>
      <c r="AB848" s="320"/>
      <c r="AC848" s="322" t="s">
        <v>763</v>
      </c>
      <c r="AD848" s="323"/>
      <c r="AE848" s="323"/>
      <c r="AF848" s="323"/>
      <c r="AG848" s="323"/>
      <c r="AH848" s="324" t="s">
        <v>728</v>
      </c>
      <c r="AI848" s="325"/>
      <c r="AJ848" s="325"/>
      <c r="AK848" s="325"/>
      <c r="AL848" s="326" t="s">
        <v>728</v>
      </c>
      <c r="AM848" s="327"/>
      <c r="AN848" s="327"/>
      <c r="AO848" s="328"/>
      <c r="AP848" s="321" t="s">
        <v>728</v>
      </c>
      <c r="AQ848" s="321"/>
      <c r="AR848" s="321"/>
      <c r="AS848" s="321"/>
      <c r="AT848" s="321"/>
      <c r="AU848" s="321"/>
      <c r="AV848" s="321"/>
      <c r="AW848" s="321"/>
      <c r="AX848" s="321"/>
      <c r="AY848">
        <f>COUNTA($C$848)</f>
        <v>1</v>
      </c>
    </row>
    <row r="849" spans="1:51" ht="75" customHeight="1" x14ac:dyDescent="0.15">
      <c r="A849" s="401">
        <v>5</v>
      </c>
      <c r="B849" s="401">
        <v>1</v>
      </c>
      <c r="C849" s="420" t="s">
        <v>754</v>
      </c>
      <c r="D849" s="415"/>
      <c r="E849" s="415"/>
      <c r="F849" s="415"/>
      <c r="G849" s="415"/>
      <c r="H849" s="415"/>
      <c r="I849" s="415"/>
      <c r="J849" s="416">
        <v>6010401015821</v>
      </c>
      <c r="K849" s="417"/>
      <c r="L849" s="417"/>
      <c r="M849" s="417"/>
      <c r="N849" s="417"/>
      <c r="O849" s="417"/>
      <c r="P849" s="317" t="s">
        <v>765</v>
      </c>
      <c r="Q849" s="317"/>
      <c r="R849" s="317"/>
      <c r="S849" s="317"/>
      <c r="T849" s="317"/>
      <c r="U849" s="317"/>
      <c r="V849" s="317"/>
      <c r="W849" s="317"/>
      <c r="X849" s="317"/>
      <c r="Y849" s="318">
        <v>21</v>
      </c>
      <c r="Z849" s="319"/>
      <c r="AA849" s="319"/>
      <c r="AB849" s="320"/>
      <c r="AC849" s="322" t="s">
        <v>763</v>
      </c>
      <c r="AD849" s="323"/>
      <c r="AE849" s="323"/>
      <c r="AF849" s="323"/>
      <c r="AG849" s="323"/>
      <c r="AH849" s="324" t="s">
        <v>728</v>
      </c>
      <c r="AI849" s="325"/>
      <c r="AJ849" s="325"/>
      <c r="AK849" s="325"/>
      <c r="AL849" s="326" t="s">
        <v>728</v>
      </c>
      <c r="AM849" s="327"/>
      <c r="AN849" s="327"/>
      <c r="AO849" s="328"/>
      <c r="AP849" s="321" t="s">
        <v>728</v>
      </c>
      <c r="AQ849" s="321"/>
      <c r="AR849" s="321"/>
      <c r="AS849" s="321"/>
      <c r="AT849" s="321"/>
      <c r="AU849" s="321"/>
      <c r="AV849" s="321"/>
      <c r="AW849" s="321"/>
      <c r="AX849" s="321"/>
      <c r="AY849">
        <f>COUNTA($C$849)</f>
        <v>1</v>
      </c>
    </row>
    <row r="850" spans="1:51" ht="131.25" customHeight="1" x14ac:dyDescent="0.15">
      <c r="A850" s="401">
        <v>6</v>
      </c>
      <c r="B850" s="401">
        <v>1</v>
      </c>
      <c r="C850" s="420" t="s">
        <v>755</v>
      </c>
      <c r="D850" s="415"/>
      <c r="E850" s="415"/>
      <c r="F850" s="415"/>
      <c r="G850" s="415"/>
      <c r="H850" s="415"/>
      <c r="I850" s="415"/>
      <c r="J850" s="416">
        <v>9010601021385</v>
      </c>
      <c r="K850" s="417"/>
      <c r="L850" s="417"/>
      <c r="M850" s="417"/>
      <c r="N850" s="417"/>
      <c r="O850" s="417"/>
      <c r="P850" s="317" t="s">
        <v>784</v>
      </c>
      <c r="Q850" s="317"/>
      <c r="R850" s="317"/>
      <c r="S850" s="317"/>
      <c r="T850" s="317"/>
      <c r="U850" s="317"/>
      <c r="V850" s="317"/>
      <c r="W850" s="317"/>
      <c r="X850" s="317"/>
      <c r="Y850" s="318">
        <v>773</v>
      </c>
      <c r="Z850" s="319"/>
      <c r="AA850" s="319"/>
      <c r="AB850" s="320"/>
      <c r="AC850" s="322" t="s">
        <v>763</v>
      </c>
      <c r="AD850" s="323"/>
      <c r="AE850" s="323"/>
      <c r="AF850" s="323"/>
      <c r="AG850" s="323"/>
      <c r="AH850" s="324" t="s">
        <v>728</v>
      </c>
      <c r="AI850" s="325"/>
      <c r="AJ850" s="325"/>
      <c r="AK850" s="325"/>
      <c r="AL850" s="326" t="s">
        <v>728</v>
      </c>
      <c r="AM850" s="327"/>
      <c r="AN850" s="327"/>
      <c r="AO850" s="328"/>
      <c r="AP850" s="321" t="s">
        <v>728</v>
      </c>
      <c r="AQ850" s="321"/>
      <c r="AR850" s="321"/>
      <c r="AS850" s="321"/>
      <c r="AT850" s="321"/>
      <c r="AU850" s="321"/>
      <c r="AV850" s="321"/>
      <c r="AW850" s="321"/>
      <c r="AX850" s="321"/>
      <c r="AY850">
        <f>COUNTA($C$850)</f>
        <v>1</v>
      </c>
    </row>
    <row r="851" spans="1:51" ht="75" customHeight="1" x14ac:dyDescent="0.15">
      <c r="A851" s="401">
        <v>7</v>
      </c>
      <c r="B851" s="401">
        <v>1</v>
      </c>
      <c r="C851" s="420" t="s">
        <v>755</v>
      </c>
      <c r="D851" s="415"/>
      <c r="E851" s="415"/>
      <c r="F851" s="415"/>
      <c r="G851" s="415"/>
      <c r="H851" s="415"/>
      <c r="I851" s="415"/>
      <c r="J851" s="416">
        <v>9010601021385</v>
      </c>
      <c r="K851" s="417"/>
      <c r="L851" s="417"/>
      <c r="M851" s="417"/>
      <c r="N851" s="417"/>
      <c r="O851" s="417"/>
      <c r="P851" s="317" t="s">
        <v>785</v>
      </c>
      <c r="Q851" s="317"/>
      <c r="R851" s="317"/>
      <c r="S851" s="317"/>
      <c r="T851" s="317"/>
      <c r="U851" s="317"/>
      <c r="V851" s="317"/>
      <c r="W851" s="317"/>
      <c r="X851" s="317"/>
      <c r="Y851" s="318">
        <v>525</v>
      </c>
      <c r="Z851" s="319"/>
      <c r="AA851" s="319"/>
      <c r="AB851" s="320"/>
      <c r="AC851" s="322" t="s">
        <v>381</v>
      </c>
      <c r="AD851" s="323"/>
      <c r="AE851" s="323"/>
      <c r="AF851" s="323"/>
      <c r="AG851" s="323"/>
      <c r="AH851" s="324" t="s">
        <v>728</v>
      </c>
      <c r="AI851" s="325"/>
      <c r="AJ851" s="325"/>
      <c r="AK851" s="325"/>
      <c r="AL851" s="326">
        <v>100</v>
      </c>
      <c r="AM851" s="327"/>
      <c r="AN851" s="327"/>
      <c r="AO851" s="328"/>
      <c r="AP851" s="321" t="s">
        <v>728</v>
      </c>
      <c r="AQ851" s="321"/>
      <c r="AR851" s="321"/>
      <c r="AS851" s="321"/>
      <c r="AT851" s="321"/>
      <c r="AU851" s="321"/>
      <c r="AV851" s="321"/>
      <c r="AW851" s="321"/>
      <c r="AX851" s="321"/>
      <c r="AY851">
        <f>COUNTA($C$851)</f>
        <v>1</v>
      </c>
    </row>
    <row r="852" spans="1:51" ht="75" customHeight="1" x14ac:dyDescent="0.15">
      <c r="A852" s="401">
        <v>8</v>
      </c>
      <c r="B852" s="401">
        <v>1</v>
      </c>
      <c r="C852" s="415" t="s">
        <v>755</v>
      </c>
      <c r="D852" s="415"/>
      <c r="E852" s="415"/>
      <c r="F852" s="415"/>
      <c r="G852" s="415"/>
      <c r="H852" s="415"/>
      <c r="I852" s="415"/>
      <c r="J852" s="416">
        <v>9010601021385</v>
      </c>
      <c r="K852" s="417"/>
      <c r="L852" s="417"/>
      <c r="M852" s="417"/>
      <c r="N852" s="417"/>
      <c r="O852" s="417"/>
      <c r="P852" s="317" t="s">
        <v>795</v>
      </c>
      <c r="Q852" s="317"/>
      <c r="R852" s="317"/>
      <c r="S852" s="317"/>
      <c r="T852" s="317"/>
      <c r="U852" s="317"/>
      <c r="V852" s="317"/>
      <c r="W852" s="317"/>
      <c r="X852" s="317"/>
      <c r="Y852" s="318">
        <v>452</v>
      </c>
      <c r="Z852" s="319"/>
      <c r="AA852" s="319"/>
      <c r="AB852" s="320"/>
      <c r="AC852" s="322" t="s">
        <v>763</v>
      </c>
      <c r="AD852" s="323"/>
      <c r="AE852" s="323"/>
      <c r="AF852" s="323"/>
      <c r="AG852" s="323"/>
      <c r="AH852" s="324" t="s">
        <v>728</v>
      </c>
      <c r="AI852" s="325"/>
      <c r="AJ852" s="325"/>
      <c r="AK852" s="325"/>
      <c r="AL852" s="326" t="s">
        <v>728</v>
      </c>
      <c r="AM852" s="327"/>
      <c r="AN852" s="327"/>
      <c r="AO852" s="328"/>
      <c r="AP852" s="321" t="s">
        <v>728</v>
      </c>
      <c r="AQ852" s="321"/>
      <c r="AR852" s="321"/>
      <c r="AS852" s="321"/>
      <c r="AT852" s="321"/>
      <c r="AU852" s="321"/>
      <c r="AV852" s="321"/>
      <c r="AW852" s="321"/>
      <c r="AX852" s="321"/>
      <c r="AY852">
        <f>COUNTA($C$852)</f>
        <v>1</v>
      </c>
    </row>
    <row r="853" spans="1:51" ht="102" customHeight="1" x14ac:dyDescent="0.15">
      <c r="A853" s="401">
        <v>9</v>
      </c>
      <c r="B853" s="401">
        <v>1</v>
      </c>
      <c r="C853" s="415" t="s">
        <v>755</v>
      </c>
      <c r="D853" s="415"/>
      <c r="E853" s="415"/>
      <c r="F853" s="415"/>
      <c r="G853" s="415"/>
      <c r="H853" s="415"/>
      <c r="I853" s="415"/>
      <c r="J853" s="416">
        <v>9010601021385</v>
      </c>
      <c r="K853" s="417"/>
      <c r="L853" s="417"/>
      <c r="M853" s="417"/>
      <c r="N853" s="417"/>
      <c r="O853" s="417"/>
      <c r="P853" s="317" t="s">
        <v>786</v>
      </c>
      <c r="Q853" s="317"/>
      <c r="R853" s="317"/>
      <c r="S853" s="317"/>
      <c r="T853" s="317"/>
      <c r="U853" s="317"/>
      <c r="V853" s="317"/>
      <c r="W853" s="317"/>
      <c r="X853" s="317"/>
      <c r="Y853" s="318">
        <v>426</v>
      </c>
      <c r="Z853" s="319"/>
      <c r="AA853" s="319"/>
      <c r="AB853" s="320"/>
      <c r="AC853" s="322" t="s">
        <v>763</v>
      </c>
      <c r="AD853" s="323"/>
      <c r="AE853" s="323"/>
      <c r="AF853" s="323"/>
      <c r="AG853" s="323"/>
      <c r="AH853" s="324" t="s">
        <v>728</v>
      </c>
      <c r="AI853" s="325"/>
      <c r="AJ853" s="325"/>
      <c r="AK853" s="325"/>
      <c r="AL853" s="326" t="s">
        <v>728</v>
      </c>
      <c r="AM853" s="327"/>
      <c r="AN853" s="327"/>
      <c r="AO853" s="328"/>
      <c r="AP853" s="321" t="s">
        <v>728</v>
      </c>
      <c r="AQ853" s="321"/>
      <c r="AR853" s="321"/>
      <c r="AS853" s="321"/>
      <c r="AT853" s="321"/>
      <c r="AU853" s="321"/>
      <c r="AV853" s="321"/>
      <c r="AW853" s="321"/>
      <c r="AX853" s="321"/>
      <c r="AY853">
        <f>COUNTA($C$853)</f>
        <v>1</v>
      </c>
    </row>
    <row r="854" spans="1:51" ht="75" customHeight="1" x14ac:dyDescent="0.15">
      <c r="A854" s="401">
        <v>10</v>
      </c>
      <c r="B854" s="401">
        <v>1</v>
      </c>
      <c r="C854" s="415" t="s">
        <v>755</v>
      </c>
      <c r="D854" s="415"/>
      <c r="E854" s="415"/>
      <c r="F854" s="415"/>
      <c r="G854" s="415"/>
      <c r="H854" s="415"/>
      <c r="I854" s="415"/>
      <c r="J854" s="416">
        <v>9010601021385</v>
      </c>
      <c r="K854" s="417"/>
      <c r="L854" s="417"/>
      <c r="M854" s="417"/>
      <c r="N854" s="417"/>
      <c r="O854" s="417"/>
      <c r="P854" s="317" t="s">
        <v>775</v>
      </c>
      <c r="Q854" s="317"/>
      <c r="R854" s="317"/>
      <c r="S854" s="317"/>
      <c r="T854" s="317"/>
      <c r="U854" s="317"/>
      <c r="V854" s="317"/>
      <c r="W854" s="317"/>
      <c r="X854" s="317"/>
      <c r="Y854" s="318">
        <v>270</v>
      </c>
      <c r="Z854" s="319"/>
      <c r="AA854" s="319"/>
      <c r="AB854" s="320"/>
      <c r="AC854" s="322" t="s">
        <v>763</v>
      </c>
      <c r="AD854" s="323"/>
      <c r="AE854" s="323"/>
      <c r="AF854" s="323"/>
      <c r="AG854" s="323"/>
      <c r="AH854" s="324" t="s">
        <v>728</v>
      </c>
      <c r="AI854" s="325"/>
      <c r="AJ854" s="325"/>
      <c r="AK854" s="325"/>
      <c r="AL854" s="326" t="s">
        <v>728</v>
      </c>
      <c r="AM854" s="327"/>
      <c r="AN854" s="327"/>
      <c r="AO854" s="328"/>
      <c r="AP854" s="321" t="s">
        <v>728</v>
      </c>
      <c r="AQ854" s="321"/>
      <c r="AR854" s="321"/>
      <c r="AS854" s="321"/>
      <c r="AT854" s="321"/>
      <c r="AU854" s="321"/>
      <c r="AV854" s="321"/>
      <c r="AW854" s="321"/>
      <c r="AX854" s="321"/>
      <c r="AY854">
        <f>COUNTA($C$854)</f>
        <v>1</v>
      </c>
    </row>
    <row r="855" spans="1:51" ht="103.5" customHeight="1" x14ac:dyDescent="0.15">
      <c r="A855" s="401">
        <v>11</v>
      </c>
      <c r="B855" s="401">
        <v>1</v>
      </c>
      <c r="C855" s="415" t="s">
        <v>755</v>
      </c>
      <c r="D855" s="415"/>
      <c r="E855" s="415"/>
      <c r="F855" s="415"/>
      <c r="G855" s="415"/>
      <c r="H855" s="415"/>
      <c r="I855" s="415"/>
      <c r="J855" s="416">
        <v>9010601021385</v>
      </c>
      <c r="K855" s="417"/>
      <c r="L855" s="417"/>
      <c r="M855" s="417"/>
      <c r="N855" s="417"/>
      <c r="O855" s="417"/>
      <c r="P855" s="317" t="s">
        <v>787</v>
      </c>
      <c r="Q855" s="317"/>
      <c r="R855" s="317"/>
      <c r="S855" s="317"/>
      <c r="T855" s="317"/>
      <c r="U855" s="317"/>
      <c r="V855" s="317"/>
      <c r="W855" s="317"/>
      <c r="X855" s="317"/>
      <c r="Y855" s="318">
        <v>240</v>
      </c>
      <c r="Z855" s="319"/>
      <c r="AA855" s="319"/>
      <c r="AB855" s="320"/>
      <c r="AC855" s="322" t="s">
        <v>381</v>
      </c>
      <c r="AD855" s="323"/>
      <c r="AE855" s="323"/>
      <c r="AF855" s="323"/>
      <c r="AG855" s="323"/>
      <c r="AH855" s="324" t="s">
        <v>728</v>
      </c>
      <c r="AI855" s="325"/>
      <c r="AJ855" s="325"/>
      <c r="AK855" s="325"/>
      <c r="AL855" s="326">
        <v>100</v>
      </c>
      <c r="AM855" s="327"/>
      <c r="AN855" s="327"/>
      <c r="AO855" s="328"/>
      <c r="AP855" s="321" t="s">
        <v>728</v>
      </c>
      <c r="AQ855" s="321"/>
      <c r="AR855" s="321"/>
      <c r="AS855" s="321"/>
      <c r="AT855" s="321"/>
      <c r="AU855" s="321"/>
      <c r="AV855" s="321"/>
      <c r="AW855" s="321"/>
      <c r="AX855" s="321"/>
      <c r="AY855">
        <f>COUNTA($C$855)</f>
        <v>1</v>
      </c>
    </row>
    <row r="856" spans="1:51" ht="108" customHeight="1" x14ac:dyDescent="0.15">
      <c r="A856" s="401">
        <v>12</v>
      </c>
      <c r="B856" s="401">
        <v>1</v>
      </c>
      <c r="C856" s="415" t="s">
        <v>755</v>
      </c>
      <c r="D856" s="415"/>
      <c r="E856" s="415"/>
      <c r="F856" s="415"/>
      <c r="G856" s="415"/>
      <c r="H856" s="415"/>
      <c r="I856" s="415"/>
      <c r="J856" s="416">
        <v>9010601021385</v>
      </c>
      <c r="K856" s="417"/>
      <c r="L856" s="417"/>
      <c r="M856" s="417"/>
      <c r="N856" s="417"/>
      <c r="O856" s="417"/>
      <c r="P856" s="317" t="s">
        <v>788</v>
      </c>
      <c r="Q856" s="317"/>
      <c r="R856" s="317"/>
      <c r="S856" s="317"/>
      <c r="T856" s="317"/>
      <c r="U856" s="317"/>
      <c r="V856" s="317"/>
      <c r="W856" s="317"/>
      <c r="X856" s="317"/>
      <c r="Y856" s="318">
        <v>143</v>
      </c>
      <c r="Z856" s="319"/>
      <c r="AA856" s="319"/>
      <c r="AB856" s="320"/>
      <c r="AC856" s="322" t="s">
        <v>763</v>
      </c>
      <c r="AD856" s="323"/>
      <c r="AE856" s="323"/>
      <c r="AF856" s="323"/>
      <c r="AG856" s="323"/>
      <c r="AH856" s="324" t="s">
        <v>728</v>
      </c>
      <c r="AI856" s="325"/>
      <c r="AJ856" s="325"/>
      <c r="AK856" s="325"/>
      <c r="AL856" s="326" t="s">
        <v>728</v>
      </c>
      <c r="AM856" s="327"/>
      <c r="AN856" s="327"/>
      <c r="AO856" s="328"/>
      <c r="AP856" s="321" t="s">
        <v>728</v>
      </c>
      <c r="AQ856" s="321"/>
      <c r="AR856" s="321"/>
      <c r="AS856" s="321"/>
      <c r="AT856" s="321"/>
      <c r="AU856" s="321"/>
      <c r="AV856" s="321"/>
      <c r="AW856" s="321"/>
      <c r="AX856" s="321"/>
      <c r="AY856">
        <f>COUNTA($C$856)</f>
        <v>1</v>
      </c>
    </row>
    <row r="857" spans="1:51" ht="75" customHeight="1" x14ac:dyDescent="0.15">
      <c r="A857" s="401">
        <v>13</v>
      </c>
      <c r="B857" s="401">
        <v>1</v>
      </c>
      <c r="C857" s="420" t="s">
        <v>756</v>
      </c>
      <c r="D857" s="415"/>
      <c r="E857" s="415"/>
      <c r="F857" s="415"/>
      <c r="G857" s="415"/>
      <c r="H857" s="415"/>
      <c r="I857" s="415"/>
      <c r="J857" s="416">
        <v>7010401001556</v>
      </c>
      <c r="K857" s="417"/>
      <c r="L857" s="417"/>
      <c r="M857" s="417"/>
      <c r="N857" s="417"/>
      <c r="O857" s="417"/>
      <c r="P857" s="317" t="s">
        <v>778</v>
      </c>
      <c r="Q857" s="317"/>
      <c r="R857" s="317"/>
      <c r="S857" s="317"/>
      <c r="T857" s="317"/>
      <c r="U857" s="317"/>
      <c r="V857" s="317"/>
      <c r="W857" s="317"/>
      <c r="X857" s="317"/>
      <c r="Y857" s="318">
        <v>788</v>
      </c>
      <c r="Z857" s="319"/>
      <c r="AA857" s="319"/>
      <c r="AB857" s="320"/>
      <c r="AC857" s="322" t="s">
        <v>763</v>
      </c>
      <c r="AD857" s="323"/>
      <c r="AE857" s="323"/>
      <c r="AF857" s="323"/>
      <c r="AG857" s="323"/>
      <c r="AH857" s="324" t="s">
        <v>728</v>
      </c>
      <c r="AI857" s="325"/>
      <c r="AJ857" s="325"/>
      <c r="AK857" s="325"/>
      <c r="AL857" s="326" t="s">
        <v>728</v>
      </c>
      <c r="AM857" s="327"/>
      <c r="AN857" s="327"/>
      <c r="AO857" s="328"/>
      <c r="AP857" s="321" t="s">
        <v>728</v>
      </c>
      <c r="AQ857" s="321"/>
      <c r="AR857" s="321"/>
      <c r="AS857" s="321"/>
      <c r="AT857" s="321"/>
      <c r="AU857" s="321"/>
      <c r="AV857" s="321"/>
      <c r="AW857" s="321"/>
      <c r="AX857" s="321"/>
      <c r="AY857">
        <f>COUNTA($C$857)</f>
        <v>1</v>
      </c>
    </row>
    <row r="858" spans="1:51" ht="75" customHeight="1" x14ac:dyDescent="0.15">
      <c r="A858" s="401">
        <v>14</v>
      </c>
      <c r="B858" s="401">
        <v>1</v>
      </c>
      <c r="C858" s="415" t="s">
        <v>756</v>
      </c>
      <c r="D858" s="415"/>
      <c r="E858" s="415"/>
      <c r="F858" s="415"/>
      <c r="G858" s="415"/>
      <c r="H858" s="415"/>
      <c r="I858" s="415"/>
      <c r="J858" s="416">
        <v>7010401001556</v>
      </c>
      <c r="K858" s="417"/>
      <c r="L858" s="417"/>
      <c r="M858" s="417"/>
      <c r="N858" s="417"/>
      <c r="O858" s="417"/>
      <c r="P858" s="317" t="s">
        <v>789</v>
      </c>
      <c r="Q858" s="317"/>
      <c r="R858" s="317"/>
      <c r="S858" s="317"/>
      <c r="T858" s="317"/>
      <c r="U858" s="317"/>
      <c r="V858" s="317"/>
      <c r="W858" s="317"/>
      <c r="X858" s="317"/>
      <c r="Y858" s="318">
        <v>424</v>
      </c>
      <c r="Z858" s="319"/>
      <c r="AA858" s="319"/>
      <c r="AB858" s="320"/>
      <c r="AC858" s="322" t="s">
        <v>381</v>
      </c>
      <c r="AD858" s="323"/>
      <c r="AE858" s="323"/>
      <c r="AF858" s="323"/>
      <c r="AG858" s="323"/>
      <c r="AH858" s="324" t="s">
        <v>728</v>
      </c>
      <c r="AI858" s="325"/>
      <c r="AJ858" s="325"/>
      <c r="AK858" s="325"/>
      <c r="AL858" s="326">
        <v>100</v>
      </c>
      <c r="AM858" s="327"/>
      <c r="AN858" s="327"/>
      <c r="AO858" s="328"/>
      <c r="AP858" s="321" t="s">
        <v>728</v>
      </c>
      <c r="AQ858" s="321"/>
      <c r="AR858" s="321"/>
      <c r="AS858" s="321"/>
      <c r="AT858" s="321"/>
      <c r="AU858" s="321"/>
      <c r="AV858" s="321"/>
      <c r="AW858" s="321"/>
      <c r="AX858" s="321"/>
      <c r="AY858">
        <f>COUNTA($C$858)</f>
        <v>1</v>
      </c>
    </row>
    <row r="859" spans="1:51" ht="75" customHeight="1" x14ac:dyDescent="0.15">
      <c r="A859" s="401">
        <v>15</v>
      </c>
      <c r="B859" s="401">
        <v>1</v>
      </c>
      <c r="C859" s="415" t="s">
        <v>757</v>
      </c>
      <c r="D859" s="415"/>
      <c r="E859" s="415"/>
      <c r="F859" s="415"/>
      <c r="G859" s="415"/>
      <c r="H859" s="415"/>
      <c r="I859" s="415"/>
      <c r="J859" s="416">
        <v>2010001033475</v>
      </c>
      <c r="K859" s="417"/>
      <c r="L859" s="417"/>
      <c r="M859" s="417"/>
      <c r="N859" s="417"/>
      <c r="O859" s="417"/>
      <c r="P859" s="317" t="s">
        <v>779</v>
      </c>
      <c r="Q859" s="317"/>
      <c r="R859" s="317"/>
      <c r="S859" s="317"/>
      <c r="T859" s="317"/>
      <c r="U859" s="317"/>
      <c r="V859" s="317"/>
      <c r="W859" s="317"/>
      <c r="X859" s="317"/>
      <c r="Y859" s="318">
        <v>377</v>
      </c>
      <c r="Z859" s="319"/>
      <c r="AA859" s="319"/>
      <c r="AB859" s="320"/>
      <c r="AC859" s="322" t="s">
        <v>763</v>
      </c>
      <c r="AD859" s="323"/>
      <c r="AE859" s="323"/>
      <c r="AF859" s="323"/>
      <c r="AG859" s="323"/>
      <c r="AH859" s="324" t="s">
        <v>728</v>
      </c>
      <c r="AI859" s="325"/>
      <c r="AJ859" s="325"/>
      <c r="AK859" s="325"/>
      <c r="AL859" s="326" t="s">
        <v>728</v>
      </c>
      <c r="AM859" s="327"/>
      <c r="AN859" s="327"/>
      <c r="AO859" s="328"/>
      <c r="AP859" s="321" t="s">
        <v>728</v>
      </c>
      <c r="AQ859" s="321"/>
      <c r="AR859" s="321"/>
      <c r="AS859" s="321"/>
      <c r="AT859" s="321"/>
      <c r="AU859" s="321"/>
      <c r="AV859" s="321"/>
      <c r="AW859" s="321"/>
      <c r="AX859" s="321"/>
      <c r="AY859">
        <f>COUNTA($C$859)</f>
        <v>1</v>
      </c>
    </row>
    <row r="860" spans="1:51" ht="92.25" customHeight="1" x14ac:dyDescent="0.15">
      <c r="A860" s="401">
        <v>16</v>
      </c>
      <c r="B860" s="401">
        <v>1</v>
      </c>
      <c r="C860" s="420" t="s">
        <v>757</v>
      </c>
      <c r="D860" s="415"/>
      <c r="E860" s="415"/>
      <c r="F860" s="415"/>
      <c r="G860" s="415"/>
      <c r="H860" s="415"/>
      <c r="I860" s="415"/>
      <c r="J860" s="416">
        <v>2010001033475</v>
      </c>
      <c r="K860" s="417"/>
      <c r="L860" s="417"/>
      <c r="M860" s="417"/>
      <c r="N860" s="417"/>
      <c r="O860" s="417"/>
      <c r="P860" s="317" t="s">
        <v>780</v>
      </c>
      <c r="Q860" s="317"/>
      <c r="R860" s="317"/>
      <c r="S860" s="317"/>
      <c r="T860" s="317"/>
      <c r="U860" s="317"/>
      <c r="V860" s="317"/>
      <c r="W860" s="317"/>
      <c r="X860" s="317"/>
      <c r="Y860" s="318">
        <v>304</v>
      </c>
      <c r="Z860" s="319"/>
      <c r="AA860" s="319"/>
      <c r="AB860" s="320"/>
      <c r="AC860" s="322" t="s">
        <v>763</v>
      </c>
      <c r="AD860" s="323"/>
      <c r="AE860" s="323"/>
      <c r="AF860" s="323"/>
      <c r="AG860" s="323"/>
      <c r="AH860" s="324" t="s">
        <v>728</v>
      </c>
      <c r="AI860" s="325"/>
      <c r="AJ860" s="325"/>
      <c r="AK860" s="325"/>
      <c r="AL860" s="326" t="s">
        <v>728</v>
      </c>
      <c r="AM860" s="327"/>
      <c r="AN860" s="327"/>
      <c r="AO860" s="328"/>
      <c r="AP860" s="321" t="s">
        <v>728</v>
      </c>
      <c r="AQ860" s="321"/>
      <c r="AR860" s="321"/>
      <c r="AS860" s="321"/>
      <c r="AT860" s="321"/>
      <c r="AU860" s="321"/>
      <c r="AV860" s="321"/>
      <c r="AW860" s="321"/>
      <c r="AX860" s="321"/>
      <c r="AY860">
        <f>COUNTA($C$860)</f>
        <v>1</v>
      </c>
    </row>
    <row r="861" spans="1:51" s="16" customFormat="1" ht="97.5" customHeight="1" x14ac:dyDescent="0.15">
      <c r="A861" s="401">
        <v>17</v>
      </c>
      <c r="B861" s="401">
        <v>1</v>
      </c>
      <c r="C861" s="415" t="s">
        <v>757</v>
      </c>
      <c r="D861" s="415"/>
      <c r="E861" s="415"/>
      <c r="F861" s="415"/>
      <c r="G861" s="415"/>
      <c r="H861" s="415"/>
      <c r="I861" s="415"/>
      <c r="J861" s="416">
        <v>2010001033475</v>
      </c>
      <c r="K861" s="417"/>
      <c r="L861" s="417"/>
      <c r="M861" s="417"/>
      <c r="N861" s="417"/>
      <c r="O861" s="417"/>
      <c r="P861" s="317" t="s">
        <v>781</v>
      </c>
      <c r="Q861" s="317"/>
      <c r="R861" s="317"/>
      <c r="S861" s="317"/>
      <c r="T861" s="317"/>
      <c r="U861" s="317"/>
      <c r="V861" s="317"/>
      <c r="W861" s="317"/>
      <c r="X861" s="317"/>
      <c r="Y861" s="318">
        <v>284</v>
      </c>
      <c r="Z861" s="319"/>
      <c r="AA861" s="319"/>
      <c r="AB861" s="320"/>
      <c r="AC861" s="322" t="s">
        <v>763</v>
      </c>
      <c r="AD861" s="323"/>
      <c r="AE861" s="323"/>
      <c r="AF861" s="323"/>
      <c r="AG861" s="323"/>
      <c r="AH861" s="324" t="s">
        <v>728</v>
      </c>
      <c r="AI861" s="325"/>
      <c r="AJ861" s="325"/>
      <c r="AK861" s="325"/>
      <c r="AL861" s="326" t="s">
        <v>728</v>
      </c>
      <c r="AM861" s="327"/>
      <c r="AN861" s="327"/>
      <c r="AO861" s="328"/>
      <c r="AP861" s="321" t="s">
        <v>728</v>
      </c>
      <c r="AQ861" s="321"/>
      <c r="AR861" s="321"/>
      <c r="AS861" s="321"/>
      <c r="AT861" s="321"/>
      <c r="AU861" s="321"/>
      <c r="AV861" s="321"/>
      <c r="AW861" s="321"/>
      <c r="AX861" s="321"/>
      <c r="AY861">
        <f>COUNTA($C$861)</f>
        <v>1</v>
      </c>
    </row>
    <row r="862" spans="1:51" ht="75" customHeight="1" x14ac:dyDescent="0.15">
      <c r="A862" s="401">
        <v>18</v>
      </c>
      <c r="B862" s="401">
        <v>1</v>
      </c>
      <c r="C862" s="420" t="s">
        <v>758</v>
      </c>
      <c r="D862" s="415"/>
      <c r="E862" s="415"/>
      <c r="F862" s="415"/>
      <c r="G862" s="415"/>
      <c r="H862" s="415"/>
      <c r="I862" s="415"/>
      <c r="J862" s="416">
        <v>7010401052137</v>
      </c>
      <c r="K862" s="417"/>
      <c r="L862" s="417"/>
      <c r="M862" s="417"/>
      <c r="N862" s="417"/>
      <c r="O862" s="417"/>
      <c r="P862" s="317" t="s">
        <v>777</v>
      </c>
      <c r="Q862" s="317"/>
      <c r="R862" s="317"/>
      <c r="S862" s="317"/>
      <c r="T862" s="317"/>
      <c r="U862" s="317"/>
      <c r="V862" s="317"/>
      <c r="W862" s="317"/>
      <c r="X862" s="317"/>
      <c r="Y862" s="318">
        <v>849</v>
      </c>
      <c r="Z862" s="319"/>
      <c r="AA862" s="319"/>
      <c r="AB862" s="320"/>
      <c r="AC862" s="322" t="s">
        <v>763</v>
      </c>
      <c r="AD862" s="323"/>
      <c r="AE862" s="323"/>
      <c r="AF862" s="323"/>
      <c r="AG862" s="323"/>
      <c r="AH862" s="324" t="s">
        <v>728</v>
      </c>
      <c r="AI862" s="325"/>
      <c r="AJ862" s="325"/>
      <c r="AK862" s="325"/>
      <c r="AL862" s="326" t="s">
        <v>728</v>
      </c>
      <c r="AM862" s="327"/>
      <c r="AN862" s="327"/>
      <c r="AO862" s="328"/>
      <c r="AP862" s="321" t="s">
        <v>728</v>
      </c>
      <c r="AQ862" s="321"/>
      <c r="AR862" s="321"/>
      <c r="AS862" s="321"/>
      <c r="AT862" s="321"/>
      <c r="AU862" s="321"/>
      <c r="AV862" s="321"/>
      <c r="AW862" s="321"/>
      <c r="AX862" s="321"/>
      <c r="AY862">
        <f>COUNTA($C$862)</f>
        <v>1</v>
      </c>
    </row>
    <row r="863" spans="1:51" ht="75" customHeight="1" x14ac:dyDescent="0.15">
      <c r="A863" s="401">
        <v>19</v>
      </c>
      <c r="B863" s="401">
        <v>1</v>
      </c>
      <c r="C863" s="415" t="s">
        <v>793</v>
      </c>
      <c r="D863" s="415"/>
      <c r="E863" s="415"/>
      <c r="F863" s="415"/>
      <c r="G863" s="415"/>
      <c r="H863" s="415"/>
      <c r="I863" s="415"/>
      <c r="J863" s="416">
        <v>8010601024653</v>
      </c>
      <c r="K863" s="417"/>
      <c r="L863" s="417"/>
      <c r="M863" s="417"/>
      <c r="N863" s="417"/>
      <c r="O863" s="417"/>
      <c r="P863" s="317" t="s">
        <v>776</v>
      </c>
      <c r="Q863" s="317"/>
      <c r="R863" s="317"/>
      <c r="S863" s="317"/>
      <c r="T863" s="317"/>
      <c r="U863" s="317"/>
      <c r="V863" s="317"/>
      <c r="W863" s="317"/>
      <c r="X863" s="317"/>
      <c r="Y863" s="318">
        <v>761</v>
      </c>
      <c r="Z863" s="319"/>
      <c r="AA863" s="319"/>
      <c r="AB863" s="320"/>
      <c r="AC863" s="322" t="s">
        <v>763</v>
      </c>
      <c r="AD863" s="323"/>
      <c r="AE863" s="323"/>
      <c r="AF863" s="323"/>
      <c r="AG863" s="323"/>
      <c r="AH863" s="324" t="s">
        <v>728</v>
      </c>
      <c r="AI863" s="325"/>
      <c r="AJ863" s="325"/>
      <c r="AK863" s="325"/>
      <c r="AL863" s="326" t="s">
        <v>728</v>
      </c>
      <c r="AM863" s="327"/>
      <c r="AN863" s="327"/>
      <c r="AO863" s="328"/>
      <c r="AP863" s="321" t="s">
        <v>728</v>
      </c>
      <c r="AQ863" s="321"/>
      <c r="AR863" s="321"/>
      <c r="AS863" s="321"/>
      <c r="AT863" s="321"/>
      <c r="AU863" s="321"/>
      <c r="AV863" s="321"/>
      <c r="AW863" s="321"/>
      <c r="AX863" s="321"/>
      <c r="AY863">
        <f>COUNTA($C$863)</f>
        <v>1</v>
      </c>
    </row>
    <row r="864" spans="1:51" ht="75" customHeight="1" x14ac:dyDescent="0.15">
      <c r="A864" s="401">
        <v>20</v>
      </c>
      <c r="B864" s="401">
        <v>1</v>
      </c>
      <c r="C864" s="420" t="s">
        <v>759</v>
      </c>
      <c r="D864" s="415"/>
      <c r="E864" s="415"/>
      <c r="F864" s="415"/>
      <c r="G864" s="415"/>
      <c r="H864" s="415"/>
      <c r="I864" s="415"/>
      <c r="J864" s="416">
        <v>7010001008844</v>
      </c>
      <c r="K864" s="417"/>
      <c r="L864" s="417"/>
      <c r="M864" s="417"/>
      <c r="N864" s="417"/>
      <c r="O864" s="417"/>
      <c r="P864" s="317" t="s">
        <v>762</v>
      </c>
      <c r="Q864" s="317"/>
      <c r="R864" s="317"/>
      <c r="S864" s="317"/>
      <c r="T864" s="317"/>
      <c r="U864" s="317"/>
      <c r="V864" s="317"/>
      <c r="W864" s="317"/>
      <c r="X864" s="317"/>
      <c r="Y864" s="318">
        <v>620</v>
      </c>
      <c r="Z864" s="319"/>
      <c r="AA864" s="319"/>
      <c r="AB864" s="320"/>
      <c r="AC864" s="322" t="s">
        <v>381</v>
      </c>
      <c r="AD864" s="323"/>
      <c r="AE864" s="323"/>
      <c r="AF864" s="323"/>
      <c r="AG864" s="323"/>
      <c r="AH864" s="324" t="s">
        <v>728</v>
      </c>
      <c r="AI864" s="325"/>
      <c r="AJ864" s="325"/>
      <c r="AK864" s="325"/>
      <c r="AL864" s="326">
        <v>100</v>
      </c>
      <c r="AM864" s="327"/>
      <c r="AN864" s="327"/>
      <c r="AO864" s="328"/>
      <c r="AP864" s="321" t="s">
        <v>728</v>
      </c>
      <c r="AQ864" s="321"/>
      <c r="AR864" s="321"/>
      <c r="AS864" s="321"/>
      <c r="AT864" s="321"/>
      <c r="AU864" s="321"/>
      <c r="AV864" s="321"/>
      <c r="AW864" s="321"/>
      <c r="AX864" s="321"/>
      <c r="AY864">
        <f>COUNTA($C$864)</f>
        <v>1</v>
      </c>
    </row>
    <row r="865" spans="1:51" ht="75" customHeight="1" x14ac:dyDescent="0.15">
      <c r="A865" s="401">
        <v>21</v>
      </c>
      <c r="B865" s="401">
        <v>1</v>
      </c>
      <c r="C865" s="420" t="s">
        <v>759</v>
      </c>
      <c r="D865" s="415"/>
      <c r="E865" s="415"/>
      <c r="F865" s="415"/>
      <c r="G865" s="415"/>
      <c r="H865" s="415"/>
      <c r="I865" s="415"/>
      <c r="J865" s="416">
        <v>7010001008844</v>
      </c>
      <c r="K865" s="417"/>
      <c r="L865" s="417"/>
      <c r="M865" s="417"/>
      <c r="N865" s="417"/>
      <c r="O865" s="417"/>
      <c r="P865" s="317" t="s">
        <v>790</v>
      </c>
      <c r="Q865" s="317"/>
      <c r="R865" s="317"/>
      <c r="S865" s="317"/>
      <c r="T865" s="317"/>
      <c r="U865" s="317"/>
      <c r="V865" s="317"/>
      <c r="W865" s="317"/>
      <c r="X865" s="317"/>
      <c r="Y865" s="318">
        <v>45</v>
      </c>
      <c r="Z865" s="319"/>
      <c r="AA865" s="319"/>
      <c r="AB865" s="320"/>
      <c r="AC865" s="322" t="s">
        <v>379</v>
      </c>
      <c r="AD865" s="323"/>
      <c r="AE865" s="323"/>
      <c r="AF865" s="323"/>
      <c r="AG865" s="323"/>
      <c r="AH865" s="324" t="s">
        <v>728</v>
      </c>
      <c r="AI865" s="325"/>
      <c r="AJ865" s="325"/>
      <c r="AK865" s="325"/>
      <c r="AL865" s="326" t="s">
        <v>728</v>
      </c>
      <c r="AM865" s="327"/>
      <c r="AN865" s="327"/>
      <c r="AO865" s="328"/>
      <c r="AP865" s="321" t="s">
        <v>728</v>
      </c>
      <c r="AQ865" s="321"/>
      <c r="AR865" s="321"/>
      <c r="AS865" s="321"/>
      <c r="AT865" s="321"/>
      <c r="AU865" s="321"/>
      <c r="AV865" s="321"/>
      <c r="AW865" s="321"/>
      <c r="AX865" s="321"/>
      <c r="AY865">
        <f>COUNTA($C$865)</f>
        <v>1</v>
      </c>
    </row>
    <row r="866" spans="1:51" ht="75" customHeight="1" x14ac:dyDescent="0.15">
      <c r="A866" s="401">
        <v>22</v>
      </c>
      <c r="B866" s="401">
        <v>1</v>
      </c>
      <c r="C866" s="415" t="s">
        <v>760</v>
      </c>
      <c r="D866" s="415"/>
      <c r="E866" s="415"/>
      <c r="F866" s="415"/>
      <c r="G866" s="415"/>
      <c r="H866" s="415"/>
      <c r="I866" s="415"/>
      <c r="J866" s="416">
        <v>6010001107003</v>
      </c>
      <c r="K866" s="417"/>
      <c r="L866" s="417"/>
      <c r="M866" s="417"/>
      <c r="N866" s="417"/>
      <c r="O866" s="417"/>
      <c r="P866" s="317" t="s">
        <v>782</v>
      </c>
      <c r="Q866" s="317"/>
      <c r="R866" s="317"/>
      <c r="S866" s="317"/>
      <c r="T866" s="317"/>
      <c r="U866" s="317"/>
      <c r="V866" s="317"/>
      <c r="W866" s="317"/>
      <c r="X866" s="317"/>
      <c r="Y866" s="318">
        <v>103</v>
      </c>
      <c r="Z866" s="319"/>
      <c r="AA866" s="319"/>
      <c r="AB866" s="320"/>
      <c r="AC866" s="322" t="s">
        <v>763</v>
      </c>
      <c r="AD866" s="323"/>
      <c r="AE866" s="323"/>
      <c r="AF866" s="323"/>
      <c r="AG866" s="323"/>
      <c r="AH866" s="324" t="s">
        <v>728</v>
      </c>
      <c r="AI866" s="325"/>
      <c r="AJ866" s="325"/>
      <c r="AK866" s="325"/>
      <c r="AL866" s="326" t="s">
        <v>728</v>
      </c>
      <c r="AM866" s="327"/>
      <c r="AN866" s="327"/>
      <c r="AO866" s="328"/>
      <c r="AP866" s="321" t="s">
        <v>728</v>
      </c>
      <c r="AQ866" s="321"/>
      <c r="AR866" s="321"/>
      <c r="AS866" s="321"/>
      <c r="AT866" s="321"/>
      <c r="AU866" s="321"/>
      <c r="AV866" s="321"/>
      <c r="AW866" s="321"/>
      <c r="AX866" s="321"/>
      <c r="AY866">
        <f>COUNTA($C$866)</f>
        <v>1</v>
      </c>
    </row>
    <row r="867" spans="1:51" ht="75" customHeight="1" x14ac:dyDescent="0.15">
      <c r="A867" s="401">
        <v>23</v>
      </c>
      <c r="B867" s="401">
        <v>1</v>
      </c>
      <c r="C867" s="420" t="s">
        <v>760</v>
      </c>
      <c r="D867" s="415"/>
      <c r="E867" s="415"/>
      <c r="F867" s="415"/>
      <c r="G867" s="415"/>
      <c r="H867" s="415"/>
      <c r="I867" s="415"/>
      <c r="J867" s="416">
        <v>6010001107003</v>
      </c>
      <c r="K867" s="417"/>
      <c r="L867" s="417"/>
      <c r="M867" s="417"/>
      <c r="N867" s="417"/>
      <c r="O867" s="417"/>
      <c r="P867" s="317" t="s">
        <v>783</v>
      </c>
      <c r="Q867" s="317"/>
      <c r="R867" s="317"/>
      <c r="S867" s="317"/>
      <c r="T867" s="317"/>
      <c r="U867" s="317"/>
      <c r="V867" s="317"/>
      <c r="W867" s="317"/>
      <c r="X867" s="317"/>
      <c r="Y867" s="318">
        <v>88</v>
      </c>
      <c r="Z867" s="319"/>
      <c r="AA867" s="319"/>
      <c r="AB867" s="320"/>
      <c r="AC867" s="322" t="s">
        <v>763</v>
      </c>
      <c r="AD867" s="323"/>
      <c r="AE867" s="323"/>
      <c r="AF867" s="323"/>
      <c r="AG867" s="323"/>
      <c r="AH867" s="324" t="s">
        <v>728</v>
      </c>
      <c r="AI867" s="325"/>
      <c r="AJ867" s="325"/>
      <c r="AK867" s="325"/>
      <c r="AL867" s="326" t="s">
        <v>728</v>
      </c>
      <c r="AM867" s="327"/>
      <c r="AN867" s="327"/>
      <c r="AO867" s="328"/>
      <c r="AP867" s="321" t="s">
        <v>728</v>
      </c>
      <c r="AQ867" s="321"/>
      <c r="AR867" s="321"/>
      <c r="AS867" s="321"/>
      <c r="AT867" s="321"/>
      <c r="AU867" s="321"/>
      <c r="AV867" s="321"/>
      <c r="AW867" s="321"/>
      <c r="AX867" s="321"/>
      <c r="AY867">
        <f>COUNTA($C$867)</f>
        <v>1</v>
      </c>
    </row>
    <row r="868" spans="1:51" ht="75" customHeight="1" x14ac:dyDescent="0.15">
      <c r="A868" s="401">
        <v>24</v>
      </c>
      <c r="B868" s="401">
        <v>1</v>
      </c>
      <c r="C868" s="415" t="s">
        <v>761</v>
      </c>
      <c r="D868" s="415"/>
      <c r="E868" s="415"/>
      <c r="F868" s="415"/>
      <c r="G868" s="415"/>
      <c r="H868" s="415"/>
      <c r="I868" s="415"/>
      <c r="J868" s="416">
        <v>1020001071491</v>
      </c>
      <c r="K868" s="417"/>
      <c r="L868" s="417"/>
      <c r="M868" s="417"/>
      <c r="N868" s="417"/>
      <c r="O868" s="417"/>
      <c r="P868" s="317" t="s">
        <v>791</v>
      </c>
      <c r="Q868" s="317"/>
      <c r="R868" s="317"/>
      <c r="S868" s="317"/>
      <c r="T868" s="317"/>
      <c r="U868" s="317"/>
      <c r="V868" s="317"/>
      <c r="W868" s="317"/>
      <c r="X868" s="317"/>
      <c r="Y868" s="318">
        <v>130</v>
      </c>
      <c r="Z868" s="319"/>
      <c r="AA868" s="319"/>
      <c r="AB868" s="320"/>
      <c r="AC868" s="322" t="s">
        <v>763</v>
      </c>
      <c r="AD868" s="323"/>
      <c r="AE868" s="323"/>
      <c r="AF868" s="323"/>
      <c r="AG868" s="323"/>
      <c r="AH868" s="324" t="s">
        <v>728</v>
      </c>
      <c r="AI868" s="325"/>
      <c r="AJ868" s="325"/>
      <c r="AK868" s="325"/>
      <c r="AL868" s="326" t="s">
        <v>728</v>
      </c>
      <c r="AM868" s="327"/>
      <c r="AN868" s="327"/>
      <c r="AO868" s="328"/>
      <c r="AP868" s="321" t="s">
        <v>728</v>
      </c>
      <c r="AQ868" s="321"/>
      <c r="AR868" s="321"/>
      <c r="AS868" s="321"/>
      <c r="AT868" s="321"/>
      <c r="AU868" s="321"/>
      <c r="AV868" s="321"/>
      <c r="AW868" s="321"/>
      <c r="AX868" s="321"/>
      <c r="AY868">
        <f>COUNTA($C$868)</f>
        <v>1</v>
      </c>
    </row>
    <row r="869" spans="1:51" ht="75" customHeight="1" x14ac:dyDescent="0.15">
      <c r="A869" s="401">
        <v>25</v>
      </c>
      <c r="B869" s="401">
        <v>1</v>
      </c>
      <c r="C869" s="415" t="s">
        <v>794</v>
      </c>
      <c r="D869" s="415"/>
      <c r="E869" s="415"/>
      <c r="F869" s="415"/>
      <c r="G869" s="415"/>
      <c r="H869" s="415"/>
      <c r="I869" s="415"/>
      <c r="J869" s="416">
        <v>1010001128061</v>
      </c>
      <c r="K869" s="417"/>
      <c r="L869" s="417"/>
      <c r="M869" s="417"/>
      <c r="N869" s="417"/>
      <c r="O869" s="417"/>
      <c r="P869" s="317" t="s">
        <v>792</v>
      </c>
      <c r="Q869" s="317"/>
      <c r="R869" s="317"/>
      <c r="S869" s="317"/>
      <c r="T869" s="317"/>
      <c r="U869" s="317"/>
      <c r="V869" s="317"/>
      <c r="W869" s="317"/>
      <c r="X869" s="317"/>
      <c r="Y869" s="318">
        <v>106</v>
      </c>
      <c r="Z869" s="319"/>
      <c r="AA869" s="319"/>
      <c r="AB869" s="320"/>
      <c r="AC869" s="322" t="s">
        <v>763</v>
      </c>
      <c r="AD869" s="323"/>
      <c r="AE869" s="323"/>
      <c r="AF869" s="323"/>
      <c r="AG869" s="323"/>
      <c r="AH869" s="324" t="s">
        <v>728</v>
      </c>
      <c r="AI869" s="325"/>
      <c r="AJ869" s="325"/>
      <c r="AK869" s="325"/>
      <c r="AL869" s="326" t="s">
        <v>728</v>
      </c>
      <c r="AM869" s="327"/>
      <c r="AN869" s="327"/>
      <c r="AO869" s="328"/>
      <c r="AP869" s="321" t="s">
        <v>728</v>
      </c>
      <c r="AQ869" s="321"/>
      <c r="AR869" s="321"/>
      <c r="AS869" s="321"/>
      <c r="AT869" s="321"/>
      <c r="AU869" s="321"/>
      <c r="AV869" s="321"/>
      <c r="AW869" s="321"/>
      <c r="AX869" s="321"/>
      <c r="AY869">
        <f>COUNTA($C$869)</f>
        <v>1</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99.95" customHeight="1" x14ac:dyDescent="0.15">
      <c r="A1110" s="401">
        <v>1</v>
      </c>
      <c r="B1110" s="401">
        <v>1</v>
      </c>
      <c r="C1110" s="887" t="s">
        <v>764</v>
      </c>
      <c r="D1110" s="887"/>
      <c r="E1110" s="886" t="s">
        <v>754</v>
      </c>
      <c r="F1110" s="886"/>
      <c r="G1110" s="886"/>
      <c r="H1110" s="886"/>
      <c r="I1110" s="886"/>
      <c r="J1110" s="416">
        <v>6010401015821</v>
      </c>
      <c r="K1110" s="417"/>
      <c r="L1110" s="417"/>
      <c r="M1110" s="417"/>
      <c r="N1110" s="417"/>
      <c r="O1110" s="417"/>
      <c r="P1110" s="421" t="s">
        <v>770</v>
      </c>
      <c r="Q1110" s="317"/>
      <c r="R1110" s="317"/>
      <c r="S1110" s="317"/>
      <c r="T1110" s="317"/>
      <c r="U1110" s="317"/>
      <c r="V1110" s="317"/>
      <c r="W1110" s="317"/>
      <c r="X1110" s="317"/>
      <c r="Y1110" s="318">
        <v>35539</v>
      </c>
      <c r="Z1110" s="319"/>
      <c r="AA1110" s="319"/>
      <c r="AB1110" s="320"/>
      <c r="AC1110" s="322" t="s">
        <v>379</v>
      </c>
      <c r="AD1110" s="323"/>
      <c r="AE1110" s="323"/>
      <c r="AF1110" s="323"/>
      <c r="AG1110" s="323"/>
      <c r="AH1110" s="324" t="s">
        <v>728</v>
      </c>
      <c r="AI1110" s="325"/>
      <c r="AJ1110" s="325"/>
      <c r="AK1110" s="325"/>
      <c r="AL1110" s="326" t="s">
        <v>728</v>
      </c>
      <c r="AM1110" s="327"/>
      <c r="AN1110" s="327"/>
      <c r="AO1110" s="328"/>
      <c r="AP1110" s="321" t="s">
        <v>728</v>
      </c>
      <c r="AQ1110" s="321"/>
      <c r="AR1110" s="321"/>
      <c r="AS1110" s="321"/>
      <c r="AT1110" s="321"/>
      <c r="AU1110" s="321"/>
      <c r="AV1110" s="321"/>
      <c r="AW1110" s="321"/>
      <c r="AX1110" s="321"/>
    </row>
    <row r="1111" spans="1:51" ht="75" customHeight="1" x14ac:dyDescent="0.15">
      <c r="A1111" s="401">
        <v>2</v>
      </c>
      <c r="B1111" s="401">
        <v>1</v>
      </c>
      <c r="C1111" s="887" t="s">
        <v>764</v>
      </c>
      <c r="D1111" s="887"/>
      <c r="E1111" s="886" t="s">
        <v>754</v>
      </c>
      <c r="F1111" s="886"/>
      <c r="G1111" s="886"/>
      <c r="H1111" s="886"/>
      <c r="I1111" s="886"/>
      <c r="J1111" s="416">
        <v>6010401015821</v>
      </c>
      <c r="K1111" s="417"/>
      <c r="L1111" s="417"/>
      <c r="M1111" s="417"/>
      <c r="N1111" s="417"/>
      <c r="O1111" s="417"/>
      <c r="P1111" s="421" t="s">
        <v>796</v>
      </c>
      <c r="Q1111" s="317"/>
      <c r="R1111" s="317"/>
      <c r="S1111" s="317"/>
      <c r="T1111" s="317"/>
      <c r="U1111" s="317"/>
      <c r="V1111" s="317"/>
      <c r="W1111" s="317"/>
      <c r="X1111" s="317"/>
      <c r="Y1111" s="318">
        <v>24</v>
      </c>
      <c r="Z1111" s="319"/>
      <c r="AA1111" s="319"/>
      <c r="AB1111" s="320"/>
      <c r="AC1111" s="322" t="s">
        <v>381</v>
      </c>
      <c r="AD1111" s="323"/>
      <c r="AE1111" s="323"/>
      <c r="AF1111" s="323"/>
      <c r="AG1111" s="323"/>
      <c r="AH1111" s="324" t="s">
        <v>728</v>
      </c>
      <c r="AI1111" s="325"/>
      <c r="AJ1111" s="325"/>
      <c r="AK1111" s="325"/>
      <c r="AL1111" s="326" t="s">
        <v>728</v>
      </c>
      <c r="AM1111" s="327"/>
      <c r="AN1111" s="327"/>
      <c r="AO1111" s="328"/>
      <c r="AP1111" s="321" t="s">
        <v>728</v>
      </c>
      <c r="AQ1111" s="321"/>
      <c r="AR1111" s="321"/>
      <c r="AS1111" s="321"/>
      <c r="AT1111" s="321"/>
      <c r="AU1111" s="321"/>
      <c r="AV1111" s="321"/>
      <c r="AW1111" s="321"/>
      <c r="AX1111" s="321"/>
      <c r="AY1111">
        <f>COUNTA($E$1111)</f>
        <v>1</v>
      </c>
    </row>
    <row r="1112" spans="1:51" ht="75" customHeight="1" x14ac:dyDescent="0.15">
      <c r="A1112" s="401">
        <v>3</v>
      </c>
      <c r="B1112" s="401">
        <v>1</v>
      </c>
      <c r="C1112" s="887" t="s">
        <v>764</v>
      </c>
      <c r="D1112" s="887"/>
      <c r="E1112" s="886" t="s">
        <v>759</v>
      </c>
      <c r="F1112" s="886"/>
      <c r="G1112" s="886"/>
      <c r="H1112" s="886"/>
      <c r="I1112" s="886"/>
      <c r="J1112" s="416">
        <v>7010001008844</v>
      </c>
      <c r="K1112" s="417"/>
      <c r="L1112" s="417"/>
      <c r="M1112" s="417"/>
      <c r="N1112" s="417"/>
      <c r="O1112" s="417"/>
      <c r="P1112" s="421" t="s">
        <v>797</v>
      </c>
      <c r="Q1112" s="317"/>
      <c r="R1112" s="317"/>
      <c r="S1112" s="317"/>
      <c r="T1112" s="317"/>
      <c r="U1112" s="317"/>
      <c r="V1112" s="317"/>
      <c r="W1112" s="317"/>
      <c r="X1112" s="317"/>
      <c r="Y1112" s="318">
        <v>2144</v>
      </c>
      <c r="Z1112" s="319"/>
      <c r="AA1112" s="319"/>
      <c r="AB1112" s="320"/>
      <c r="AC1112" s="322" t="s">
        <v>379</v>
      </c>
      <c r="AD1112" s="323"/>
      <c r="AE1112" s="323"/>
      <c r="AF1112" s="323"/>
      <c r="AG1112" s="323"/>
      <c r="AH1112" s="324" t="s">
        <v>728</v>
      </c>
      <c r="AI1112" s="325"/>
      <c r="AJ1112" s="325"/>
      <c r="AK1112" s="325"/>
      <c r="AL1112" s="326" t="s">
        <v>728</v>
      </c>
      <c r="AM1112" s="327"/>
      <c r="AN1112" s="327"/>
      <c r="AO1112" s="328"/>
      <c r="AP1112" s="321" t="s">
        <v>728</v>
      </c>
      <c r="AQ1112" s="321"/>
      <c r="AR1112" s="321"/>
      <c r="AS1112" s="321"/>
      <c r="AT1112" s="321"/>
      <c r="AU1112" s="321"/>
      <c r="AV1112" s="321"/>
      <c r="AW1112" s="321"/>
      <c r="AX1112" s="321"/>
      <c r="AY1112">
        <f>COUNTA($E$1112)</f>
        <v>1</v>
      </c>
    </row>
    <row r="1113" spans="1:51" ht="75" customHeight="1" x14ac:dyDescent="0.15">
      <c r="A1113" s="401">
        <v>4</v>
      </c>
      <c r="B1113" s="401">
        <v>1</v>
      </c>
      <c r="C1113" s="887" t="s">
        <v>764</v>
      </c>
      <c r="D1113" s="887"/>
      <c r="E1113" s="886" t="s">
        <v>759</v>
      </c>
      <c r="F1113" s="886"/>
      <c r="G1113" s="886"/>
      <c r="H1113" s="886"/>
      <c r="I1113" s="886"/>
      <c r="J1113" s="416">
        <v>7010001008844</v>
      </c>
      <c r="K1113" s="417"/>
      <c r="L1113" s="417"/>
      <c r="M1113" s="417"/>
      <c r="N1113" s="417"/>
      <c r="O1113" s="417"/>
      <c r="P1113" s="421" t="s">
        <v>798</v>
      </c>
      <c r="Q1113" s="317"/>
      <c r="R1113" s="317"/>
      <c r="S1113" s="317"/>
      <c r="T1113" s="317"/>
      <c r="U1113" s="317"/>
      <c r="V1113" s="317"/>
      <c r="W1113" s="317"/>
      <c r="X1113" s="317"/>
      <c r="Y1113" s="318">
        <v>930</v>
      </c>
      <c r="Z1113" s="319"/>
      <c r="AA1113" s="319"/>
      <c r="AB1113" s="320"/>
      <c r="AC1113" s="322" t="s">
        <v>381</v>
      </c>
      <c r="AD1113" s="323"/>
      <c r="AE1113" s="323"/>
      <c r="AF1113" s="323"/>
      <c r="AG1113" s="323"/>
      <c r="AH1113" s="324" t="s">
        <v>728</v>
      </c>
      <c r="AI1113" s="325"/>
      <c r="AJ1113" s="325"/>
      <c r="AK1113" s="325"/>
      <c r="AL1113" s="326" t="s">
        <v>728</v>
      </c>
      <c r="AM1113" s="327"/>
      <c r="AN1113" s="327"/>
      <c r="AO1113" s="328"/>
      <c r="AP1113" s="321" t="s">
        <v>728</v>
      </c>
      <c r="AQ1113" s="321"/>
      <c r="AR1113" s="321"/>
      <c r="AS1113" s="321"/>
      <c r="AT1113" s="321"/>
      <c r="AU1113" s="321"/>
      <c r="AV1113" s="321"/>
      <c r="AW1113" s="321"/>
      <c r="AX1113" s="321"/>
      <c r="AY1113">
        <f>COUNTA($E$1113)</f>
        <v>1</v>
      </c>
    </row>
    <row r="1114" spans="1:51" ht="75" customHeight="1" x14ac:dyDescent="0.15">
      <c r="A1114" s="401">
        <v>5</v>
      </c>
      <c r="B1114" s="401">
        <v>1</v>
      </c>
      <c r="C1114" s="887" t="s">
        <v>764</v>
      </c>
      <c r="D1114" s="887"/>
      <c r="E1114" s="886" t="s">
        <v>757</v>
      </c>
      <c r="F1114" s="886"/>
      <c r="G1114" s="886"/>
      <c r="H1114" s="886"/>
      <c r="I1114" s="886"/>
      <c r="J1114" s="416">
        <v>2010001033475</v>
      </c>
      <c r="K1114" s="417"/>
      <c r="L1114" s="417"/>
      <c r="M1114" s="417"/>
      <c r="N1114" s="417"/>
      <c r="O1114" s="417"/>
      <c r="P1114" s="421" t="s">
        <v>799</v>
      </c>
      <c r="Q1114" s="317"/>
      <c r="R1114" s="317"/>
      <c r="S1114" s="317"/>
      <c r="T1114" s="317"/>
      <c r="U1114" s="317"/>
      <c r="V1114" s="317"/>
      <c r="W1114" s="317"/>
      <c r="X1114" s="317"/>
      <c r="Y1114" s="318">
        <v>976</v>
      </c>
      <c r="Z1114" s="319"/>
      <c r="AA1114" s="319"/>
      <c r="AB1114" s="320"/>
      <c r="AC1114" s="322" t="s">
        <v>381</v>
      </c>
      <c r="AD1114" s="323"/>
      <c r="AE1114" s="323"/>
      <c r="AF1114" s="323"/>
      <c r="AG1114" s="323"/>
      <c r="AH1114" s="324" t="s">
        <v>728</v>
      </c>
      <c r="AI1114" s="325"/>
      <c r="AJ1114" s="325"/>
      <c r="AK1114" s="325"/>
      <c r="AL1114" s="326" t="s">
        <v>728</v>
      </c>
      <c r="AM1114" s="327"/>
      <c r="AN1114" s="327"/>
      <c r="AO1114" s="328"/>
      <c r="AP1114" s="321" t="s">
        <v>728</v>
      </c>
      <c r="AQ1114" s="321"/>
      <c r="AR1114" s="321"/>
      <c r="AS1114" s="321"/>
      <c r="AT1114" s="321"/>
      <c r="AU1114" s="321"/>
      <c r="AV1114" s="321"/>
      <c r="AW1114" s="321"/>
      <c r="AX1114" s="321"/>
      <c r="AY1114">
        <f>COUNTA($E$1114)</f>
        <v>1</v>
      </c>
    </row>
    <row r="1115" spans="1:51" ht="101.25" customHeight="1" x14ac:dyDescent="0.15">
      <c r="A1115" s="401">
        <v>6</v>
      </c>
      <c r="B1115" s="401">
        <v>1</v>
      </c>
      <c r="C1115" s="887" t="s">
        <v>764</v>
      </c>
      <c r="D1115" s="887"/>
      <c r="E1115" s="886" t="s">
        <v>755</v>
      </c>
      <c r="F1115" s="886"/>
      <c r="G1115" s="886"/>
      <c r="H1115" s="886"/>
      <c r="I1115" s="886"/>
      <c r="J1115" s="416">
        <v>9010601021385</v>
      </c>
      <c r="K1115" s="417"/>
      <c r="L1115" s="417"/>
      <c r="M1115" s="417"/>
      <c r="N1115" s="417"/>
      <c r="O1115" s="417"/>
      <c r="P1115" s="421" t="s">
        <v>800</v>
      </c>
      <c r="Q1115" s="317"/>
      <c r="R1115" s="317"/>
      <c r="S1115" s="317"/>
      <c r="T1115" s="317"/>
      <c r="U1115" s="317"/>
      <c r="V1115" s="317"/>
      <c r="W1115" s="317"/>
      <c r="X1115" s="317"/>
      <c r="Y1115" s="318">
        <v>384</v>
      </c>
      <c r="Z1115" s="319"/>
      <c r="AA1115" s="319"/>
      <c r="AB1115" s="320"/>
      <c r="AC1115" s="322" t="s">
        <v>381</v>
      </c>
      <c r="AD1115" s="323"/>
      <c r="AE1115" s="323"/>
      <c r="AF1115" s="323"/>
      <c r="AG1115" s="323"/>
      <c r="AH1115" s="324" t="s">
        <v>728</v>
      </c>
      <c r="AI1115" s="325"/>
      <c r="AJ1115" s="325"/>
      <c r="AK1115" s="325"/>
      <c r="AL1115" s="326" t="s">
        <v>728</v>
      </c>
      <c r="AM1115" s="327"/>
      <c r="AN1115" s="327"/>
      <c r="AO1115" s="328"/>
      <c r="AP1115" s="321" t="s">
        <v>728</v>
      </c>
      <c r="AQ1115" s="321"/>
      <c r="AR1115" s="321"/>
      <c r="AS1115" s="321"/>
      <c r="AT1115" s="321"/>
      <c r="AU1115" s="321"/>
      <c r="AV1115" s="321"/>
      <c r="AW1115" s="321"/>
      <c r="AX1115" s="321"/>
      <c r="AY1115">
        <f>COUNTA($E$1115)</f>
        <v>1</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90">
    <cfRule type="expression" dxfId="2807" priority="13891">
      <formula>IF(RIGHT(TEXT(Y790,"0.#"),1)=".",FALSE,TRUE)</formula>
    </cfRule>
    <cfRule type="expression" dxfId="2806" priority="13892">
      <formula>IF(RIGHT(TEXT(Y790,"0.#"),1)=".",TRUE,FALSE)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1:Y798 Y789">
    <cfRule type="expression" dxfId="2795" priority="13693">
      <formula>IF(RIGHT(TEXT(Y789,"0.#"),1)=".",FALSE,TRUE)</formula>
    </cfRule>
    <cfRule type="expression" dxfId="2794" priority="13694">
      <formula>IF(RIGHT(TEXT(Y789,"0.#"),1)=".",TRUE,FALSE)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AU789">
    <cfRule type="expression" dxfId="2789" priority="13687">
      <formula>IF(RIGHT(TEXT(AU789,"0.#"),1)=".",FALSE,TRUE)</formula>
    </cfRule>
    <cfRule type="expression" dxfId="2788" priority="13688">
      <formula>IF(RIGHT(TEXT(AU789,"0.#"),1)=".",TRUE,FALSE)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53 AL855:AO856 AL870:AO874 AL858:AO867">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54:AO854">
    <cfRule type="expression" dxfId="715" priority="13">
      <formula>IF(AND(AL854&gt;=0, RIGHT(TEXT(AL854,"0.#"),1)&lt;&gt;"."),TRUE,FALSE)</formula>
    </cfRule>
    <cfRule type="expression" dxfId="714" priority="14">
      <formula>IF(AND(AL854&gt;=0, RIGHT(TEXT(AL854,"0.#"),1)="."),TRUE,FALSE)</formula>
    </cfRule>
    <cfRule type="expression" dxfId="713" priority="15">
      <formula>IF(AND(AL854&lt;0, RIGHT(TEXT(AL854,"0.#"),1)&lt;&gt;"."),TRUE,FALSE)</formula>
    </cfRule>
    <cfRule type="expression" dxfId="712" priority="16">
      <formula>IF(AND(AL854&lt;0, RIGHT(TEXT(AL854,"0.#"),1)="."),TRUE,FALSE)</formula>
    </cfRule>
  </conditionalFormatting>
  <conditionalFormatting sqref="AL868:AO868">
    <cfRule type="expression" dxfId="711" priority="9">
      <formula>IF(AND(AL868&gt;=0, RIGHT(TEXT(AL868,"0.#"),1)&lt;&gt;"."),TRUE,FALSE)</formula>
    </cfRule>
    <cfRule type="expression" dxfId="710" priority="10">
      <formula>IF(AND(AL868&gt;=0, RIGHT(TEXT(AL868,"0.#"),1)="."),TRUE,FALSE)</formula>
    </cfRule>
    <cfRule type="expression" dxfId="709" priority="11">
      <formula>IF(AND(AL868&lt;0, RIGHT(TEXT(AL868,"0.#"),1)&lt;&gt;"."),TRUE,FALSE)</formula>
    </cfRule>
    <cfRule type="expression" dxfId="708" priority="12">
      <formula>IF(AND(AL868&lt;0, RIGHT(TEXT(AL868,"0.#"),1)="."),TRUE,FALSE)</formula>
    </cfRule>
  </conditionalFormatting>
  <conditionalFormatting sqref="AL869:AO869">
    <cfRule type="expression" dxfId="707" priority="5">
      <formula>IF(AND(AL869&gt;=0, RIGHT(TEXT(AL869,"0.#"),1)&lt;&gt;"."),TRUE,FALSE)</formula>
    </cfRule>
    <cfRule type="expression" dxfId="706" priority="6">
      <formula>IF(AND(AL869&gt;=0, RIGHT(TEXT(AL869,"0.#"),1)="."),TRUE,FALSE)</formula>
    </cfRule>
    <cfRule type="expression" dxfId="705" priority="7">
      <formula>IF(AND(AL869&lt;0, RIGHT(TEXT(AL869,"0.#"),1)&lt;&gt;"."),TRUE,FALSE)</formula>
    </cfRule>
    <cfRule type="expression" dxfId="704" priority="8">
      <formula>IF(AND(AL869&lt;0, RIGHT(TEXT(AL869,"0.#"),1)="."),TRUE,FALSE)</formula>
    </cfRule>
  </conditionalFormatting>
  <conditionalFormatting sqref="AL857:AO857">
    <cfRule type="expression" dxfId="703" priority="1">
      <formula>IF(AND(AL857&gt;=0, RIGHT(TEXT(AL857,"0.#"),1)&lt;&gt;"."),TRUE,FALSE)</formula>
    </cfRule>
    <cfRule type="expression" dxfId="702" priority="2">
      <formula>IF(AND(AL857&gt;=0, RIGHT(TEXT(AL857,"0.#"),1)="."),TRUE,FALSE)</formula>
    </cfRule>
    <cfRule type="expression" dxfId="701" priority="3">
      <formula>IF(AND(AL857&lt;0, RIGHT(TEXT(AL857,"0.#"),1)&lt;&gt;"."),TRUE,FALSE)</formula>
    </cfRule>
    <cfRule type="expression" dxfId="700" priority="4">
      <formula>IF(AND(AL857&lt;0, RIGHT(TEXT(AL857,"0.#"),1)="."),TRUE,FALSE)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3" max="49" man="1"/>
    <brk id="735" max="49" man="1"/>
    <brk id="839" max="49" man="1"/>
    <brk id="11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720</v>
      </c>
      <c r="M2" s="13" t="str">
        <f>IF(L2="","",K2)</f>
        <v>社会保障</v>
      </c>
      <c r="N2" s="13" t="str">
        <f>IF(M2="","",IF(N1&lt;&gt;"",CONCATENATE(N1,"、",M2),M2))</f>
        <v>社会保障</v>
      </c>
      <c r="O2" s="13"/>
      <c r="P2" s="12" t="s">
        <v>74</v>
      </c>
      <c r="Q2" s="17" t="s">
        <v>720</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720</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t="s">
        <v>720</v>
      </c>
      <c r="H21" s="13" t="str">
        <f t="shared" si="1"/>
        <v>年金特別会計業務勘定</v>
      </c>
      <c r="I21" s="13" t="str">
        <f t="shared" si="5"/>
        <v>年金特別会計業務勘定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年金特別会計業務勘定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年金特別会計業務勘定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年金特別会計業務勘定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年金特別会計業務勘定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年金特別会計業務勘定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健(aoki-takeshi)</dc:creator>
  <cp:lastModifiedBy>金子 威士(kaneko-takeshi)</cp:lastModifiedBy>
  <cp:lastPrinted>2021-05-14T10:54:03Z</cp:lastPrinted>
  <dcterms:created xsi:type="dcterms:W3CDTF">2012-03-13T00:50:25Z</dcterms:created>
  <dcterms:modified xsi:type="dcterms:W3CDTF">2021-08-17T10:29:08Z</dcterms:modified>
</cp:coreProperties>
</file>