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厚生年金勘定\2021（令和3）年度\R３’執行\10    行政事業レビューシート\0308 最終報告\登録\"/>
    </mc:Choice>
  </mc:AlternateContent>
  <bookViews>
    <workbookView xWindow="0" yWindow="0" windowWidth="14025" windowHeight="742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<sst xmlns="http://schemas.openxmlformats.org/spreadsheetml/2006/main" count="2355" uniqueCount="689">
  <si>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</si>
  <si>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</si>
  <si>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</si>
  <si>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</si>
  <si>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</si>
  <si>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</si>
  <si>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</si>
  <si>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</si>
  <si>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</si>
  <si>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</si>
  <si>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</si>
  <si>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</si>
  <si>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</si>
  <si>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</si>
  <si>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</si>
  <si>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</si>
  <si>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</si>
  <si>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</si>
  <si>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</si>
  <si>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</si>
  <si>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</si>
  <si>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</si>
  <si>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</si>
  <si>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</si>
  <si>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</si>
  <si>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</si>
  <si>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</si>
  <si>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</si>
  <si>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</si>
  <si>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</si>
  <si>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</si>
  <si>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</si>
  <si>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</si>
  <si>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</si>
  <si>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</si>
  <si>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</si>
  <si>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</si>
  <si>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</si>
  <si>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</si>
  <si>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</si>
  <si>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</si>
  <si>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</si>
  <si>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</si>
  <si>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</si>
  <si>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</si>
  <si>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</si>
  <si>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</si>
  <si>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</si>
  <si>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</si>
  <si>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</si>
  <si>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</si>
  <si>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</si>
  <si>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</si>
  <si>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</si>
  <si>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</si>
  <si>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</si>
  <si>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</si>
  <si>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</si>
  <si>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</si>
  <si>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</si>
  <si>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</si>
  <si>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</si>
  <si>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</si>
  <si>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</si>
  <si>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</si>
  <si>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</si>
  <si>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</si>
  <si>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</si>
  <si>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</si>
  <si>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</si>
  <si>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</si>
  <si>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</si>
  <si>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</si>
  <si>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</si>
  <si>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</si>
  <si>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</si>
  <si>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</si>
  <si>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</si>
  <si>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</si>
  <si>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</si>
  <si>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</si>
  <si>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</si>
  <si>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</si>
  <si>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</si>
  <si>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</si>
  <si>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</si>
  <si>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</si>
  <si>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</si>
  <si>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</si>
  <si>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</si>
  <si>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</si>
  <si>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</si>
  <si>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</si>
  <si>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</si>
  <si>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</si>
  <si>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</si>
  <si>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</si>
  <si>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</si>
  <si>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</si>
  <si>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</si>
  <si>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</si>
  <si>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</si>
  <si>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</si>
  <si>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</si>
  <si>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</si>
  <si>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</si>
  <si>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</si>
  <si>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</si>
  <si>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</si>
  <si>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</si>
  <si>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</si>
  <si>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</si>
  <si>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</si>
  <si>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</si>
  <si>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</si>
  <si>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</si>
  <si>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</si>
  <si>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</si>
  <si>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</si>
  <si>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</si>
  <si>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</si>
  <si>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</si>
  <si>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</si>
  <si>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</si>
  <si>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</si>
  <si>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</si>
  <si>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</si>
  <si>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</si>
  <si>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</si>
  <si>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</si>
  <si>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</si>
  <si>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</si>
  <si>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</si>
  <si>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</si>
  <si>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</si>
  <si>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</si>
  <si>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</si>
  <si>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</si>
  <si>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</si>
  <si>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</si>
  <si>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</si>
  <si>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</si>
  <si>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</si>
  <si>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</si>
  <si>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</si>
  <si>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</si>
  <si>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</si>
  <si>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</si>
  <si>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</si>
  <si>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</si>
  <si>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</si>
  <si>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</si>
  <si>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</si>
  <si>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</si>
  <si>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</si>
  <si>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</si>
  <si>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</si>
  <si>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</si>
  <si>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</si>
  <si>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</si>
  <si>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</si>
  <si>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</si>
  <si>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</si>
  <si>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</si>
  <si>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</si>
  <si>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</si>
  <si>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</si>
  <si>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</si>
  <si>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</si>
  <si>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</si>
  <si>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</si>
  <si>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</si>
  <si>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</si>
  <si>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</si>
  <si>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</si>
  <si>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</si>
  <si>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</si>
  <si>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</si>
  <si>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</si>
  <si>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</si>
  <si>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</si>
  <si>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</si>
  <si>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</si>
  <si>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</si>
  <si>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</si>
  <si>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</si>
  <si>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</si>
  <si>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</si>
  <si>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</si>
  <si>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</si>
  <si>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</si>
  <si>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</si>
  <si>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</si>
  <si>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</si>
  <si>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</si>
  <si>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</si>
  <si>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</si>
  <si>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</si>
  <si>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</si>
  <si>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</si>
  <si>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</si>
  <si>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</si>
  <si>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</si>
  <si>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</si>
  <si>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</si>
  <si>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</si>
  <si>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</si>
  <si>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</si>
  <si>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</si>
  <si>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</si>
  <si>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</si>
  <si>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</si>
  <si>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</si>
  <si>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</si>
  <si>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</si>
  <si>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</si>
  <si>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</si>
  <si>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</si>
  <si>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</si>
  <si>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</si>
  <si>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</si>
  <si>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</si>
  <si>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</si>
  <si>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</si>
  <si>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</si>
  <si>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</si>
  <si>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</si>
  <si>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</si>
  <si>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</si>
  <si>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</si>
  <si>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</si>
  <si>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</si>
  <si>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</si>
  <si>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</si>
  <si>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</si>
  <si>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</si>
  <si>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</si>
  <si>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</si>
  <si>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</si>
  <si>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</si>
  <si>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</si>
  <si>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</si>
  <si>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</si>
  <si>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</si>
  <si>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</si>
  <si>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</si>
  <si>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</si>
  <si>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</si>
  <si>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</si>
  <si>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</si>
  <si>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</si>
  <si>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</si>
  <si>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</si>
  <si>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</si>
  <si>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</si>
  <si>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</si>
  <si>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</si>
  <si>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</si>
  <si>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</si>
  <si>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</si>
  <si>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</si>
  <si>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</si>
  <si>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</si>
  <si>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</si>
  <si>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</si>
  <si>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</si>
  <si>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</si>
  <si>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</si>
  <si>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</si>
  <si>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</si>
  <si>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</si>
  <si>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</si>
  <si>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</si>
  <si>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</si>
  <si>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</si>
  <si>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</si>
  <si>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</si>
  <si>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</si>
  <si>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</si>
  <si>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</si>
  <si>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</si>
  <si>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</si>
  <si>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</si>
  <si>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</si>
  <si>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</si>
  <si>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</si>
  <si>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</si>
  <si>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</si>
  <si>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</si>
  <si>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</si>
  <si>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</si>
  <si>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</si>
  <si>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</si>
  <si>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</si>
  <si>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</si>
  <si>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</si>
  <si>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</si>
  <si>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</si>
  <si>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</si>
  <si>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</si>
  <si>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</si>
  <si>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</si>
  <si>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</si>
  <si>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</si>
  <si>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</si>
  <si>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</si>
  <si>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</si>
  <si>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</si>
  <si>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</si>
  <si>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</si>
  <si>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</si>
  <si>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</si>
  <si>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</si>
  <si>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</si>
  <si>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</si>
  <si>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</si>
  <si>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</si>
  <si>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</si>
  <si>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</si>
  <si>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</si>
  <si>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</si>
  <si>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</si>
  <si>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</si>
  <si>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</si>
  <si>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</si>
  <si>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</si>
  <si>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</si>
  <si>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</si>
  <si>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</si>
  <si>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</si>
  <si>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</si>
  <si>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</si>
  <si>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</si>
  <si>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</si>
  <si>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</si>
  <si>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</si>
  <si>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</si>
  <si>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</si>
  <si>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</si>
  <si>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</si>
  <si>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</si>
  <si>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</si>
  <si>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</si>
  <si>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</si>
  <si>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</si>
  <si>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</si>
  <si>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</si>
  <si>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</si>
  <si>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</si>
  <si>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</si>
  <si>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</si>
  <si>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</si>
  <si>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</si>
  <si>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</si>
  <si>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</si>
  <si>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</si>
  <si>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</si>
  <si>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</si>
  <si>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</si>
  <si>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</si>
  <si>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</si>
  <si>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</si>
  <si>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</si>
  <si>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</si>
  <si>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</si>
  <si>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</si>
  <si>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</si>
  <si>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</si>
  <si>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</si>
  <si>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</si>
  <si>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</si>
  <si>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</si>
  <si>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</si>
  <si>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</si>
  <si>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</si>
  <si>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</si>
  <si>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</si>
  <si>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</si>
  <si>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</si>
  <si>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</si>
  <si>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</si>
  <si>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</si>
  <si>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</si>
  <si>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</si>
  <si>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</si>
  <si>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</si>
  <si>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</si>
  <si>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</si>
  <si>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</si>
  <si>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</si>
  <si>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</si>
  <si>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</si>
  <si>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</si>
  <si>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</si>
  <si>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</si>
  <si>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</si>
  <si>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</si>
  <si>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</si>
  <si>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</si>
  <si>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</si>
  <si>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</si>
  <si>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</si>
  <si>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</si>
  <si>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</si>
  <si>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</si>
  <si>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</si>
  <si>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</si>
  <si>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</si>
  <si>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</si>
  <si>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</si>
  <si>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</si>
  <si>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</si>
  <si>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</si>
  <si>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</si>
  <si>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</si>
  <si>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</si>
  <si>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</si>
  <si>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</si>
  <si>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</si>
  <si>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</si>
  <si>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</si>
  <si>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</si>
  <si>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</si>
  <si>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</si>
  <si>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</si>
  <si>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</si>
  <si>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</si>
  <si>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</si>
  <si>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</si>
  <si>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</si>
  <si>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</si>
  <si>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</si>
  <si>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</si>
  <si>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</si>
  <si>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</si>
  <si>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</si>
  <si>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</si>
  <si>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</si>
  <si>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</si>
  <si>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</si>
  <si>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</si>
  <si>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</si>
  <si>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</si>
  <si>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</si>
  <si>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</si>
  <si>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</si>
  <si>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</si>
  <si>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</si>
  <si>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</si>
  <si>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</si>
  <si>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</si>
  <si>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</si>
  <si>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</si>
  <si>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</si>
  <si>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</si>
  <si>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</si>
  <si>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</si>
  <si>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</si>
  <si>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</si>
  <si>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</si>
  <si>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</si>
  <si>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</si>
  <si>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</si>
  <si>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</si>
  <si>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</si>
  <si>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</si>
  <si>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</si>
  <si>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</si>
  <si>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</si>
  <si>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</si>
  <si>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</si>
  <si>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</si>
  <si>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</si>
  <si>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</si>
  <si>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</si>
  <si>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</si>
  <si>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</si>
  <si>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</si>
  <si>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</si>
  <si>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</si>
  <si>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</si>
  <si>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</si>
  <si>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</si>
  <si>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</si>
  <si>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</si>
  <si>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</si>
  <si>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</si>
  <si>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</si>
  <si>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</si>
  <si>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</si>
  <si>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</si>
  <si>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</si>
  <si>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</si>
  <si>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</si>
  <si>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</si>
  <si>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</si>
  <si>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</si>
  <si>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</si>
  <si>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</si>
  <si>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</si>
  <si>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</si>
  <si>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</si>
  <si>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</si>
  <si>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</si>
  <si>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</si>
  <si>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</si>
  <si>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</si>
  <si>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</si>
  <si>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</si>
  <si>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</si>
  <si>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</si>
  <si>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</si>
  <si>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</si>
  <si>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</si>
  <si>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</si>
  <si>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</si>
  <si>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</si>
  <si>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</si>
  <si>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</si>
  <si>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</si>
  <si>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</si>
  <si>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</si>
  <si>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</si>
  <si>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</si>
  <si>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</si>
  <si>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</si>
  <si>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</si>
  <si>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</si>
  <si>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</si>
  <si>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</si>
  <si>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</si>
  <si>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</si>
  <si>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</si>
  <si>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</si>
  <si>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</si>
  <si>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</si>
  <si>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</si>
  <si>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</si>
  <si>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</si>
  <si>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</si>
  <si>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</si>
  <si>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</si>
  <si>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</si>
  <si>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</si>
  <si>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</si>
  <si>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</si>
  <si>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</si>
  <si>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</si>
  <si>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</si>
  <si>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</si>
  <si>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</si>
  <si>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</si>
  <si>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</si>
  <si>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</si>
  <si>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</si>
  <si>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</si>
  <si>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</si>
  <si>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</si>
  <si>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</si>
  <si>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</si>
  <si>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</si>
  <si>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</si>
  <si>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</si>
  <si>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</si>
  <si>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</si>
  <si>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</si>
  <si>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</si>
  <si>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</si>
  <si>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</si>
  <si>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</si>
  <si>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</si>
  <si>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</si>
  <si>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</si>
  <si>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</si>
  <si>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</si>
  <si>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</si>
  <si>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</si>
  <si>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</si>
  <si>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</si>
  <si>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</si>
  <si>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</si>
  <si>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</si>
  <si>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</si>
  <si>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</si>
  <si>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</si>
  <si>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</si>
  <si>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</si>
  <si>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</si>
  <si>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</si>
  <si>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</si>
  <si>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</si>
  <si>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</si>
  <si>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</si>
  <si>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</si>
  <si>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</si>
  <si>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</si>
  <si>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</si>
  <si>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</si>
  <si>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</si>
  <si>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</si>
  <si>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</si>
  <si>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</si>
  <si>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</si>
  <si>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</si>
  <si>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</si>
  <si>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</si>
  <si>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</si>
  <si>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</si>
  <si>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</si>
  <si>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</si>
  <si>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</si>
  <si>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</si>
  <si>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</si>
  <si>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</si>
  <si>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</si>
  <si>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</si>
  <si>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</si>
  <si>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</si>
  <si>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</si>
  <si>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</si>
  <si>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</si>
  <si>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</si>
  <si>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</si>
  <si>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</si>
  <si>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</si>
  <si>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</si>
  <si>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</si>
  <si>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</si>
  <si>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</si>
  <si>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</si>
  <si>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</si>
  <si>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</si>
  <si>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保険給付に必要な経費
（年金特別会計厚生年金勘定）</t>
  </si>
  <si>
    <t>昭和１７年度</t>
    <rPh sb="0" eb="2">
      <t>ショウワ</t>
    </rPh>
    <rPh sb="4" eb="5">
      <t>ネン</t>
    </rPh>
    <rPh sb="5" eb="6">
      <t>ド</t>
    </rPh>
    <phoneticPr fontId="5"/>
  </si>
  <si>
    <t>終了予定なし</t>
    <rPh sb="0" eb="2">
      <t>シュウリョウ</t>
    </rPh>
    <rPh sb="2" eb="4">
      <t>ヨテイ</t>
    </rPh>
    <phoneticPr fontId="5"/>
  </si>
  <si>
    <t>年金局</t>
    <rPh sb="0" eb="3">
      <t>ネンキンキョク</t>
    </rPh>
    <phoneticPr fontId="5"/>
  </si>
  <si>
    <t>総務課</t>
    <rPh sb="0" eb="3">
      <t>ソウムカ</t>
    </rPh>
    <phoneticPr fontId="5"/>
  </si>
  <si>
    <t>厚生労働省</t>
  </si>
  <si>
    <t>○</t>
  </si>
  <si>
    <t>厚生年金保険法第32条
国民年金法等の一部を改正する法律附則第78条</t>
  </si>
  <si>
    <t>-</t>
  </si>
  <si>
    <t>-</t>
    <phoneticPr fontId="5"/>
  </si>
  <si>
    <t>被保険者・事業主が納付した保険料、国庫負担金及び基礎年金勘定からの基礎年金相当給付費の繰入金等を財源として、厚生年金の給付を行う。</t>
  </si>
  <si>
    <t>保険給付費</t>
    <rPh sb="0" eb="2">
      <t>ホケン</t>
    </rPh>
    <rPh sb="2" eb="5">
      <t>キュウフヒ</t>
    </rPh>
    <phoneticPr fontId="5"/>
  </si>
  <si>
    <t>－</t>
    <phoneticPr fontId="5"/>
  </si>
  <si>
    <t>本経費は、被保険者期間中の保険料納付記録に基づき裁定された厚生年金の給付費であり、定量的な目標を設定できない。</t>
  </si>
  <si>
    <t>被保険者期間中の保険料納付記録に基づき裁定された厚生年金を適切に給付する。</t>
  </si>
  <si>
    <t>年金受給者に対し、着実に給付する。</t>
  </si>
  <si>
    <t>億円</t>
    <rPh sb="0" eb="2">
      <t>オクエン</t>
    </rPh>
    <phoneticPr fontId="5"/>
  </si>
  <si>
    <t>千人</t>
    <rPh sb="0" eb="2">
      <t>センニン</t>
    </rPh>
    <phoneticPr fontId="5"/>
  </si>
  <si>
    <t>本経費は、被保険者期間中の保険料納付記録に基づき裁定された厚生年金の給付費であり、単位当たりコストの算出になじまない。</t>
  </si>
  <si>
    <t>施策大目標１　老後生活の経済的自立の基礎となる所得保障の充実を図ること</t>
  </si>
  <si>
    <t>Ⅹ－１－１　国民に信頼される持続可能な公的年金制度等を構築し、適正な事業運営を図ること</t>
    <rPh sb="25" eb="26">
      <t>トウ</t>
    </rPh>
    <phoneticPr fontId="5"/>
  </si>
  <si>
    <t>上位施策を達成するために、年金受給者に対し、着実に給付する。
また、本経費は、被保険者期間中の保険料納付記録に基づき裁定された厚生年金の給付費であり、測定指標を設定できない。</t>
  </si>
  <si>
    <t>本事業は、法律に基づき、労働者の老齢、障害又は死亡について給付し、労働者及びその遺族の生活の安定と福祉の向上に寄与することを目的としており、安定的かつ継続的に行うことが求められる必要不可欠な事業である。</t>
  </si>
  <si>
    <t>本事業を安定的かつ継続的に行うために、国の責務において実施することが必要不可欠である。</t>
  </si>
  <si>
    <t>本事業は、労働者及びその遺族の生活の安定と福祉の向上のため、法律に基づき、国の責務において実施すべき優先度が高い事業である。</t>
  </si>
  <si>
    <t>厚生年金保険法に基づく被保険者や被保険者であった者等への保険給付であり、受益者との負担関係は妥当である。</t>
  </si>
  <si>
    <t>厚生年金保険法に基づく受給者への保険給付であり、必要な経費に限定されている。</t>
  </si>
  <si>
    <t>代替指標の実績は目的に見合ったものになっている。</t>
  </si>
  <si>
    <t>活動実績はほぼ見込みどおり推移している。</t>
  </si>
  <si>
    <t>‐</t>
  </si>
  <si>
    <t>無</t>
  </si>
  <si>
    <t>当該支出は、厚生年金保険法等に基づき、労働者とその遺族に対して老齢、障害又は死亡に関する給付に充てるものであり、必要性、有効性等が認められる。</t>
  </si>
  <si>
    <t>引き続き、年金受給者への給付費の支払いに支障をきたさぬように、支払実績等を踏まえ必要な予算額を確保するとともに、適正な執行を行うなどの取組を進める。</t>
  </si>
  <si>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</si>
  <si>
    <t>827</t>
    <phoneticPr fontId="5"/>
  </si>
  <si>
    <t>648</t>
    <phoneticPr fontId="5"/>
  </si>
  <si>
    <t>797</t>
    <phoneticPr fontId="5"/>
  </si>
  <si>
    <t>799</t>
    <phoneticPr fontId="5"/>
  </si>
  <si>
    <t>810</t>
    <phoneticPr fontId="5"/>
  </si>
  <si>
    <t>776</t>
    <phoneticPr fontId="5"/>
  </si>
  <si>
    <t>775</t>
    <phoneticPr fontId="5"/>
  </si>
  <si>
    <t>771</t>
    <phoneticPr fontId="5"/>
  </si>
  <si>
    <t>保険給付費</t>
  </si>
  <si>
    <t>年金受給者等</t>
    <rPh sb="0" eb="2">
      <t>ネンキン</t>
    </rPh>
    <rPh sb="2" eb="5">
      <t>ジュキュウシャ</t>
    </rPh>
    <rPh sb="5" eb="6">
      <t>トウ</t>
    </rPh>
    <phoneticPr fontId="5"/>
  </si>
  <si>
    <t>老齢・障害又は死亡等に関して必要な給付の支払</t>
  </si>
  <si>
    <t>-</t>
    <phoneticPr fontId="5"/>
  </si>
  <si>
    <t>A.年金受給者等</t>
    <rPh sb="2" eb="4">
      <t>ネンキン</t>
    </rPh>
    <rPh sb="4" eb="7">
      <t>ジュキュウシャ</t>
    </rPh>
    <rPh sb="7" eb="8">
      <t>トウ</t>
    </rPh>
    <phoneticPr fontId="5"/>
  </si>
  <si>
    <t>738</t>
    <phoneticPr fontId="5"/>
  </si>
  <si>
    <t>厚労</t>
  </si>
  <si>
    <t>労働者の老齢、障害又は死亡について、労働者及びその遺族の生活の安定と福祉の向上に寄与するための厚生年金の給付を行う。</t>
    <phoneticPr fontId="5"/>
  </si>
  <si>
    <t>総務課長（事務代理）
岡部　史哉</t>
    <rPh sb="0" eb="2">
      <t>ソウム</t>
    </rPh>
    <rPh sb="2" eb="4">
      <t>カチョウ</t>
    </rPh>
    <rPh sb="5" eb="7">
      <t>ジム</t>
    </rPh>
    <rPh sb="7" eb="9">
      <t>ダイリ</t>
    </rPh>
    <rPh sb="11" eb="13">
      <t>オカベ</t>
    </rPh>
    <rPh sb="14" eb="15">
      <t>フミ</t>
    </rPh>
    <rPh sb="15" eb="16">
      <t>ヤ</t>
    </rPh>
    <phoneticPr fontId="5"/>
  </si>
  <si>
    <t>・被保険者が老齢となって所得の減少等により生活の安定が損なわれることを防止することを目的として、原則65歳以降支給（老齢厚生年金）
・疾病や負傷により障害となり、日常生活に制限を受けるような状態になった場合に、障害の程度に応じて支給（障害厚生年金）
・被保険者又は被保険者であった者が死亡した場合に、その当時生計を維持されていた妻等に支給（遺族厚生年金）
・老齢年金の受給権を有しない者に経過的に支給する脱退一時金等の支給</t>
    <phoneticPr fontId="5"/>
  </si>
  <si>
    <t>点検対象外</t>
    <rPh sb="0" eb="5">
      <t>テンケンタイショウガイ</t>
    </rPh>
    <phoneticPr fontId="5"/>
  </si>
  <si>
    <t>給付に支障の無いよう、引き続き、必要な予算額を確保し、適正な執行に努めること。</t>
    <phoneticPr fontId="5"/>
  </si>
  <si>
    <t>被保険者期間中の保険料納付記録に基づき裁定された厚生年金を適切に給付する。
平成30年度　給付費　236,831億円　受給者　35,191千人
令和元年度　給付費　235,717億円　受給者　35,350千人
令和２年度　 給付費　234,746億円　受給者　35,564千人</t>
    <rPh sb="38" eb="40">
      <t>ヘイセイ</t>
    </rPh>
    <rPh sb="72" eb="74">
      <t>レイワ</t>
    </rPh>
    <rPh sb="74" eb="75">
      <t>モト</t>
    </rPh>
    <rPh sb="89" eb="91">
      <t>オクエン</t>
    </rPh>
    <rPh sb="92" eb="95">
      <t>ジュキュウシャ</t>
    </rPh>
    <rPh sb="102" eb="104">
      <t>センニン</t>
    </rPh>
    <rPh sb="105" eb="107">
      <t>レイワ</t>
    </rPh>
    <rPh sb="108" eb="110">
      <t>ネンド</t>
    </rPh>
    <rPh sb="112" eb="115">
      <t>キュウフヒ</t>
    </rPh>
    <rPh sb="123" eb="125">
      <t>オクエン</t>
    </rPh>
    <rPh sb="126" eb="129">
      <t>ジュキュウシャ</t>
    </rPh>
    <rPh sb="136" eb="138">
      <t>センニン</t>
    </rPh>
    <phoneticPr fontId="5"/>
  </si>
  <si>
    <t>-</t>
    <phoneticPr fontId="5"/>
  </si>
  <si>
    <t>受給者の増等による。</t>
    <rPh sb="0" eb="3">
      <t>ジュキュウシャ</t>
    </rPh>
    <rPh sb="4" eb="5">
      <t>ゾウ</t>
    </rPh>
    <rPh sb="5" eb="6">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</si>
</sst>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88900</xdr:colOff>
      <xdr:row>752</xdr:row>
      <xdr:rowOff>342900</xdr:rowOff>
    </xdr:from>
    <xdr:to>
      <xdr:col>42</xdr:col>
      <xdr:colOff>87426</xdr:colOff>
      <xdr:row>764</xdr:row>
      <xdr:rowOff>131719</xdr:rowOff>
    </xdr:to>
    <xdr:grpSp>
      <xdr:nvGrpSpPr>
        <xdr:cNvPr id="17" name="グループ化 16"/>
        <xdr:cNvGrpSpPr>
          <a:grpSpLocks/>
        </xdr:cNvGrpSpPr>
      </xdr:nvGrpSpPr>
      <xdr:grpSpPr bwMode="auto">
        <a:xfrm>
          <a:off x="1714500" y="48171100"/>
          <a:ext cx="6907326" cy="4056019"/>
          <a:chOff x="3365500" y="28384500"/>
          <a:chExt cx="6441211" cy="3454400"/>
        </a:xfrm>
      </xdr:grpSpPr>
      <xdr:sp macro="" textlink="">
        <xdr:nvSpPr>
          <xdr:cNvPr id="18" name="角丸四角形 17"/>
          <xdr:cNvSpPr/>
        </xdr:nvSpPr>
        <xdr:spPr>
          <a:xfrm>
            <a:off x="3365500" y="28384500"/>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p>
        </xdr:txBody>
      </xdr:sp>
      <xdr:sp macro="" textlink="">
        <xdr:nvSpPr>
          <xdr:cNvPr id="19" name="角丸四角形 18"/>
          <xdr:cNvSpPr/>
        </xdr:nvSpPr>
        <xdr:spPr>
          <a:xfrm>
            <a:off x="3365500" y="30894188"/>
            <a:ext cx="2545019" cy="944712"/>
          </a:xfrm>
          <a:prstGeom prst="round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年金受給者等</a:t>
            </a:r>
          </a:p>
        </xdr:txBody>
      </xdr:sp>
      <xdr:cxnSp macro="">
        <xdr:nvCxnSpPr>
          <xdr:cNvPr id="20" name="直線矢印コネクタ 19"/>
          <xdr:cNvCxnSpPr/>
        </xdr:nvCxnSpPr>
        <xdr:spPr>
          <a:xfrm rot="16200000" flipH="1">
            <a:off x="3074946" y="30121530"/>
            <a:ext cx="1469551" cy="18509"/>
          </a:xfrm>
          <a:prstGeom prst="straightConnector1">
            <a:avLst/>
          </a:prstGeom>
          <a:noFill/>
          <a:ln w="25400" cap="flat" cmpd="sng" algn="ctr">
            <a:solidFill>
              <a:sysClr val="windowText" lastClr="000000"/>
            </a:solidFill>
            <a:prstDash val="solid"/>
            <a:tailEnd type="arrow"/>
          </a:ln>
          <a:effectLst/>
        </xdr:spPr>
      </xdr:cxnSp>
      <xdr:sp macro="" textlink="">
        <xdr:nvSpPr>
          <xdr:cNvPr id="21" name="テキスト ボックス 20"/>
          <xdr:cNvSpPr txBox="1"/>
        </xdr:nvSpPr>
        <xdr:spPr>
          <a:xfrm>
            <a:off x="4078105" y="29472350"/>
            <a:ext cx="5728606" cy="127870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（厚生年金法等に基づく、老齢、障害又は死亡等に関して必要な給付の支払）</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23,474,573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百万円（令和２年度執行額）</a:t>
            </a:r>
            <a:endPar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680</v>
      </c>
      <c r="AK2" s="191"/>
      <c r="AL2" s="191"/>
      <c r="AM2" s="191"/>
      <c r="AN2" s="83" t="s">
        <v>326</v>
      </c>
      <c r="AO2" s="191">
        <v>20</v>
      </c>
      <c r="AP2" s="191"/>
      <c r="AQ2" s="191"/>
      <c r="AR2" s="84" t="s">
        <v>631</v>
      </c>
      <c r="AS2" s="192">
        <v>881</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637</v>
      </c>
      <c r="AK3" s="506"/>
      <c r="AL3" s="506"/>
      <c r="AM3" s="506"/>
      <c r="AN3" s="506"/>
      <c r="AO3" s="506"/>
      <c r="AP3" s="506"/>
      <c r="AQ3" s="506"/>
      <c r="AR3" s="506"/>
      <c r="AS3" s="506"/>
      <c r="AT3" s="506"/>
      <c r="AU3" s="506"/>
      <c r="AV3" s="506"/>
      <c r="AW3" s="506"/>
      <c r="AX3" s="24" t="s">
        <v>64</v>
      </c>
    </row>
    <row r="4" spans="1:50" ht="24.75" customHeight="1" x14ac:dyDescent="0.15">
      <c r="A4" s="710" t="s">
        <v>25</v>
      </c>
      <c r="B4" s="711"/>
      <c r="C4" s="711"/>
      <c r="D4" s="711"/>
      <c r="E4" s="711"/>
      <c r="F4" s="711"/>
      <c r="G4" s="686" t="s">
        <v>632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635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38" t="s">
        <v>633</v>
      </c>
      <c r="H5" s="539"/>
      <c r="I5" s="539"/>
      <c r="J5" s="539"/>
      <c r="K5" s="539"/>
      <c r="L5" s="540"/>
      <c r="M5" s="541" t="s">
        <v>65</v>
      </c>
      <c r="N5" s="542"/>
      <c r="O5" s="542"/>
      <c r="P5" s="542"/>
      <c r="Q5" s="542"/>
      <c r="R5" s="543"/>
      <c r="S5" s="544" t="s">
        <v>634</v>
      </c>
      <c r="T5" s="545"/>
      <c r="U5" s="545"/>
      <c r="V5" s="545"/>
      <c r="W5" s="545"/>
      <c r="X5" s="546"/>
      <c r="Y5" s="702" t="s">
        <v>3</v>
      </c>
      <c r="Z5" s="703"/>
      <c r="AA5" s="703"/>
      <c r="AB5" s="703"/>
      <c r="AC5" s="703"/>
      <c r="AD5" s="704"/>
      <c r="AE5" s="705" t="s">
        <v>636</v>
      </c>
      <c r="AF5" s="705"/>
      <c r="AG5" s="705"/>
      <c r="AH5" s="705"/>
      <c r="AI5" s="705"/>
      <c r="AJ5" s="705"/>
      <c r="AK5" s="705"/>
      <c r="AL5" s="705"/>
      <c r="AM5" s="705"/>
      <c r="AN5" s="705"/>
      <c r="AO5" s="705"/>
      <c r="AP5" s="706"/>
      <c r="AQ5" s="707" t="s">
        <v>682</v>
      </c>
      <c r="AR5" s="708"/>
      <c r="AS5" s="708"/>
      <c r="AT5" s="708"/>
      <c r="AU5" s="708"/>
      <c r="AV5" s="708"/>
      <c r="AW5" s="708"/>
      <c r="AX5" s="709"/>
    </row>
    <row r="6" spans="1:50" ht="39" customHeight="1" x14ac:dyDescent="0.15">
      <c r="A6" s="712" t="s">
        <v>4</v>
      </c>
      <c r="B6" s="713"/>
      <c r="C6" s="713"/>
      <c r="D6" s="713"/>
      <c r="E6" s="713"/>
      <c r="F6" s="713"/>
      <c r="G6" s="860" t="str">
        <f>入力規則等!F39</f>
        <v>年金特別会計厚生年金勘定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639</v>
      </c>
      <c r="H7" s="813"/>
      <c r="I7" s="813"/>
      <c r="J7" s="813"/>
      <c r="K7" s="813"/>
      <c r="L7" s="813"/>
      <c r="M7" s="813"/>
      <c r="N7" s="813"/>
      <c r="O7" s="813"/>
      <c r="P7" s="813"/>
      <c r="Q7" s="813"/>
      <c r="R7" s="813"/>
      <c r="S7" s="813"/>
      <c r="T7" s="813"/>
      <c r="U7" s="813"/>
      <c r="V7" s="813"/>
      <c r="W7" s="813"/>
      <c r="X7" s="814"/>
      <c r="Y7" s="377" t="s">
        <v>309</v>
      </c>
      <c r="Z7" s="281"/>
      <c r="AA7" s="281"/>
      <c r="AB7" s="281"/>
      <c r="AC7" s="281"/>
      <c r="AD7" s="378"/>
      <c r="AE7" s="364" t="s">
        <v>641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高齢社会対策</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4" t="s">
        <v>681</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7" t="s">
        <v>29</v>
      </c>
      <c r="B10" s="728"/>
      <c r="C10" s="728"/>
      <c r="D10" s="728"/>
      <c r="E10" s="728"/>
      <c r="F10" s="728"/>
      <c r="G10" s="659" t="s">
        <v>642</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7" t="s">
        <v>5</v>
      </c>
      <c r="B11" s="728"/>
      <c r="C11" s="728"/>
      <c r="D11" s="728"/>
      <c r="E11" s="728"/>
      <c r="F11" s="736"/>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5"/>
      <c r="H12" s="666"/>
      <c r="I12" s="666"/>
      <c r="J12" s="666"/>
      <c r="K12" s="666"/>
      <c r="L12" s="666"/>
      <c r="M12" s="666"/>
      <c r="N12" s="666"/>
      <c r="O12" s="666"/>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9"/>
    </row>
    <row r="13" spans="1:50" ht="21" customHeight="1" x14ac:dyDescent="0.15">
      <c r="A13" s="105"/>
      <c r="B13" s="106"/>
      <c r="C13" s="106"/>
      <c r="D13" s="106"/>
      <c r="E13" s="106"/>
      <c r="F13" s="107"/>
      <c r="G13" s="730" t="s">
        <v>6</v>
      </c>
      <c r="H13" s="731"/>
      <c r="I13" s="620" t="s">
        <v>7</v>
      </c>
      <c r="J13" s="621"/>
      <c r="K13" s="621"/>
      <c r="L13" s="621"/>
      <c r="M13" s="621"/>
      <c r="N13" s="621"/>
      <c r="O13" s="622"/>
      <c r="P13" s="148">
        <v>24267630</v>
      </c>
      <c r="Q13" s="149"/>
      <c r="R13" s="149"/>
      <c r="S13" s="149"/>
      <c r="T13" s="149"/>
      <c r="U13" s="149"/>
      <c r="V13" s="150"/>
      <c r="W13" s="148">
        <v>24135780</v>
      </c>
      <c r="X13" s="149"/>
      <c r="Y13" s="149"/>
      <c r="Z13" s="149"/>
      <c r="AA13" s="149"/>
      <c r="AB13" s="149"/>
      <c r="AC13" s="150"/>
      <c r="AD13" s="148">
        <v>24170370</v>
      </c>
      <c r="AE13" s="149"/>
      <c r="AF13" s="149"/>
      <c r="AG13" s="149"/>
      <c r="AH13" s="149"/>
      <c r="AI13" s="149"/>
      <c r="AJ13" s="150"/>
      <c r="AK13" s="148">
        <v>24050893</v>
      </c>
      <c r="AL13" s="149"/>
      <c r="AM13" s="149"/>
      <c r="AN13" s="149"/>
      <c r="AO13" s="149"/>
      <c r="AP13" s="149"/>
      <c r="AQ13" s="150"/>
      <c r="AR13" s="145">
        <v>24114471</v>
      </c>
      <c r="AS13" s="146"/>
      <c r="AT13" s="146"/>
      <c r="AU13" s="146"/>
      <c r="AV13" s="146"/>
      <c r="AW13" s="146"/>
      <c r="AX13" s="376"/>
    </row>
    <row r="14" spans="1:50" ht="21" customHeight="1" x14ac:dyDescent="0.15">
      <c r="A14" s="105"/>
      <c r="B14" s="106"/>
      <c r="C14" s="106"/>
      <c r="D14" s="106"/>
      <c r="E14" s="106"/>
      <c r="F14" s="107"/>
      <c r="G14" s="732"/>
      <c r="H14" s="733"/>
      <c r="I14" s="557" t="s">
        <v>8</v>
      </c>
      <c r="J14" s="611"/>
      <c r="K14" s="611"/>
      <c r="L14" s="611"/>
      <c r="M14" s="611"/>
      <c r="N14" s="611"/>
      <c r="O14" s="612"/>
      <c r="P14" s="148" t="s">
        <v>640</v>
      </c>
      <c r="Q14" s="149"/>
      <c r="R14" s="149"/>
      <c r="S14" s="149"/>
      <c r="T14" s="149"/>
      <c r="U14" s="149"/>
      <c r="V14" s="150"/>
      <c r="W14" s="148" t="s">
        <v>640</v>
      </c>
      <c r="X14" s="149"/>
      <c r="Y14" s="149"/>
      <c r="Z14" s="149"/>
      <c r="AA14" s="149"/>
      <c r="AB14" s="149"/>
      <c r="AC14" s="150"/>
      <c r="AD14" s="148" t="s">
        <v>677</v>
      </c>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2"/>
      <c r="H15" s="733"/>
      <c r="I15" s="557" t="s">
        <v>50</v>
      </c>
      <c r="J15" s="558"/>
      <c r="K15" s="558"/>
      <c r="L15" s="558"/>
      <c r="M15" s="558"/>
      <c r="N15" s="558"/>
      <c r="O15" s="559"/>
      <c r="P15" s="148" t="s">
        <v>640</v>
      </c>
      <c r="Q15" s="149"/>
      <c r="R15" s="149"/>
      <c r="S15" s="149"/>
      <c r="T15" s="149"/>
      <c r="U15" s="149"/>
      <c r="V15" s="150"/>
      <c r="W15" s="148" t="s">
        <v>640</v>
      </c>
      <c r="X15" s="149"/>
      <c r="Y15" s="149"/>
      <c r="Z15" s="149"/>
      <c r="AA15" s="149"/>
      <c r="AB15" s="149"/>
      <c r="AC15" s="150"/>
      <c r="AD15" s="148" t="s">
        <v>641</v>
      </c>
      <c r="AE15" s="149"/>
      <c r="AF15" s="149"/>
      <c r="AG15" s="149"/>
      <c r="AH15" s="149"/>
      <c r="AI15" s="149"/>
      <c r="AJ15" s="150"/>
      <c r="AK15" s="148" t="s">
        <v>641</v>
      </c>
      <c r="AL15" s="149"/>
      <c r="AM15" s="149"/>
      <c r="AN15" s="149"/>
      <c r="AO15" s="149"/>
      <c r="AP15" s="149"/>
      <c r="AQ15" s="150"/>
      <c r="AR15" s="148"/>
      <c r="AS15" s="149"/>
      <c r="AT15" s="149"/>
      <c r="AU15" s="149"/>
      <c r="AV15" s="149"/>
      <c r="AW15" s="149"/>
      <c r="AX15" s="610"/>
    </row>
    <row r="16" spans="1:50" ht="21" customHeight="1" x14ac:dyDescent="0.15">
      <c r="A16" s="105"/>
      <c r="B16" s="106"/>
      <c r="C16" s="106"/>
      <c r="D16" s="106"/>
      <c r="E16" s="106"/>
      <c r="F16" s="107"/>
      <c r="G16" s="732"/>
      <c r="H16" s="733"/>
      <c r="I16" s="557" t="s">
        <v>51</v>
      </c>
      <c r="J16" s="558"/>
      <c r="K16" s="558"/>
      <c r="L16" s="558"/>
      <c r="M16" s="558"/>
      <c r="N16" s="558"/>
      <c r="O16" s="559"/>
      <c r="P16" s="148" t="s">
        <v>640</v>
      </c>
      <c r="Q16" s="149"/>
      <c r="R16" s="149"/>
      <c r="S16" s="149"/>
      <c r="T16" s="149"/>
      <c r="U16" s="149"/>
      <c r="V16" s="150"/>
      <c r="W16" s="148" t="s">
        <v>640</v>
      </c>
      <c r="X16" s="149"/>
      <c r="Y16" s="149"/>
      <c r="Z16" s="149"/>
      <c r="AA16" s="149"/>
      <c r="AB16" s="149"/>
      <c r="AC16" s="150"/>
      <c r="AD16" s="148" t="s">
        <v>677</v>
      </c>
      <c r="AE16" s="149"/>
      <c r="AF16" s="149"/>
      <c r="AG16" s="149"/>
      <c r="AH16" s="149"/>
      <c r="AI16" s="149"/>
      <c r="AJ16" s="150"/>
      <c r="AK16" s="148"/>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2"/>
      <c r="H17" s="733"/>
      <c r="I17" s="557" t="s">
        <v>49</v>
      </c>
      <c r="J17" s="611"/>
      <c r="K17" s="611"/>
      <c r="L17" s="611"/>
      <c r="M17" s="611"/>
      <c r="N17" s="611"/>
      <c r="O17" s="612"/>
      <c r="P17" s="148" t="s">
        <v>640</v>
      </c>
      <c r="Q17" s="149"/>
      <c r="R17" s="149"/>
      <c r="S17" s="149"/>
      <c r="T17" s="149"/>
      <c r="U17" s="149"/>
      <c r="V17" s="150"/>
      <c r="W17" s="148">
        <v>-41540</v>
      </c>
      <c r="X17" s="149"/>
      <c r="Y17" s="149"/>
      <c r="Z17" s="149"/>
      <c r="AA17" s="149"/>
      <c r="AB17" s="149"/>
      <c r="AC17" s="150"/>
      <c r="AD17" s="148">
        <v>-70753</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4"/>
      <c r="H18" s="735"/>
      <c r="I18" s="722" t="s">
        <v>20</v>
      </c>
      <c r="J18" s="723"/>
      <c r="K18" s="723"/>
      <c r="L18" s="723"/>
      <c r="M18" s="723"/>
      <c r="N18" s="723"/>
      <c r="O18" s="724"/>
      <c r="P18" s="154">
        <f>SUM(P13:V17)</f>
        <v>24267630</v>
      </c>
      <c r="Q18" s="155"/>
      <c r="R18" s="155"/>
      <c r="S18" s="155"/>
      <c r="T18" s="155"/>
      <c r="U18" s="155"/>
      <c r="V18" s="156"/>
      <c r="W18" s="154">
        <f>SUM(W13:AC17)</f>
        <v>24094240</v>
      </c>
      <c r="X18" s="155"/>
      <c r="Y18" s="155"/>
      <c r="Z18" s="155"/>
      <c r="AA18" s="155"/>
      <c r="AB18" s="155"/>
      <c r="AC18" s="156"/>
      <c r="AD18" s="154">
        <f>SUM(AD13:AJ17)</f>
        <v>24099617</v>
      </c>
      <c r="AE18" s="155"/>
      <c r="AF18" s="155"/>
      <c r="AG18" s="155"/>
      <c r="AH18" s="155"/>
      <c r="AI18" s="155"/>
      <c r="AJ18" s="156"/>
      <c r="AK18" s="154">
        <f>SUM(AK13:AQ17)</f>
        <v>24050893</v>
      </c>
      <c r="AL18" s="155"/>
      <c r="AM18" s="155"/>
      <c r="AN18" s="155"/>
      <c r="AO18" s="155"/>
      <c r="AP18" s="155"/>
      <c r="AQ18" s="156"/>
      <c r="AR18" s="154">
        <f>SUM(AR13:AX17)</f>
        <v>24114471</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23683072</v>
      </c>
      <c r="Q19" s="149"/>
      <c r="R19" s="149"/>
      <c r="S19" s="149"/>
      <c r="T19" s="149"/>
      <c r="U19" s="149"/>
      <c r="V19" s="150"/>
      <c r="W19" s="148">
        <v>23571664</v>
      </c>
      <c r="X19" s="149"/>
      <c r="Y19" s="149"/>
      <c r="Z19" s="149"/>
      <c r="AA19" s="149"/>
      <c r="AB19" s="149"/>
      <c r="AC19" s="150"/>
      <c r="AD19" s="148">
        <v>23474573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0.97591202766813245</v>
      </c>
      <c r="Q20" s="520"/>
      <c r="R20" s="520"/>
      <c r="S20" s="520"/>
      <c r="T20" s="520"/>
      <c r="U20" s="520"/>
      <c r="V20" s="520"/>
      <c r="W20" s="520">
        <f t="shared" ref="W20" si="0">IF(W18=0, "-", SUM(W19)/W18)</f>
        <v>0.97831116482611613</v>
      </c>
      <c r="X20" s="520"/>
      <c r="Y20" s="520"/>
      <c r="Z20" s="520"/>
      <c r="AA20" s="520"/>
      <c r="AB20" s="520"/>
      <c r="AC20" s="520"/>
      <c r="AD20" s="520">
        <f t="shared" ref="AD20" si="1">IF(AD18=0, "-", SUM(AD19)/AD18)</f>
        <v>0.97406415213984521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7" t="s">
        <v>274</v>
      </c>
      <c r="H21" s="908"/>
      <c r="I21" s="908"/>
      <c r="J21" s="908"/>
      <c r="K21" s="908"/>
      <c r="L21" s="908"/>
      <c r="M21" s="908"/>
      <c r="N21" s="908"/>
      <c r="O21" s="908"/>
      <c r="P21" s="520">
        <f>IF(P19=0, "-", SUM(P19)/SUM(P13,P14))</f>
        <v>0.97591202766813245</v>
      </c>
      <c r="Q21" s="520"/>
      <c r="R21" s="520"/>
      <c r="S21" s="520"/>
      <c r="T21" s="520"/>
      <c r="U21" s="520"/>
      <c r="V21" s="520"/>
      <c r="W21" s="520">
        <f t="shared" ref="W21" si="2">IF(W19=0, "-", SUM(W19)/SUM(W13,W14))</f>
        <v>0.97662739716719327</v>
      </c>
      <c r="X21" s="520"/>
      <c r="Y21" s="520"/>
      <c r="Z21" s="520"/>
      <c r="AA21" s="520"/>
      <c r="AB21" s="520"/>
      <c r="AC21" s="520"/>
      <c r="AD21" s="520">
        <f t="shared" ref="AD21" si="3">IF(AD19=0, "-", SUM(AD19)/SUM(AD13,AD14))</f>
        <v>0.97121281138848925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24050893</v>
      </c>
      <c r="Q23" s="146"/>
      <c r="R23" s="146"/>
      <c r="S23" s="146"/>
      <c r="T23" s="146"/>
      <c r="U23" s="146"/>
      <c r="V23" s="147"/>
      <c r="W23" s="145">
        <v>24114471</v>
      </c>
      <c r="X23" s="146"/>
      <c r="Y23" s="146"/>
      <c r="Z23" s="146"/>
      <c r="AA23" s="146"/>
      <c r="AB23" s="146"/>
      <c r="AC23" s="147"/>
      <c r="AD23" s="134" t="s">
        <v>688</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24050893</v>
      </c>
      <c r="Q29" s="149"/>
      <c r="R29" s="149"/>
      <c r="S29" s="149"/>
      <c r="T29" s="149"/>
      <c r="U29" s="149"/>
      <c r="V29" s="150"/>
      <c r="W29" s="196">
        <f>AR13</f>
        <v>24114471</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2" t="s">
        <v>145</v>
      </c>
      <c r="H30" s="372"/>
      <c r="I30" s="372"/>
      <c r="J30" s="372"/>
      <c r="K30" s="372"/>
      <c r="L30" s="372"/>
      <c r="M30" s="372"/>
      <c r="N30" s="372"/>
      <c r="O30" s="561"/>
      <c r="P30" s="560" t="s">
        <v>58</v>
      </c>
      <c r="Q30" s="372"/>
      <c r="R30" s="372"/>
      <c r="S30" s="372"/>
      <c r="T30" s="372"/>
      <c r="U30" s="372"/>
      <c r="V30" s="372"/>
      <c r="W30" s="372"/>
      <c r="X30" s="561"/>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3" t="s">
        <v>184</v>
      </c>
      <c r="AR30" s="624"/>
      <c r="AS30" s="624"/>
      <c r="AT30" s="625"/>
      <c r="AU30" s="372" t="s">
        <v>133</v>
      </c>
      <c r="AV30" s="372"/>
      <c r="AW30" s="372"/>
      <c r="AX30" s="373"/>
    </row>
    <row r="31" spans="1:50" ht="18.75" customHeight="1" x14ac:dyDescent="0.15">
      <c r="A31" s="493"/>
      <c r="B31" s="494"/>
      <c r="C31" s="494"/>
      <c r="D31" s="494"/>
      <c r="E31" s="494"/>
      <c r="F31" s="495"/>
      <c r="G31" s="549"/>
      <c r="H31" s="360"/>
      <c r="I31" s="360"/>
      <c r="J31" s="360"/>
      <c r="K31" s="360"/>
      <c r="L31" s="360"/>
      <c r="M31" s="360"/>
      <c r="N31" s="360"/>
      <c r="O31" s="550"/>
      <c r="P31" s="562"/>
      <c r="Q31" s="360"/>
      <c r="R31" s="360"/>
      <c r="S31" s="360"/>
      <c r="T31" s="360"/>
      <c r="U31" s="360"/>
      <c r="V31" s="360"/>
      <c r="W31" s="360"/>
      <c r="X31" s="550"/>
      <c r="Y31" s="449"/>
      <c r="Z31" s="450"/>
      <c r="AA31" s="451"/>
      <c r="AB31" s="317"/>
      <c r="AC31" s="318"/>
      <c r="AD31" s="319"/>
      <c r="AE31" s="317"/>
      <c r="AF31" s="318"/>
      <c r="AG31" s="318"/>
      <c r="AH31" s="319"/>
      <c r="AI31" s="371"/>
      <c r="AJ31" s="371"/>
      <c r="AK31" s="371"/>
      <c r="AL31" s="317"/>
      <c r="AM31" s="371"/>
      <c r="AN31" s="371"/>
      <c r="AO31" s="371"/>
      <c r="AP31" s="317"/>
      <c r="AQ31" s="216" t="s">
        <v>641</v>
      </c>
      <c r="AR31" s="163"/>
      <c r="AS31" s="164" t="s">
        <v>185</v>
      </c>
      <c r="AT31" s="187"/>
      <c r="AU31" s="256" t="s">
        <v>641</v>
      </c>
      <c r="AV31" s="256"/>
      <c r="AW31" s="360" t="s">
        <v>175</v>
      </c>
      <c r="AX31" s="361"/>
    </row>
    <row r="32" spans="1:50" ht="23.25" customHeight="1" x14ac:dyDescent="0.15">
      <c r="A32" s="496"/>
      <c r="B32" s="494"/>
      <c r="C32" s="494"/>
      <c r="D32" s="494"/>
      <c r="E32" s="494"/>
      <c r="F32" s="495"/>
      <c r="G32" s="521" t="s">
        <v>644</v>
      </c>
      <c r="H32" s="522"/>
      <c r="I32" s="522"/>
      <c r="J32" s="522"/>
      <c r="K32" s="522"/>
      <c r="L32" s="522"/>
      <c r="M32" s="522"/>
      <c r="N32" s="522"/>
      <c r="O32" s="523"/>
      <c r="P32" s="176" t="s">
        <v>641</v>
      </c>
      <c r="Q32" s="176"/>
      <c r="R32" s="176"/>
      <c r="S32" s="176"/>
      <c r="T32" s="176"/>
      <c r="U32" s="176"/>
      <c r="V32" s="176"/>
      <c r="W32" s="176"/>
      <c r="X32" s="218"/>
      <c r="Y32" s="324" t="s">
        <v>12</v>
      </c>
      <c r="Z32" s="530"/>
      <c r="AA32" s="531"/>
      <c r="AB32" s="503" t="s">
        <v>644</v>
      </c>
      <c r="AC32" s="503"/>
      <c r="AD32" s="503"/>
      <c r="AE32" s="348" t="s">
        <v>641</v>
      </c>
      <c r="AF32" s="349"/>
      <c r="AG32" s="349"/>
      <c r="AH32" s="349"/>
      <c r="AI32" s="348" t="s">
        <v>641</v>
      </c>
      <c r="AJ32" s="349"/>
      <c r="AK32" s="349"/>
      <c r="AL32" s="349"/>
      <c r="AM32" s="348" t="s">
        <v>641</v>
      </c>
      <c r="AN32" s="349"/>
      <c r="AO32" s="349"/>
      <c r="AP32" s="349"/>
      <c r="AQ32" s="348" t="s">
        <v>641</v>
      </c>
      <c r="AR32" s="349"/>
      <c r="AS32" s="349"/>
      <c r="AT32" s="349"/>
      <c r="AU32" s="348" t="s">
        <v>641</v>
      </c>
      <c r="AV32" s="349"/>
      <c r="AW32" s="349"/>
      <c r="AX32" s="349"/>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t="s">
        <v>641</v>
      </c>
      <c r="AF33" s="349"/>
      <c r="AG33" s="349"/>
      <c r="AH33" s="349"/>
      <c r="AI33" s="348" t="s">
        <v>641</v>
      </c>
      <c r="AJ33" s="349"/>
      <c r="AK33" s="349"/>
      <c r="AL33" s="349"/>
      <c r="AM33" s="348" t="s">
        <v>641</v>
      </c>
      <c r="AN33" s="349"/>
      <c r="AO33" s="349"/>
      <c r="AP33" s="349"/>
      <c r="AQ33" s="348" t="s">
        <v>641</v>
      </c>
      <c r="AR33" s="349"/>
      <c r="AS33" s="349"/>
      <c r="AT33" s="349"/>
      <c r="AU33" s="348" t="s">
        <v>641</v>
      </c>
      <c r="AV33" s="349"/>
      <c r="AW33" s="349"/>
      <c r="AX33" s="349"/>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641</v>
      </c>
      <c r="AF34" s="349"/>
      <c r="AG34" s="349"/>
      <c r="AH34" s="349"/>
      <c r="AI34" s="348" t="s">
        <v>641</v>
      </c>
      <c r="AJ34" s="349"/>
      <c r="AK34" s="349"/>
      <c r="AL34" s="349"/>
      <c r="AM34" s="348" t="s">
        <v>641</v>
      </c>
      <c r="AN34" s="349"/>
      <c r="AO34" s="349"/>
      <c r="AP34" s="349"/>
      <c r="AQ34" s="348" t="s">
        <v>641</v>
      </c>
      <c r="AR34" s="349"/>
      <c r="AS34" s="349"/>
      <c r="AT34" s="349"/>
      <c r="AU34" s="348" t="s">
        <v>641</v>
      </c>
      <c r="AV34" s="349"/>
      <c r="AW34" s="349"/>
      <c r="AX34" s="349"/>
    </row>
    <row r="35" spans="1:51" ht="23.25" customHeight="1" x14ac:dyDescent="0.15">
      <c r="A35" s="880" t="s">
        <v>300</v>
      </c>
      <c r="B35" s="881"/>
      <c r="C35" s="881"/>
      <c r="D35" s="881"/>
      <c r="E35" s="881"/>
      <c r="F35" s="882"/>
      <c r="G35" s="886" t="s">
        <v>644</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9"/>
      <c r="H38" s="360"/>
      <c r="I38" s="360"/>
      <c r="J38" s="360"/>
      <c r="K38" s="360"/>
      <c r="L38" s="360"/>
      <c r="M38" s="360"/>
      <c r="N38" s="360"/>
      <c r="O38" s="550"/>
      <c r="P38" s="562"/>
      <c r="Q38" s="360"/>
      <c r="R38" s="360"/>
      <c r="S38" s="360"/>
      <c r="T38" s="360"/>
      <c r="U38" s="360"/>
      <c r="V38" s="360"/>
      <c r="W38" s="360"/>
      <c r="X38" s="550"/>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03"/>
      <c r="AC39" s="503"/>
      <c r="AD39" s="50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667"/>
      <c r="AC40" s="667"/>
      <c r="AD40" s="667"/>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300</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9"/>
      <c r="H45" s="360"/>
      <c r="I45" s="360"/>
      <c r="J45" s="360"/>
      <c r="K45" s="360"/>
      <c r="L45" s="360"/>
      <c r="M45" s="360"/>
      <c r="N45" s="360"/>
      <c r="O45" s="550"/>
      <c r="P45" s="562"/>
      <c r="Q45" s="360"/>
      <c r="R45" s="360"/>
      <c r="S45" s="360"/>
      <c r="T45" s="360"/>
      <c r="U45" s="360"/>
      <c r="V45" s="360"/>
      <c r="W45" s="360"/>
      <c r="X45" s="550"/>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03"/>
      <c r="AC46" s="503"/>
      <c r="AD46" s="50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667"/>
      <c r="AC47" s="667"/>
      <c r="AD47" s="667"/>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300</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3" t="s">
        <v>270</v>
      </c>
      <c r="B51" s="494"/>
      <c r="C51" s="494"/>
      <c r="D51" s="494"/>
      <c r="E51" s="494"/>
      <c r="F51" s="495"/>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9"/>
      <c r="H52" s="360"/>
      <c r="I52" s="360"/>
      <c r="J52" s="360"/>
      <c r="K52" s="360"/>
      <c r="L52" s="360"/>
      <c r="M52" s="360"/>
      <c r="N52" s="360"/>
      <c r="O52" s="550"/>
      <c r="P52" s="562"/>
      <c r="Q52" s="360"/>
      <c r="R52" s="360"/>
      <c r="S52" s="360"/>
      <c r="T52" s="360"/>
      <c r="U52" s="360"/>
      <c r="V52" s="360"/>
      <c r="W52" s="360"/>
      <c r="X52" s="550"/>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03"/>
      <c r="AC53" s="503"/>
      <c r="AD53" s="50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667"/>
      <c r="AC54" s="667"/>
      <c r="AD54" s="667"/>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300</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3" t="s">
        <v>270</v>
      </c>
      <c r="B58" s="494"/>
      <c r="C58" s="494"/>
      <c r="D58" s="494"/>
      <c r="E58" s="494"/>
      <c r="F58" s="495"/>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9"/>
      <c r="H59" s="360"/>
      <c r="I59" s="360"/>
      <c r="J59" s="360"/>
      <c r="K59" s="360"/>
      <c r="L59" s="360"/>
      <c r="M59" s="360"/>
      <c r="N59" s="360"/>
      <c r="O59" s="550"/>
      <c r="P59" s="562"/>
      <c r="Q59" s="360"/>
      <c r="R59" s="360"/>
      <c r="S59" s="360"/>
      <c r="T59" s="360"/>
      <c r="U59" s="360"/>
      <c r="V59" s="360"/>
      <c r="W59" s="360"/>
      <c r="X59" s="550"/>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03"/>
      <c r="AC60" s="503"/>
      <c r="AD60" s="50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667"/>
      <c r="AC61" s="667"/>
      <c r="AD61" s="667"/>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300</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310</v>
      </c>
      <c r="AF65" s="320"/>
      <c r="AG65" s="320"/>
      <c r="AH65" s="320"/>
      <c r="AI65" s="320" t="s">
        <v>332</v>
      </c>
      <c r="AJ65" s="320"/>
      <c r="AK65" s="320"/>
      <c r="AL65" s="320"/>
      <c r="AM65" s="320" t="s">
        <v>429</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290</v>
      </c>
      <c r="AC67" s="934"/>
      <c r="AD67" s="934"/>
      <c r="AE67" s="348"/>
      <c r="AF67" s="349"/>
      <c r="AG67" s="349"/>
      <c r="AH67" s="349"/>
      <c r="AI67" s="348"/>
      <c r="AJ67" s="349"/>
      <c r="AK67" s="349"/>
      <c r="AL67" s="349"/>
      <c r="AM67" s="348"/>
      <c r="AN67" s="349"/>
      <c r="AO67" s="349"/>
      <c r="AP67" s="349"/>
      <c r="AQ67" s="348"/>
      <c r="AR67" s="349"/>
      <c r="AS67" s="349"/>
      <c r="AT67" s="799"/>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290</v>
      </c>
      <c r="AC68" s="957"/>
      <c r="AD68" s="957"/>
      <c r="AE68" s="348"/>
      <c r="AF68" s="349"/>
      <c r="AG68" s="349"/>
      <c r="AH68" s="349"/>
      <c r="AI68" s="348"/>
      <c r="AJ68" s="349"/>
      <c r="AK68" s="349"/>
      <c r="AL68" s="349"/>
      <c r="AM68" s="348"/>
      <c r="AN68" s="349"/>
      <c r="AO68" s="349"/>
      <c r="AP68" s="349"/>
      <c r="AQ68" s="348"/>
      <c r="AR68" s="349"/>
      <c r="AS68" s="349"/>
      <c r="AT68" s="799"/>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291</v>
      </c>
      <c r="AC69" s="958"/>
      <c r="AD69" s="958"/>
      <c r="AE69" s="356"/>
      <c r="AF69" s="357"/>
      <c r="AG69" s="357"/>
      <c r="AH69" s="357"/>
      <c r="AI69" s="356"/>
      <c r="AJ69" s="357"/>
      <c r="AK69" s="357"/>
      <c r="AL69" s="357"/>
      <c r="AM69" s="356"/>
      <c r="AN69" s="357"/>
      <c r="AO69" s="357"/>
      <c r="AP69" s="357"/>
      <c r="AQ69" s="348"/>
      <c r="AR69" s="349"/>
      <c r="AS69" s="349"/>
      <c r="AT69" s="799"/>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289</v>
      </c>
      <c r="X70" s="927"/>
      <c r="Y70" s="932" t="s">
        <v>12</v>
      </c>
      <c r="Z70" s="932"/>
      <c r="AA70" s="933"/>
      <c r="AB70" s="934" t="s">
        <v>290</v>
      </c>
      <c r="AC70" s="934"/>
      <c r="AD70" s="934"/>
      <c r="AE70" s="348"/>
      <c r="AF70" s="349"/>
      <c r="AG70" s="349"/>
      <c r="AH70" s="349"/>
      <c r="AI70" s="348"/>
      <c r="AJ70" s="349"/>
      <c r="AK70" s="349"/>
      <c r="AL70" s="349"/>
      <c r="AM70" s="348"/>
      <c r="AN70" s="349"/>
      <c r="AO70" s="349"/>
      <c r="AP70" s="349"/>
      <c r="AQ70" s="348"/>
      <c r="AR70" s="349"/>
      <c r="AS70" s="349"/>
      <c r="AT70" s="799"/>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290</v>
      </c>
      <c r="AC71" s="957"/>
      <c r="AD71" s="957"/>
      <c r="AE71" s="348"/>
      <c r="AF71" s="349"/>
      <c r="AG71" s="349"/>
      <c r="AH71" s="349"/>
      <c r="AI71" s="348"/>
      <c r="AJ71" s="349"/>
      <c r="AK71" s="349"/>
      <c r="AL71" s="349"/>
      <c r="AM71" s="348"/>
      <c r="AN71" s="349"/>
      <c r="AO71" s="349"/>
      <c r="AP71" s="349"/>
      <c r="AQ71" s="348"/>
      <c r="AR71" s="349"/>
      <c r="AS71" s="349"/>
      <c r="AT71" s="799"/>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291</v>
      </c>
      <c r="AC72" s="958"/>
      <c r="AD72" s="958"/>
      <c r="AE72" s="356"/>
      <c r="AF72" s="357"/>
      <c r="AG72" s="357"/>
      <c r="AH72" s="357"/>
      <c r="AI72" s="356"/>
      <c r="AJ72" s="357"/>
      <c r="AK72" s="357"/>
      <c r="AL72" s="357"/>
      <c r="AM72" s="356"/>
      <c r="AN72" s="357"/>
      <c r="AO72" s="357"/>
      <c r="AP72" s="921"/>
      <c r="AQ72" s="348"/>
      <c r="AR72" s="349"/>
      <c r="AS72" s="349"/>
      <c r="AT72" s="799"/>
      <c r="AU72" s="349"/>
      <c r="AV72" s="349"/>
      <c r="AW72" s="349"/>
      <c r="AX72" s="350"/>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303</v>
      </c>
      <c r="B78" s="896"/>
      <c r="C78" s="896"/>
      <c r="D78" s="896"/>
      <c r="E78" s="893" t="s">
        <v>249</v>
      </c>
      <c r="F78" s="894"/>
      <c r="G78" s="45" t="s">
        <v>187</v>
      </c>
      <c r="H78" s="777"/>
      <c r="I78" s="230"/>
      <c r="J78" s="230"/>
      <c r="K78" s="230"/>
      <c r="L78" s="230"/>
      <c r="M78" s="230"/>
      <c r="N78" s="230"/>
      <c r="O78" s="778"/>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c r="AS79" s="111"/>
      <c r="AT79" s="112"/>
      <c r="AU79" s="112"/>
      <c r="AV79" s="112"/>
      <c r="AW79" s="112"/>
      <c r="AX79" s="113"/>
      <c r="AY79">
        <f>COUNTIF($AR$79,"☑")</f>
        <v>0</v>
      </c>
    </row>
    <row r="80" spans="1:51" ht="18.75" customHeight="1" x14ac:dyDescent="0.15">
      <c r="A80" s="500"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622</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1</v>
      </c>
    </row>
    <row r="81" spans="1:60" ht="22.5" customHeight="1" x14ac:dyDescent="0.15">
      <c r="A81" s="501"/>
      <c r="B81" s="832"/>
      <c r="C81" s="532"/>
      <c r="D81" s="532"/>
      <c r="E81" s="532"/>
      <c r="F81" s="533"/>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7.95" customHeight="1" x14ac:dyDescent="0.15">
      <c r="A82" s="501"/>
      <c r="B82" s="832"/>
      <c r="C82" s="532"/>
      <c r="D82" s="532"/>
      <c r="E82" s="532"/>
      <c r="F82" s="533"/>
      <c r="G82" s="482" t="s">
        <v>645</v>
      </c>
      <c r="H82" s="482"/>
      <c r="I82" s="482"/>
      <c r="J82" s="482"/>
      <c r="K82" s="482"/>
      <c r="L82" s="482"/>
      <c r="M82" s="482"/>
      <c r="N82" s="482"/>
      <c r="O82" s="482"/>
      <c r="P82" s="482"/>
      <c r="Q82" s="482"/>
      <c r="R82" s="482"/>
      <c r="S82" s="482"/>
      <c r="T82" s="482"/>
      <c r="U82" s="482"/>
      <c r="V82" s="482"/>
      <c r="W82" s="482"/>
      <c r="X82" s="482"/>
      <c r="Y82" s="482"/>
      <c r="Z82" s="482"/>
      <c r="AA82" s="737"/>
      <c r="AB82" s="481" t="s">
        <v>686</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7.95" customHeight="1" x14ac:dyDescent="0.15">
      <c r="A83" s="501"/>
      <c r="B83" s="832"/>
      <c r="C83" s="532"/>
      <c r="D83" s="532"/>
      <c r="E83" s="532"/>
      <c r="F83" s="533"/>
      <c r="G83" s="485"/>
      <c r="H83" s="485"/>
      <c r="I83" s="485"/>
      <c r="J83" s="485"/>
      <c r="K83" s="485"/>
      <c r="L83" s="485"/>
      <c r="M83" s="485"/>
      <c r="N83" s="485"/>
      <c r="O83" s="485"/>
      <c r="P83" s="485"/>
      <c r="Q83" s="485"/>
      <c r="R83" s="485"/>
      <c r="S83" s="485"/>
      <c r="T83" s="485"/>
      <c r="U83" s="485"/>
      <c r="V83" s="485"/>
      <c r="W83" s="485"/>
      <c r="X83" s="485"/>
      <c r="Y83" s="485"/>
      <c r="Z83" s="485"/>
      <c r="AA83" s="738"/>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27.95" customHeight="1" x14ac:dyDescent="0.15">
      <c r="A84" s="501"/>
      <c r="B84" s="833"/>
      <c r="C84" s="534"/>
      <c r="D84" s="534"/>
      <c r="E84" s="534"/>
      <c r="F84" s="535"/>
      <c r="G84" s="488"/>
      <c r="H84" s="488"/>
      <c r="I84" s="488"/>
      <c r="J84" s="488"/>
      <c r="K84" s="488"/>
      <c r="L84" s="488"/>
      <c r="M84" s="488"/>
      <c r="N84" s="488"/>
      <c r="O84" s="488"/>
      <c r="P84" s="488"/>
      <c r="Q84" s="488"/>
      <c r="R84" s="488"/>
      <c r="S84" s="488"/>
      <c r="T84" s="488"/>
      <c r="U84" s="488"/>
      <c r="V84" s="488"/>
      <c r="W84" s="488"/>
      <c r="X84" s="488"/>
      <c r="Y84" s="488"/>
      <c r="Z84" s="488"/>
      <c r="AA84" s="739"/>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2" t="s">
        <v>144</v>
      </c>
      <c r="C85" s="532"/>
      <c r="D85" s="532"/>
      <c r="E85" s="532"/>
      <c r="F85" s="533"/>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2"/>
      <c r="C86" s="532"/>
      <c r="D86" s="532"/>
      <c r="E86" s="532"/>
      <c r="F86" s="533"/>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t="s">
        <v>641</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2"/>
      <c r="C87" s="532"/>
      <c r="D87" s="532"/>
      <c r="E87" s="532"/>
      <c r="F87" s="533"/>
      <c r="G87" s="217" t="s">
        <v>646</v>
      </c>
      <c r="H87" s="176"/>
      <c r="I87" s="176"/>
      <c r="J87" s="176"/>
      <c r="K87" s="176"/>
      <c r="L87" s="176"/>
      <c r="M87" s="176"/>
      <c r="N87" s="176"/>
      <c r="O87" s="218"/>
      <c r="P87" s="176" t="s">
        <v>647</v>
      </c>
      <c r="Q87" s="784"/>
      <c r="R87" s="784"/>
      <c r="S87" s="784"/>
      <c r="T87" s="784"/>
      <c r="U87" s="784"/>
      <c r="V87" s="784"/>
      <c r="W87" s="784"/>
      <c r="X87" s="785"/>
      <c r="Y87" s="740" t="s">
        <v>61</v>
      </c>
      <c r="Z87" s="741"/>
      <c r="AA87" s="742"/>
      <c r="AB87" s="503" t="s">
        <v>648</v>
      </c>
      <c r="AC87" s="503"/>
      <c r="AD87" s="503"/>
      <c r="AE87" s="348">
        <v>236831</v>
      </c>
      <c r="AF87" s="349"/>
      <c r="AG87" s="349"/>
      <c r="AH87" s="349"/>
      <c r="AI87" s="348">
        <v>235717</v>
      </c>
      <c r="AJ87" s="349"/>
      <c r="AK87" s="349"/>
      <c r="AL87" s="349"/>
      <c r="AM87" s="348">
        <v>234746</v>
      </c>
      <c r="AN87" s="349"/>
      <c r="AO87" s="349"/>
      <c r="AP87" s="349"/>
      <c r="AQ87" s="151" t="s">
        <v>641</v>
      </c>
      <c r="AR87" s="152"/>
      <c r="AS87" s="152"/>
      <c r="AT87" s="153"/>
      <c r="AU87" s="349" t="s">
        <v>641</v>
      </c>
      <c r="AV87" s="349"/>
      <c r="AW87" s="349"/>
      <c r="AX87" s="350"/>
      <c r="AY87">
        <f t="shared" si="10"/>
        <v>1</v>
      </c>
    </row>
    <row r="88" spans="1:60" ht="23.25" customHeight="1" x14ac:dyDescent="0.15">
      <c r="A88" s="501"/>
      <c r="B88" s="532"/>
      <c r="C88" s="532"/>
      <c r="D88" s="532"/>
      <c r="E88" s="532"/>
      <c r="F88" s="533"/>
      <c r="G88" s="219"/>
      <c r="H88" s="220"/>
      <c r="I88" s="220"/>
      <c r="J88" s="220"/>
      <c r="K88" s="220"/>
      <c r="L88" s="220"/>
      <c r="M88" s="220"/>
      <c r="N88" s="220"/>
      <c r="O88" s="221"/>
      <c r="P88" s="786"/>
      <c r="Q88" s="786"/>
      <c r="R88" s="786"/>
      <c r="S88" s="786"/>
      <c r="T88" s="786"/>
      <c r="U88" s="786"/>
      <c r="V88" s="786"/>
      <c r="W88" s="786"/>
      <c r="X88" s="787"/>
      <c r="Y88" s="717" t="s">
        <v>53</v>
      </c>
      <c r="Z88" s="718"/>
      <c r="AA88" s="719"/>
      <c r="AB88" s="667" t="s">
        <v>648</v>
      </c>
      <c r="AC88" s="667"/>
      <c r="AD88" s="667"/>
      <c r="AE88" s="348">
        <v>242676</v>
      </c>
      <c r="AF88" s="349"/>
      <c r="AG88" s="349"/>
      <c r="AH88" s="349"/>
      <c r="AI88" s="348">
        <v>241358</v>
      </c>
      <c r="AJ88" s="349"/>
      <c r="AK88" s="349"/>
      <c r="AL88" s="349"/>
      <c r="AM88" s="348">
        <v>241704</v>
      </c>
      <c r="AN88" s="349"/>
      <c r="AO88" s="349"/>
      <c r="AP88" s="349"/>
      <c r="AQ88" s="151" t="s">
        <v>641</v>
      </c>
      <c r="AR88" s="152"/>
      <c r="AS88" s="152"/>
      <c r="AT88" s="153"/>
      <c r="AU88" s="349">
        <v>240509</v>
      </c>
      <c r="AV88" s="349"/>
      <c r="AW88" s="349"/>
      <c r="AX88" s="350"/>
      <c r="AY88">
        <f t="shared" si="10"/>
        <v>1</v>
      </c>
      <c r="AZ88" s="10"/>
      <c r="BA88" s="10"/>
      <c r="BB88" s="10"/>
      <c r="BC88" s="10"/>
    </row>
    <row r="89" spans="1:60" ht="23.25" customHeight="1" thickBot="1" x14ac:dyDescent="0.2">
      <c r="A89" s="501"/>
      <c r="B89" s="534"/>
      <c r="C89" s="534"/>
      <c r="D89" s="534"/>
      <c r="E89" s="534"/>
      <c r="F89" s="535"/>
      <c r="G89" s="222"/>
      <c r="H89" s="179"/>
      <c r="I89" s="179"/>
      <c r="J89" s="179"/>
      <c r="K89" s="179"/>
      <c r="L89" s="179"/>
      <c r="M89" s="179"/>
      <c r="N89" s="179"/>
      <c r="O89" s="223"/>
      <c r="P89" s="289"/>
      <c r="Q89" s="289"/>
      <c r="R89" s="289"/>
      <c r="S89" s="289"/>
      <c r="T89" s="289"/>
      <c r="U89" s="289"/>
      <c r="V89" s="289"/>
      <c r="W89" s="289"/>
      <c r="X89" s="788"/>
      <c r="Y89" s="717" t="s">
        <v>13</v>
      </c>
      <c r="Z89" s="718"/>
      <c r="AA89" s="719"/>
      <c r="AB89" s="442" t="s">
        <v>14</v>
      </c>
      <c r="AC89" s="442"/>
      <c r="AD89" s="442"/>
      <c r="AE89" s="356">
        <v>98</v>
      </c>
      <c r="AF89" s="357"/>
      <c r="AG89" s="357"/>
      <c r="AH89" s="357"/>
      <c r="AI89" s="356">
        <v>98</v>
      </c>
      <c r="AJ89" s="357"/>
      <c r="AK89" s="357"/>
      <c r="AL89" s="357"/>
      <c r="AM89" s="356">
        <v>97</v>
      </c>
      <c r="AN89" s="357"/>
      <c r="AO89" s="357"/>
      <c r="AP89" s="357"/>
      <c r="AQ89" s="151" t="s">
        <v>641</v>
      </c>
      <c r="AR89" s="152"/>
      <c r="AS89" s="152"/>
      <c r="AT89" s="153"/>
      <c r="AU89" s="349" t="s">
        <v>641</v>
      </c>
      <c r="AV89" s="349"/>
      <c r="AW89" s="349"/>
      <c r="AX89" s="350"/>
      <c r="AY89">
        <f t="shared" si="10"/>
        <v>1</v>
      </c>
      <c r="AZ89" s="10"/>
      <c r="BA89" s="10"/>
      <c r="BB89" s="10"/>
      <c r="BC89" s="10"/>
      <c r="BD89" s="10"/>
      <c r="BE89" s="10"/>
      <c r="BF89" s="10"/>
      <c r="BG89" s="10"/>
      <c r="BH89" s="10"/>
    </row>
    <row r="90" spans="1:60" ht="18.75" hidden="1" customHeight="1" x14ac:dyDescent="0.15">
      <c r="A90" s="501"/>
      <c r="B90" s="532" t="s">
        <v>144</v>
      </c>
      <c r="C90" s="532"/>
      <c r="D90" s="532"/>
      <c r="E90" s="532"/>
      <c r="F90" s="533"/>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2"/>
      <c r="C91" s="532"/>
      <c r="D91" s="532"/>
      <c r="E91" s="532"/>
      <c r="F91" s="533"/>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2"/>
      <c r="C92" s="532"/>
      <c r="D92" s="532"/>
      <c r="E92" s="532"/>
      <c r="F92" s="533"/>
      <c r="G92" s="217"/>
      <c r="H92" s="176"/>
      <c r="I92" s="176"/>
      <c r="J92" s="176"/>
      <c r="K92" s="176"/>
      <c r="L92" s="176"/>
      <c r="M92" s="176"/>
      <c r="N92" s="176"/>
      <c r="O92" s="218"/>
      <c r="P92" s="176"/>
      <c r="Q92" s="784"/>
      <c r="R92" s="784"/>
      <c r="S92" s="784"/>
      <c r="T92" s="784"/>
      <c r="U92" s="784"/>
      <c r="V92" s="784"/>
      <c r="W92" s="784"/>
      <c r="X92" s="785"/>
      <c r="Y92" s="740" t="s">
        <v>61</v>
      </c>
      <c r="Z92" s="741"/>
      <c r="AA92" s="742"/>
      <c r="AB92" s="503"/>
      <c r="AC92" s="503"/>
      <c r="AD92" s="50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2"/>
      <c r="C93" s="532"/>
      <c r="D93" s="532"/>
      <c r="E93" s="532"/>
      <c r="F93" s="533"/>
      <c r="G93" s="219"/>
      <c r="H93" s="220"/>
      <c r="I93" s="220"/>
      <c r="J93" s="220"/>
      <c r="K93" s="220"/>
      <c r="L93" s="220"/>
      <c r="M93" s="220"/>
      <c r="N93" s="220"/>
      <c r="O93" s="221"/>
      <c r="P93" s="786"/>
      <c r="Q93" s="786"/>
      <c r="R93" s="786"/>
      <c r="S93" s="786"/>
      <c r="T93" s="786"/>
      <c r="U93" s="786"/>
      <c r="V93" s="786"/>
      <c r="W93" s="786"/>
      <c r="X93" s="787"/>
      <c r="Y93" s="717" t="s">
        <v>53</v>
      </c>
      <c r="Z93" s="718"/>
      <c r="AA93" s="719"/>
      <c r="AB93" s="667"/>
      <c r="AC93" s="667"/>
      <c r="AD93" s="667"/>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4"/>
      <c r="C94" s="534"/>
      <c r="D94" s="534"/>
      <c r="E94" s="534"/>
      <c r="F94" s="535"/>
      <c r="G94" s="222"/>
      <c r="H94" s="179"/>
      <c r="I94" s="179"/>
      <c r="J94" s="179"/>
      <c r="K94" s="179"/>
      <c r="L94" s="179"/>
      <c r="M94" s="179"/>
      <c r="N94" s="179"/>
      <c r="O94" s="223"/>
      <c r="P94" s="289"/>
      <c r="Q94" s="289"/>
      <c r="R94" s="289"/>
      <c r="S94" s="289"/>
      <c r="T94" s="289"/>
      <c r="U94" s="289"/>
      <c r="V94" s="289"/>
      <c r="W94" s="289"/>
      <c r="X94" s="788"/>
      <c r="Y94" s="717" t="s">
        <v>13</v>
      </c>
      <c r="Z94" s="718"/>
      <c r="AA94" s="719"/>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2" t="s">
        <v>144</v>
      </c>
      <c r="C95" s="532"/>
      <c r="D95" s="532"/>
      <c r="E95" s="532"/>
      <c r="F95" s="533"/>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2"/>
      <c r="C96" s="532"/>
      <c r="D96" s="532"/>
      <c r="E96" s="532"/>
      <c r="F96" s="533"/>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2"/>
      <c r="C97" s="532"/>
      <c r="D97" s="532"/>
      <c r="E97" s="532"/>
      <c r="F97" s="533"/>
      <c r="G97" s="217"/>
      <c r="H97" s="176"/>
      <c r="I97" s="176"/>
      <c r="J97" s="176"/>
      <c r="K97" s="176"/>
      <c r="L97" s="176"/>
      <c r="M97" s="176"/>
      <c r="N97" s="176"/>
      <c r="O97" s="218"/>
      <c r="P97" s="176"/>
      <c r="Q97" s="784"/>
      <c r="R97" s="784"/>
      <c r="S97" s="784"/>
      <c r="T97" s="784"/>
      <c r="U97" s="784"/>
      <c r="V97" s="784"/>
      <c r="W97" s="784"/>
      <c r="X97" s="785"/>
      <c r="Y97" s="740" t="s">
        <v>61</v>
      </c>
      <c r="Z97" s="741"/>
      <c r="AA97" s="742"/>
      <c r="AB97" s="388"/>
      <c r="AC97" s="389"/>
      <c r="AD97" s="390"/>
      <c r="AE97" s="348"/>
      <c r="AF97" s="349"/>
      <c r="AG97" s="349"/>
      <c r="AH97" s="799"/>
      <c r="AI97" s="348"/>
      <c r="AJ97" s="349"/>
      <c r="AK97" s="349"/>
      <c r="AL97" s="799"/>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2"/>
      <c r="C98" s="532"/>
      <c r="D98" s="532"/>
      <c r="E98" s="532"/>
      <c r="F98" s="533"/>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48"/>
      <c r="AF98" s="349"/>
      <c r="AG98" s="349"/>
      <c r="AH98" s="799"/>
      <c r="AI98" s="348"/>
      <c r="AJ98" s="349"/>
      <c r="AK98" s="349"/>
      <c r="AL98" s="799"/>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1" t="s">
        <v>13</v>
      </c>
      <c r="Z99" s="462"/>
      <c r="AA99" s="463"/>
      <c r="AB99" s="443" t="s">
        <v>14</v>
      </c>
      <c r="AC99" s="444"/>
      <c r="AD99" s="445"/>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6"/>
      <c r="Z100" s="447"/>
      <c r="AA100" s="448"/>
      <c r="AB100" s="840" t="s">
        <v>11</v>
      </c>
      <c r="AC100" s="840"/>
      <c r="AD100" s="840"/>
      <c r="AE100" s="806" t="s">
        <v>310</v>
      </c>
      <c r="AF100" s="807"/>
      <c r="AG100" s="807"/>
      <c r="AH100" s="808"/>
      <c r="AI100" s="806" t="s">
        <v>332</v>
      </c>
      <c r="AJ100" s="807"/>
      <c r="AK100" s="807"/>
      <c r="AL100" s="808"/>
      <c r="AM100" s="806" t="s">
        <v>429</v>
      </c>
      <c r="AN100" s="807"/>
      <c r="AO100" s="807"/>
      <c r="AP100" s="808"/>
      <c r="AQ100" s="909" t="s">
        <v>337</v>
      </c>
      <c r="AR100" s="910"/>
      <c r="AS100" s="910"/>
      <c r="AT100" s="911"/>
      <c r="AU100" s="909" t="s">
        <v>463</v>
      </c>
      <c r="AV100" s="910"/>
      <c r="AW100" s="910"/>
      <c r="AX100" s="912"/>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03" t="s">
        <v>649</v>
      </c>
      <c r="AC101" s="503"/>
      <c r="AD101" s="503"/>
      <c r="AE101" s="343">
        <v>35191</v>
      </c>
      <c r="AF101" s="343"/>
      <c r="AG101" s="343"/>
      <c r="AH101" s="343"/>
      <c r="AI101" s="343">
        <v>35350</v>
      </c>
      <c r="AJ101" s="343"/>
      <c r="AK101" s="343"/>
      <c r="AL101" s="343"/>
      <c r="AM101" s="343">
        <v>35564</v>
      </c>
      <c r="AN101" s="343"/>
      <c r="AO101" s="343"/>
      <c r="AP101" s="343"/>
      <c r="AQ101" s="343" t="s">
        <v>641</v>
      </c>
      <c r="AR101" s="343"/>
      <c r="AS101" s="343"/>
      <c r="AT101" s="343"/>
      <c r="AU101" s="348" t="s">
        <v>641</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03" t="s">
        <v>649</v>
      </c>
      <c r="AC102" s="503"/>
      <c r="AD102" s="503"/>
      <c r="AE102" s="343">
        <v>35138</v>
      </c>
      <c r="AF102" s="343"/>
      <c r="AG102" s="343"/>
      <c r="AH102" s="343"/>
      <c r="AI102" s="343">
        <v>35658</v>
      </c>
      <c r="AJ102" s="343"/>
      <c r="AK102" s="343"/>
      <c r="AL102" s="343"/>
      <c r="AM102" s="343">
        <v>35742</v>
      </c>
      <c r="AN102" s="343"/>
      <c r="AO102" s="343"/>
      <c r="AP102" s="343"/>
      <c r="AQ102" s="343">
        <v>35928</v>
      </c>
      <c r="AR102" s="343"/>
      <c r="AS102" s="343"/>
      <c r="AT102" s="343"/>
      <c r="AU102" s="356">
        <v>36160</v>
      </c>
      <c r="AV102" s="357"/>
      <c r="AW102" s="357"/>
      <c r="AX102" s="913"/>
    </row>
    <row r="103" spans="1:60" ht="31.5" hidden="1" customHeight="1" x14ac:dyDescent="0.15">
      <c r="A103" s="469" t="s">
        <v>272</v>
      </c>
      <c r="B103" s="470"/>
      <c r="C103" s="470"/>
      <c r="D103" s="470"/>
      <c r="E103" s="470"/>
      <c r="F103" s="471"/>
      <c r="G103" s="718" t="s">
        <v>59</v>
      </c>
      <c r="H103" s="718"/>
      <c r="I103" s="718"/>
      <c r="J103" s="718"/>
      <c r="K103" s="718"/>
      <c r="L103" s="718"/>
      <c r="M103" s="718"/>
      <c r="N103" s="718"/>
      <c r="O103" s="718"/>
      <c r="P103" s="718"/>
      <c r="Q103" s="718"/>
      <c r="R103" s="718"/>
      <c r="S103" s="718"/>
      <c r="T103" s="718"/>
      <c r="U103" s="718"/>
      <c r="V103" s="718"/>
      <c r="W103" s="718"/>
      <c r="X103" s="719"/>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8" t="s">
        <v>59</v>
      </c>
      <c r="H106" s="718"/>
      <c r="I106" s="718"/>
      <c r="J106" s="718"/>
      <c r="K106" s="718"/>
      <c r="L106" s="718"/>
      <c r="M106" s="718"/>
      <c r="N106" s="718"/>
      <c r="O106" s="718"/>
      <c r="P106" s="718"/>
      <c r="Q106" s="718"/>
      <c r="R106" s="718"/>
      <c r="S106" s="718"/>
      <c r="T106" s="718"/>
      <c r="U106" s="718"/>
      <c r="V106" s="718"/>
      <c r="W106" s="718"/>
      <c r="X106" s="719"/>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8" t="s">
        <v>59</v>
      </c>
      <c r="H109" s="718"/>
      <c r="I109" s="718"/>
      <c r="J109" s="718"/>
      <c r="K109" s="718"/>
      <c r="L109" s="718"/>
      <c r="M109" s="718"/>
      <c r="N109" s="718"/>
      <c r="O109" s="718"/>
      <c r="P109" s="718"/>
      <c r="Q109" s="718"/>
      <c r="R109" s="718"/>
      <c r="S109" s="718"/>
      <c r="T109" s="718"/>
      <c r="U109" s="718"/>
      <c r="V109" s="718"/>
      <c r="W109" s="718"/>
      <c r="X109" s="719"/>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8" t="s">
        <v>59</v>
      </c>
      <c r="H112" s="718"/>
      <c r="I112" s="718"/>
      <c r="J112" s="718"/>
      <c r="K112" s="718"/>
      <c r="L112" s="718"/>
      <c r="M112" s="718"/>
      <c r="N112" s="718"/>
      <c r="O112" s="718"/>
      <c r="P112" s="718"/>
      <c r="Q112" s="718"/>
      <c r="R112" s="718"/>
      <c r="S112" s="718"/>
      <c r="T112" s="718"/>
      <c r="U112" s="718"/>
      <c r="V112" s="718"/>
      <c r="W112" s="718"/>
      <c r="X112" s="719"/>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9"/>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9"/>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639" t="s">
        <v>650</v>
      </c>
      <c r="H116" s="336"/>
      <c r="I116" s="336"/>
      <c r="J116" s="336"/>
      <c r="K116" s="336"/>
      <c r="L116" s="336"/>
      <c r="M116" s="336"/>
      <c r="N116" s="336"/>
      <c r="O116" s="336"/>
      <c r="P116" s="336"/>
      <c r="Q116" s="336"/>
      <c r="R116" s="336"/>
      <c r="S116" s="336"/>
      <c r="T116" s="336"/>
      <c r="U116" s="336"/>
      <c r="V116" s="336"/>
      <c r="W116" s="336"/>
      <c r="X116" s="337"/>
      <c r="Y116" s="340" t="s">
        <v>15</v>
      </c>
      <c r="Z116" s="341"/>
      <c r="AA116" s="342"/>
      <c r="AB116" s="285" t="s">
        <v>644</v>
      </c>
      <c r="AC116" s="286"/>
      <c r="AD116" s="287"/>
      <c r="AE116" s="343" t="s">
        <v>641</v>
      </c>
      <c r="AF116" s="343"/>
      <c r="AG116" s="343"/>
      <c r="AH116" s="343"/>
      <c r="AI116" s="343" t="s">
        <v>641</v>
      </c>
      <c r="AJ116" s="343"/>
      <c r="AK116" s="343"/>
      <c r="AL116" s="343"/>
      <c r="AM116" s="343" t="s">
        <v>641</v>
      </c>
      <c r="AN116" s="343"/>
      <c r="AO116" s="343"/>
      <c r="AP116" s="343"/>
      <c r="AQ116" s="348" t="s">
        <v>641</v>
      </c>
      <c r="AR116" s="349"/>
      <c r="AS116" s="349"/>
      <c r="AT116" s="349"/>
      <c r="AU116" s="349"/>
      <c r="AV116" s="349"/>
      <c r="AW116" s="349"/>
      <c r="AX116" s="350"/>
    </row>
    <row r="117" spans="1:51" ht="46.5" customHeight="1" thickBot="1" x14ac:dyDescent="0.2">
      <c r="A117" s="280"/>
      <c r="B117" s="281"/>
      <c r="C117" s="281"/>
      <c r="D117" s="281"/>
      <c r="E117" s="281"/>
      <c r="F117" s="282"/>
      <c r="G117" s="640"/>
      <c r="H117" s="338"/>
      <c r="I117" s="338"/>
      <c r="J117" s="338"/>
      <c r="K117" s="338"/>
      <c r="L117" s="338"/>
      <c r="M117" s="338"/>
      <c r="N117" s="338"/>
      <c r="O117" s="338"/>
      <c r="P117" s="338"/>
      <c r="Q117" s="338"/>
      <c r="R117" s="338"/>
      <c r="S117" s="338"/>
      <c r="T117" s="338"/>
      <c r="U117" s="338"/>
      <c r="V117" s="338"/>
      <c r="W117" s="338"/>
      <c r="X117" s="339"/>
      <c r="Y117" s="324" t="s">
        <v>48</v>
      </c>
      <c r="Z117" s="325"/>
      <c r="AA117" s="326"/>
      <c r="AB117" s="285" t="s">
        <v>644</v>
      </c>
      <c r="AC117" s="286"/>
      <c r="AD117" s="287"/>
      <c r="AE117" s="291" t="s">
        <v>641</v>
      </c>
      <c r="AF117" s="291"/>
      <c r="AG117" s="291"/>
      <c r="AH117" s="291"/>
      <c r="AI117" s="291" t="s">
        <v>641</v>
      </c>
      <c r="AJ117" s="291"/>
      <c r="AK117" s="291"/>
      <c r="AL117" s="291"/>
      <c r="AM117" s="291" t="s">
        <v>641</v>
      </c>
      <c r="AN117" s="291"/>
      <c r="AO117" s="291"/>
      <c r="AP117" s="291"/>
      <c r="AQ117" s="291" t="s">
        <v>641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325</v>
      </c>
      <c r="B130" s="974"/>
      <c r="C130" s="973" t="s">
        <v>188</v>
      </c>
      <c r="D130" s="974"/>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641</v>
      </c>
      <c r="AR133" s="256"/>
      <c r="AS133" s="164" t="s">
        <v>185</v>
      </c>
      <c r="AT133" s="187"/>
      <c r="AU133" s="163" t="s">
        <v>641</v>
      </c>
      <c r="AV133" s="163"/>
      <c r="AW133" s="164" t="s">
        <v>175</v>
      </c>
      <c r="AX133" s="165"/>
      <c r="AY133">
        <f>$AY$132</f>
        <v>1</v>
      </c>
    </row>
    <row r="134" spans="1:51" ht="39.75" customHeight="1" x14ac:dyDescent="0.15">
      <c r="A134" s="977"/>
      <c r="B134" s="238"/>
      <c r="C134" s="237"/>
      <c r="D134" s="238"/>
      <c r="E134" s="237"/>
      <c r="F134" s="299"/>
      <c r="G134" s="217" t="s">
        <v>644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641</v>
      </c>
      <c r="AC134" s="209"/>
      <c r="AD134" s="209"/>
      <c r="AE134" s="251" t="s">
        <v>641</v>
      </c>
      <c r="AF134" s="152"/>
      <c r="AG134" s="152"/>
      <c r="AH134" s="152"/>
      <c r="AI134" s="251" t="s">
        <v>641</v>
      </c>
      <c r="AJ134" s="152"/>
      <c r="AK134" s="152"/>
      <c r="AL134" s="152"/>
      <c r="AM134" s="251" t="s">
        <v>641</v>
      </c>
      <c r="AN134" s="152"/>
      <c r="AO134" s="152"/>
      <c r="AP134" s="152"/>
      <c r="AQ134" s="251" t="s">
        <v>641</v>
      </c>
      <c r="AR134" s="152"/>
      <c r="AS134" s="152"/>
      <c r="AT134" s="152"/>
      <c r="AU134" s="251" t="s">
        <v>641</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641</v>
      </c>
      <c r="AC135" s="160"/>
      <c r="AD135" s="160"/>
      <c r="AE135" s="251" t="s">
        <v>641</v>
      </c>
      <c r="AF135" s="152"/>
      <c r="AG135" s="152"/>
      <c r="AH135" s="152"/>
      <c r="AI135" s="251" t="s">
        <v>641</v>
      </c>
      <c r="AJ135" s="152"/>
      <c r="AK135" s="152"/>
      <c r="AL135" s="152"/>
      <c r="AM135" s="251" t="s">
        <v>641</v>
      </c>
      <c r="AN135" s="152"/>
      <c r="AO135" s="152"/>
      <c r="AP135" s="152"/>
      <c r="AQ135" s="251" t="s">
        <v>641</v>
      </c>
      <c r="AR135" s="152"/>
      <c r="AS135" s="152"/>
      <c r="AT135" s="152"/>
      <c r="AU135" s="251" t="s">
        <v>641</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1</v>
      </c>
    </row>
    <row r="153" spans="1:51" ht="22.5" hidden="1"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7"/>
      <c r="B154" s="238"/>
      <c r="C154" s="237"/>
      <c r="D154" s="238"/>
      <c r="E154" s="237"/>
      <c r="F154" s="299"/>
      <c r="G154" s="217" t="s">
        <v>641</v>
      </c>
      <c r="H154" s="176"/>
      <c r="I154" s="176"/>
      <c r="J154" s="176"/>
      <c r="K154" s="176"/>
      <c r="L154" s="176"/>
      <c r="M154" s="176"/>
      <c r="N154" s="176"/>
      <c r="O154" s="176"/>
      <c r="P154" s="218"/>
      <c r="Q154" s="175" t="s">
        <v>641</v>
      </c>
      <c r="R154" s="176"/>
      <c r="S154" s="176"/>
      <c r="T154" s="176"/>
      <c r="U154" s="176"/>
      <c r="V154" s="176"/>
      <c r="W154" s="176"/>
      <c r="X154" s="176"/>
      <c r="Y154" s="176"/>
      <c r="Z154" s="176"/>
      <c r="AA154" s="904"/>
      <c r="AB154" s="241" t="s">
        <v>641</v>
      </c>
      <c r="AC154" s="242"/>
      <c r="AD154" s="242"/>
      <c r="AE154" s="247" t="s">
        <v>641</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hidden="1"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hidden="1"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hidden="1"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t="s">
        <v>641</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653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593</v>
      </c>
      <c r="D430" s="236"/>
      <c r="E430" s="224" t="s">
        <v>319</v>
      </c>
      <c r="F430" s="429"/>
      <c r="G430" s="226" t="s">
        <v>204</v>
      </c>
      <c r="H430" s="173"/>
      <c r="I430" s="173"/>
      <c r="J430" s="227" t="s">
        <v>640</v>
      </c>
      <c r="K430" s="228"/>
      <c r="L430" s="228"/>
      <c r="M430" s="228"/>
      <c r="N430" s="228"/>
      <c r="O430" s="228"/>
      <c r="P430" s="228"/>
      <c r="Q430" s="228"/>
      <c r="R430" s="228"/>
      <c r="S430" s="228"/>
      <c r="T430" s="229"/>
      <c r="U430" s="230" t="s">
        <v>641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641</v>
      </c>
      <c r="AF432" s="163"/>
      <c r="AG432" s="164" t="s">
        <v>185</v>
      </c>
      <c r="AH432" s="187"/>
      <c r="AI432" s="201"/>
      <c r="AJ432" s="201"/>
      <c r="AK432" s="201"/>
      <c r="AL432" s="202"/>
      <c r="AM432" s="201"/>
      <c r="AN432" s="201"/>
      <c r="AO432" s="201"/>
      <c r="AP432" s="202"/>
      <c r="AQ432" s="216" t="s">
        <v>641</v>
      </c>
      <c r="AR432" s="163"/>
      <c r="AS432" s="164" t="s">
        <v>185</v>
      </c>
      <c r="AT432" s="187"/>
      <c r="AU432" s="163" t="s">
        <v>641</v>
      </c>
      <c r="AV432" s="163"/>
      <c r="AW432" s="164" t="s">
        <v>175</v>
      </c>
      <c r="AX432" s="165"/>
      <c r="AY432">
        <f>$AY$431</f>
        <v>1</v>
      </c>
    </row>
    <row r="433" spans="1:51" ht="23.25" customHeight="1" x14ac:dyDescent="0.15">
      <c r="A433" s="977"/>
      <c r="B433" s="238"/>
      <c r="C433" s="237"/>
      <c r="D433" s="238"/>
      <c r="E433" s="181"/>
      <c r="F433" s="182"/>
      <c r="G433" s="217" t="s">
        <v>641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641</v>
      </c>
      <c r="AC433" s="160"/>
      <c r="AD433" s="160"/>
      <c r="AE433" s="151" t="s">
        <v>641</v>
      </c>
      <c r="AF433" s="152"/>
      <c r="AG433" s="152"/>
      <c r="AH433" s="152"/>
      <c r="AI433" s="151" t="s">
        <v>641</v>
      </c>
      <c r="AJ433" s="152"/>
      <c r="AK433" s="152"/>
      <c r="AL433" s="152"/>
      <c r="AM433" s="151" t="s">
        <v>641</v>
      </c>
      <c r="AN433" s="152"/>
      <c r="AO433" s="152"/>
      <c r="AP433" s="153"/>
      <c r="AQ433" s="151" t="s">
        <v>641</v>
      </c>
      <c r="AR433" s="152"/>
      <c r="AS433" s="152"/>
      <c r="AT433" s="153"/>
      <c r="AU433" s="152" t="s">
        <v>641</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641</v>
      </c>
      <c r="AC434" s="209"/>
      <c r="AD434" s="209"/>
      <c r="AE434" s="151" t="s">
        <v>641</v>
      </c>
      <c r="AF434" s="152"/>
      <c r="AG434" s="152"/>
      <c r="AH434" s="153"/>
      <c r="AI434" s="151" t="s">
        <v>641</v>
      </c>
      <c r="AJ434" s="152"/>
      <c r="AK434" s="152"/>
      <c r="AL434" s="152"/>
      <c r="AM434" s="151" t="s">
        <v>641</v>
      </c>
      <c r="AN434" s="152"/>
      <c r="AO434" s="152"/>
      <c r="AP434" s="153"/>
      <c r="AQ434" s="151" t="s">
        <v>641</v>
      </c>
      <c r="AR434" s="152"/>
      <c r="AS434" s="152"/>
      <c r="AT434" s="153"/>
      <c r="AU434" s="152" t="s">
        <v>641</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641</v>
      </c>
      <c r="AF435" s="152"/>
      <c r="AG435" s="152"/>
      <c r="AH435" s="153"/>
      <c r="AI435" s="151" t="s">
        <v>641</v>
      </c>
      <c r="AJ435" s="152"/>
      <c r="AK435" s="152"/>
      <c r="AL435" s="152"/>
      <c r="AM435" s="151" t="s">
        <v>641</v>
      </c>
      <c r="AN435" s="152"/>
      <c r="AO435" s="152"/>
      <c r="AP435" s="153"/>
      <c r="AQ435" s="151" t="s">
        <v>641</v>
      </c>
      <c r="AR435" s="152"/>
      <c r="AS435" s="152"/>
      <c r="AT435" s="153"/>
      <c r="AU435" s="152" t="s">
        <v>641</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641</v>
      </c>
      <c r="AF457" s="163"/>
      <c r="AG457" s="164" t="s">
        <v>185</v>
      </c>
      <c r="AH457" s="187"/>
      <c r="AI457" s="201"/>
      <c r="AJ457" s="201"/>
      <c r="AK457" s="201"/>
      <c r="AL457" s="202"/>
      <c r="AM457" s="201"/>
      <c r="AN457" s="201"/>
      <c r="AO457" s="201"/>
      <c r="AP457" s="202"/>
      <c r="AQ457" s="216" t="s">
        <v>641</v>
      </c>
      <c r="AR457" s="163"/>
      <c r="AS457" s="164" t="s">
        <v>185</v>
      </c>
      <c r="AT457" s="187"/>
      <c r="AU457" s="163" t="s">
        <v>641</v>
      </c>
      <c r="AV457" s="163"/>
      <c r="AW457" s="164" t="s">
        <v>175</v>
      </c>
      <c r="AX457" s="165"/>
      <c r="AY457">
        <f>$AY$456</f>
        <v>1</v>
      </c>
    </row>
    <row r="458" spans="1:51" ht="23.25" customHeight="1" x14ac:dyDescent="0.15">
      <c r="A458" s="977"/>
      <c r="B458" s="238"/>
      <c r="C458" s="237"/>
      <c r="D458" s="238"/>
      <c r="E458" s="181"/>
      <c r="F458" s="182"/>
      <c r="G458" s="217" t="s">
        <v>641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641</v>
      </c>
      <c r="AC458" s="160"/>
      <c r="AD458" s="160"/>
      <c r="AE458" s="151" t="s">
        <v>641</v>
      </c>
      <c r="AF458" s="152"/>
      <c r="AG458" s="152"/>
      <c r="AH458" s="152"/>
      <c r="AI458" s="151" t="s">
        <v>641</v>
      </c>
      <c r="AJ458" s="152"/>
      <c r="AK458" s="152"/>
      <c r="AL458" s="152"/>
      <c r="AM458" s="151" t="s">
        <v>641</v>
      </c>
      <c r="AN458" s="152"/>
      <c r="AO458" s="152"/>
      <c r="AP458" s="153"/>
      <c r="AQ458" s="151" t="s">
        <v>641</v>
      </c>
      <c r="AR458" s="152"/>
      <c r="AS458" s="152"/>
      <c r="AT458" s="153"/>
      <c r="AU458" s="152" t="s">
        <v>641</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641</v>
      </c>
      <c r="AC459" s="209"/>
      <c r="AD459" s="209"/>
      <c r="AE459" s="151" t="s">
        <v>641</v>
      </c>
      <c r="AF459" s="152"/>
      <c r="AG459" s="152"/>
      <c r="AH459" s="153"/>
      <c r="AI459" s="151" t="s">
        <v>641</v>
      </c>
      <c r="AJ459" s="152"/>
      <c r="AK459" s="152"/>
      <c r="AL459" s="152"/>
      <c r="AM459" s="151" t="s">
        <v>641</v>
      </c>
      <c r="AN459" s="152"/>
      <c r="AO459" s="152"/>
      <c r="AP459" s="153"/>
      <c r="AQ459" s="151" t="s">
        <v>641</v>
      </c>
      <c r="AR459" s="152"/>
      <c r="AS459" s="152"/>
      <c r="AT459" s="153"/>
      <c r="AU459" s="152" t="s">
        <v>641</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641</v>
      </c>
      <c r="AF460" s="152"/>
      <c r="AG460" s="152"/>
      <c r="AH460" s="153"/>
      <c r="AI460" s="151" t="s">
        <v>641</v>
      </c>
      <c r="AJ460" s="152"/>
      <c r="AK460" s="152"/>
      <c r="AL460" s="152"/>
      <c r="AM460" s="151" t="s">
        <v>641</v>
      </c>
      <c r="AN460" s="152"/>
      <c r="AO460" s="152"/>
      <c r="AP460" s="153"/>
      <c r="AQ460" s="151" t="s">
        <v>641</v>
      </c>
      <c r="AR460" s="152"/>
      <c r="AS460" s="152"/>
      <c r="AT460" s="153"/>
      <c r="AU460" s="152" t="s">
        <v>641</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641</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6"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7"/>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63.75" customHeight="1" x14ac:dyDescent="0.15">
      <c r="A702" s="510" t="s">
        <v>139</v>
      </c>
      <c r="B702" s="511"/>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8" t="s">
        <v>638</v>
      </c>
      <c r="AE702" s="879"/>
      <c r="AF702" s="879"/>
      <c r="AG702" s="868" t="s">
        <v>654</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2"/>
      <c r="B703" s="513"/>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638</v>
      </c>
      <c r="AE703" s="170"/>
      <c r="AF703" s="170"/>
      <c r="AG703" s="651" t="s">
        <v>655</v>
      </c>
      <c r="AH703" s="652"/>
      <c r="AI703" s="652"/>
      <c r="AJ703" s="652"/>
      <c r="AK703" s="652"/>
      <c r="AL703" s="652"/>
      <c r="AM703" s="652"/>
      <c r="AN703" s="652"/>
      <c r="AO703" s="652"/>
      <c r="AP703" s="652"/>
      <c r="AQ703" s="652"/>
      <c r="AR703" s="652"/>
      <c r="AS703" s="652"/>
      <c r="AT703" s="652"/>
      <c r="AU703" s="652"/>
      <c r="AV703" s="652"/>
      <c r="AW703" s="652"/>
      <c r="AX703" s="653"/>
    </row>
    <row r="704" spans="1:51" ht="48.75" customHeight="1" x14ac:dyDescent="0.15">
      <c r="A704" s="514"/>
      <c r="B704" s="515"/>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638</v>
      </c>
      <c r="AE704" s="568"/>
      <c r="AF704" s="568"/>
      <c r="AG704" s="409" t="s">
        <v>656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4"/>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0" t="s">
        <v>661</v>
      </c>
      <c r="AE705" s="721"/>
      <c r="AF705" s="721"/>
      <c r="AG705" s="175" t="s">
        <v>641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5"/>
      <c r="C706" s="596"/>
      <c r="D706" s="597"/>
      <c r="E706" s="671" t="s">
        <v>301</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69" t="s">
        <v>662</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5"/>
      <c r="C707" s="598"/>
      <c r="D707" s="599"/>
      <c r="E707" s="674" t="s">
        <v>239</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5" t="s">
        <v>662</v>
      </c>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4" t="s">
        <v>638</v>
      </c>
      <c r="AE708" s="655"/>
      <c r="AF708" s="655"/>
      <c r="AG708" s="507" t="s">
        <v>657</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42"/>
      <c r="B709" s="643"/>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661</v>
      </c>
      <c r="AE709" s="170"/>
      <c r="AF709" s="170"/>
      <c r="AG709" s="651" t="s">
        <v>640</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661</v>
      </c>
      <c r="AE710" s="170"/>
      <c r="AF710" s="170"/>
      <c r="AG710" s="651" t="s">
        <v>640</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638</v>
      </c>
      <c r="AE711" s="170"/>
      <c r="AF711" s="170"/>
      <c r="AG711" s="651" t="s">
        <v>658</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661</v>
      </c>
      <c r="AE712" s="568"/>
      <c r="AF712" s="568"/>
      <c r="AG712" s="576" t="s">
        <v>640</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1"/>
      <c r="AG713" s="651" t="s">
        <v>640</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3" t="s">
        <v>661</v>
      </c>
      <c r="AE714" s="574"/>
      <c r="AF714" s="575"/>
      <c r="AG714" s="677" t="s">
        <v>640</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3"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638</v>
      </c>
      <c r="AE715" s="655"/>
      <c r="AF715" s="762"/>
      <c r="AG715" s="507" t="s">
        <v>659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42"/>
      <c r="B716" s="643"/>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661</v>
      </c>
      <c r="AE716" s="744"/>
      <c r="AF716" s="744"/>
      <c r="AG716" s="651" t="s">
        <v>640</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638</v>
      </c>
      <c r="AE717" s="170"/>
      <c r="AF717" s="170"/>
      <c r="AG717" s="651" t="s">
        <v>660</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661</v>
      </c>
      <c r="AE718" s="170"/>
      <c r="AF718" s="170"/>
      <c r="AG718" s="178" t="s">
        <v>640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8"/>
      <c r="AD719" s="654" t="s">
        <v>661</v>
      </c>
      <c r="AE719" s="655"/>
      <c r="AF719" s="655"/>
      <c r="AG719" s="175" t="s">
        <v>641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5"/>
      <c r="B722" s="636"/>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47</v>
      </c>
      <c r="B726" s="604"/>
      <c r="C726" s="424" t="s">
        <v>52</v>
      </c>
      <c r="D726" s="563"/>
      <c r="E726" s="563"/>
      <c r="F726" s="564"/>
      <c r="G726" s="782" t="s">
        <v>663</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5"/>
      <c r="B727" s="606"/>
      <c r="C727" s="683" t="s">
        <v>56</v>
      </c>
      <c r="D727" s="684"/>
      <c r="E727" s="684"/>
      <c r="F727" s="685"/>
      <c r="G727" s="780" t="s">
        <v>664</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2" ht="67.5" customHeight="1" thickBot="1" x14ac:dyDescent="0.2">
      <c r="A729" s="750" t="s">
        <v>684</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137</v>
      </c>
      <c r="B731" s="601"/>
      <c r="C731" s="601"/>
      <c r="D731" s="601"/>
      <c r="E731" s="602"/>
      <c r="F731" s="668" t="s">
        <v>685</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137</v>
      </c>
      <c r="B733" s="601"/>
      <c r="C733" s="601"/>
      <c r="D733" s="601"/>
      <c r="E733" s="602"/>
      <c r="F733" s="751" t="s">
        <v>687</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238.5" customHeight="1" thickBot="1" x14ac:dyDescent="0.2">
      <c r="A735" s="593" t="s">
        <v>665</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594</v>
      </c>
      <c r="B737" s="143"/>
      <c r="C737" s="143"/>
      <c r="D737" s="144"/>
      <c r="E737" s="90" t="s">
        <v>666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679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667</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668</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669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637</v>
      </c>
      <c r="F746" s="98"/>
      <c r="G746" s="98"/>
      <c r="H746" s="85" t="str">
        <f>IF(E746="","","-")</f>
        <v>-</v>
      </c>
      <c r="I746" s="98"/>
      <c r="J746" s="98"/>
      <c r="K746" s="85" t="str">
        <f>IF(I746="","","-")</f>
        <v/>
      </c>
      <c r="L746" s="89">
        <v>785</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637</v>
      </c>
      <c r="F747" s="98"/>
      <c r="G747" s="98"/>
      <c r="H747" s="85" t="str">
        <f>IF(E747="","","-")</f>
        <v>-</v>
      </c>
      <c r="I747" s="98"/>
      <c r="J747" s="98"/>
      <c r="K747" s="85" t="str">
        <f>IF(I747="","","-")</f>
        <v/>
      </c>
      <c r="L747" s="89">
        <v>804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306</v>
      </c>
      <c r="B787" s="746"/>
      <c r="C787" s="746"/>
      <c r="D787" s="746"/>
      <c r="E787" s="746"/>
      <c r="F787" s="747"/>
      <c r="G787" s="420" t="s">
        <v>678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6"/>
      <c r="B788" s="748"/>
      <c r="C788" s="748"/>
      <c r="D788" s="748"/>
      <c r="E788" s="748"/>
      <c r="F788" s="749"/>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189.75" customHeight="1" x14ac:dyDescent="0.15">
      <c r="A789" s="536"/>
      <c r="B789" s="748"/>
      <c r="C789" s="748"/>
      <c r="D789" s="748"/>
      <c r="E789" s="748"/>
      <c r="F789" s="749"/>
      <c r="G789" s="430" t="s">
        <v>674</v>
      </c>
      <c r="H789" s="431"/>
      <c r="I789" s="431"/>
      <c r="J789" s="431"/>
      <c r="K789" s="432"/>
      <c r="L789" s="433" t="s">
        <v>683</v>
      </c>
      <c r="M789" s="434"/>
      <c r="N789" s="434"/>
      <c r="O789" s="434"/>
      <c r="P789" s="434"/>
      <c r="Q789" s="434"/>
      <c r="R789" s="434"/>
      <c r="S789" s="434"/>
      <c r="T789" s="434"/>
      <c r="U789" s="434"/>
      <c r="V789" s="434"/>
      <c r="W789" s="434"/>
      <c r="X789" s="435"/>
      <c r="Y789" s="436">
        <v>23474573</v>
      </c>
      <c r="Z789" s="437"/>
      <c r="AA789" s="437"/>
      <c r="AB789" s="537"/>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39.75" hidden="1" customHeight="1" x14ac:dyDescent="0.15">
      <c r="A790" s="536"/>
      <c r="B790" s="748"/>
      <c r="C790" s="748"/>
      <c r="D790" s="748"/>
      <c r="E790" s="748"/>
      <c r="F790" s="749"/>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67.5" hidden="1" customHeight="1" x14ac:dyDescent="0.15">
      <c r="A791" s="536"/>
      <c r="B791" s="748"/>
      <c r="C791" s="748"/>
      <c r="D791" s="748"/>
      <c r="E791" s="748"/>
      <c r="F791" s="749"/>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33.75" hidden="1" customHeight="1" x14ac:dyDescent="0.15">
      <c r="A792" s="536"/>
      <c r="B792" s="748"/>
      <c r="C792" s="748"/>
      <c r="D792" s="748"/>
      <c r="E792" s="748"/>
      <c r="F792" s="749"/>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6"/>
      <c r="B793" s="748"/>
      <c r="C793" s="748"/>
      <c r="D793" s="748"/>
      <c r="E793" s="748"/>
      <c r="F793" s="749"/>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6"/>
      <c r="B794" s="748"/>
      <c r="C794" s="748"/>
      <c r="D794" s="748"/>
      <c r="E794" s="748"/>
      <c r="F794" s="749"/>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6"/>
      <c r="B795" s="748"/>
      <c r="C795" s="748"/>
      <c r="D795" s="748"/>
      <c r="E795" s="748"/>
      <c r="F795" s="749"/>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6"/>
      <c r="B796" s="748"/>
      <c r="C796" s="748"/>
      <c r="D796" s="748"/>
      <c r="E796" s="748"/>
      <c r="F796" s="749"/>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6"/>
      <c r="B797" s="748"/>
      <c r="C797" s="748"/>
      <c r="D797" s="748"/>
      <c r="E797" s="748"/>
      <c r="F797" s="749"/>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6"/>
      <c r="B798" s="748"/>
      <c r="C798" s="748"/>
      <c r="D798" s="748"/>
      <c r="E798" s="748"/>
      <c r="F798" s="749"/>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6"/>
      <c r="B799" s="748"/>
      <c r="C799" s="748"/>
      <c r="D799" s="748"/>
      <c r="E799" s="748"/>
      <c r="F799" s="749"/>
      <c r="G799" s="391" t="s">
        <v>20</v>
      </c>
      <c r="H799" s="392"/>
      <c r="I799" s="392"/>
      <c r="J799" s="392"/>
      <c r="K799" s="392"/>
      <c r="L799" s="393"/>
      <c r="M799" s="394"/>
      <c r="N799" s="394"/>
      <c r="O799" s="394"/>
      <c r="P799" s="394"/>
      <c r="Q799" s="394"/>
      <c r="R799" s="394"/>
      <c r="S799" s="394"/>
      <c r="T799" s="394"/>
      <c r="U799" s="394"/>
      <c r="V799" s="394"/>
      <c r="W799" s="394"/>
      <c r="X799" s="395"/>
      <c r="Y799" s="396">
        <f>SUM(Y789:AB798)</f>
        <v>23474573</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6"/>
      <c r="B800" s="748"/>
      <c r="C800" s="748"/>
      <c r="D800" s="748"/>
      <c r="E800" s="748"/>
      <c r="F800" s="749"/>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6"/>
      <c r="B801" s="748"/>
      <c r="C801" s="748"/>
      <c r="D801" s="748"/>
      <c r="E801" s="748"/>
      <c r="F801" s="749"/>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6"/>
      <c r="B802" s="748"/>
      <c r="C802" s="748"/>
      <c r="D802" s="748"/>
      <c r="E802" s="748"/>
      <c r="F802" s="749"/>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7"/>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6"/>
      <c r="B803" s="748"/>
      <c r="C803" s="748"/>
      <c r="D803" s="748"/>
      <c r="E803" s="748"/>
      <c r="F803" s="749"/>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6"/>
      <c r="B804" s="748"/>
      <c r="C804" s="748"/>
      <c r="D804" s="748"/>
      <c r="E804" s="748"/>
      <c r="F804" s="749"/>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6"/>
      <c r="B805" s="748"/>
      <c r="C805" s="748"/>
      <c r="D805" s="748"/>
      <c r="E805" s="748"/>
      <c r="F805" s="749"/>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6"/>
      <c r="B806" s="748"/>
      <c r="C806" s="748"/>
      <c r="D806" s="748"/>
      <c r="E806" s="748"/>
      <c r="F806" s="749"/>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6"/>
      <c r="B807" s="748"/>
      <c r="C807" s="748"/>
      <c r="D807" s="748"/>
      <c r="E807" s="748"/>
      <c r="F807" s="749"/>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6"/>
      <c r="B808" s="748"/>
      <c r="C808" s="748"/>
      <c r="D808" s="748"/>
      <c r="E808" s="748"/>
      <c r="F808" s="749"/>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6"/>
      <c r="B809" s="748"/>
      <c r="C809" s="748"/>
      <c r="D809" s="748"/>
      <c r="E809" s="748"/>
      <c r="F809" s="749"/>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6"/>
      <c r="B810" s="748"/>
      <c r="C810" s="748"/>
      <c r="D810" s="748"/>
      <c r="E810" s="748"/>
      <c r="F810" s="749"/>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6"/>
      <c r="B811" s="748"/>
      <c r="C811" s="748"/>
      <c r="D811" s="748"/>
      <c r="E811" s="748"/>
      <c r="F811" s="749"/>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6"/>
      <c r="B812" s="748"/>
      <c r="C812" s="748"/>
      <c r="D812" s="748"/>
      <c r="E812" s="748"/>
      <c r="F812" s="749"/>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6"/>
      <c r="B813" s="748"/>
      <c r="C813" s="748"/>
      <c r="D813" s="748"/>
      <c r="E813" s="748"/>
      <c r="F813" s="749"/>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6"/>
      <c r="B814" s="748"/>
      <c r="C814" s="748"/>
      <c r="D814" s="748"/>
      <c r="E814" s="748"/>
      <c r="F814" s="749"/>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6"/>
      <c r="B815" s="748"/>
      <c r="C815" s="748"/>
      <c r="D815" s="748"/>
      <c r="E815" s="748"/>
      <c r="F815" s="749"/>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7"/>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6"/>
      <c r="B816" s="748"/>
      <c r="C816" s="748"/>
      <c r="D816" s="748"/>
      <c r="E816" s="748"/>
      <c r="F816" s="749"/>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6"/>
      <c r="B817" s="748"/>
      <c r="C817" s="748"/>
      <c r="D817" s="748"/>
      <c r="E817" s="748"/>
      <c r="F817" s="749"/>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6"/>
      <c r="B818" s="748"/>
      <c r="C818" s="748"/>
      <c r="D818" s="748"/>
      <c r="E818" s="748"/>
      <c r="F818" s="749"/>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6"/>
      <c r="B819" s="748"/>
      <c r="C819" s="748"/>
      <c r="D819" s="748"/>
      <c r="E819" s="748"/>
      <c r="F819" s="749"/>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6"/>
      <c r="B820" s="748"/>
      <c r="C820" s="748"/>
      <c r="D820" s="748"/>
      <c r="E820" s="748"/>
      <c r="F820" s="749"/>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6"/>
      <c r="B821" s="748"/>
      <c r="C821" s="748"/>
      <c r="D821" s="748"/>
      <c r="E821" s="748"/>
      <c r="F821" s="749"/>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6"/>
      <c r="B822" s="748"/>
      <c r="C822" s="748"/>
      <c r="D822" s="748"/>
      <c r="E822" s="748"/>
      <c r="F822" s="749"/>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6"/>
      <c r="B823" s="748"/>
      <c r="C823" s="748"/>
      <c r="D823" s="748"/>
      <c r="E823" s="748"/>
      <c r="F823" s="749"/>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6"/>
      <c r="B824" s="748"/>
      <c r="C824" s="748"/>
      <c r="D824" s="748"/>
      <c r="E824" s="748"/>
      <c r="F824" s="749"/>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6"/>
      <c r="B825" s="748"/>
      <c r="C825" s="748"/>
      <c r="D825" s="748"/>
      <c r="E825" s="748"/>
      <c r="F825" s="749"/>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6"/>
      <c r="B826" s="748"/>
      <c r="C826" s="748"/>
      <c r="D826" s="748"/>
      <c r="E826" s="748"/>
      <c r="F826" s="749"/>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6"/>
      <c r="B827" s="748"/>
      <c r="C827" s="748"/>
      <c r="D827" s="748"/>
      <c r="E827" s="748"/>
      <c r="F827" s="749"/>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6"/>
      <c r="B828" s="748"/>
      <c r="C828" s="748"/>
      <c r="D828" s="748"/>
      <c r="E828" s="748"/>
      <c r="F828" s="749"/>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7"/>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6"/>
      <c r="B829" s="748"/>
      <c r="C829" s="748"/>
      <c r="D829" s="748"/>
      <c r="E829" s="748"/>
      <c r="F829" s="749"/>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6"/>
      <c r="B830" s="748"/>
      <c r="C830" s="748"/>
      <c r="D830" s="748"/>
      <c r="E830" s="748"/>
      <c r="F830" s="749"/>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6"/>
      <c r="B831" s="748"/>
      <c r="C831" s="748"/>
      <c r="D831" s="748"/>
      <c r="E831" s="748"/>
      <c r="F831" s="749"/>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6"/>
      <c r="B832" s="748"/>
      <c r="C832" s="748"/>
      <c r="D832" s="748"/>
      <c r="E832" s="748"/>
      <c r="F832" s="749"/>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6"/>
      <c r="B833" s="748"/>
      <c r="C833" s="748"/>
      <c r="D833" s="748"/>
      <c r="E833" s="748"/>
      <c r="F833" s="749"/>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6"/>
      <c r="B834" s="748"/>
      <c r="C834" s="748"/>
      <c r="D834" s="748"/>
      <c r="E834" s="748"/>
      <c r="F834" s="749"/>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6"/>
      <c r="B835" s="748"/>
      <c r="C835" s="748"/>
      <c r="D835" s="748"/>
      <c r="E835" s="748"/>
      <c r="F835" s="749"/>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6"/>
      <c r="B836" s="748"/>
      <c r="C836" s="748"/>
      <c r="D836" s="748"/>
      <c r="E836" s="748"/>
      <c r="F836" s="749"/>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6"/>
      <c r="B837" s="748"/>
      <c r="C837" s="748"/>
      <c r="D837" s="748"/>
      <c r="E837" s="748"/>
      <c r="F837" s="749"/>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6"/>
      <c r="B838" s="748"/>
      <c r="C838" s="748"/>
      <c r="D838" s="748"/>
      <c r="E838" s="748"/>
      <c r="F838" s="749"/>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675</v>
      </c>
      <c r="D845" s="400"/>
      <c r="E845" s="400"/>
      <c r="F845" s="400"/>
      <c r="G845" s="400"/>
      <c r="H845" s="400"/>
      <c r="I845" s="400"/>
      <c r="J845" s="401" t="s">
        <v>641</v>
      </c>
      <c r="K845" s="402"/>
      <c r="L845" s="402"/>
      <c r="M845" s="402"/>
      <c r="N845" s="402"/>
      <c r="O845" s="402"/>
      <c r="P845" s="302" t="s">
        <v>676</v>
      </c>
      <c r="Q845" s="302"/>
      <c r="R845" s="302"/>
      <c r="S845" s="302"/>
      <c r="T845" s="302"/>
      <c r="U845" s="302"/>
      <c r="V845" s="302"/>
      <c r="W845" s="302"/>
      <c r="X845" s="302"/>
      <c r="Y845" s="303">
        <v>23474573</v>
      </c>
      <c r="Z845" s="304"/>
      <c r="AA845" s="304"/>
      <c r="AB845" s="305"/>
      <c r="AC845" s="307" t="s">
        <v>79</v>
      </c>
      <c r="AD845" s="308"/>
      <c r="AE845" s="308"/>
      <c r="AF845" s="308"/>
      <c r="AG845" s="308"/>
      <c r="AH845" s="403" t="s">
        <v>641</v>
      </c>
      <c r="AI845" s="404"/>
      <c r="AJ845" s="404"/>
      <c r="AK845" s="404"/>
      <c r="AL845" s="311" t="s">
        <v>641</v>
      </c>
      <c r="AM845" s="312"/>
      <c r="AN845" s="312"/>
      <c r="AO845" s="313"/>
      <c r="AP845" s="306" t="s">
        <v>644</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644</v>
      </c>
      <c r="F1110" s="875"/>
      <c r="G1110" s="875"/>
      <c r="H1110" s="875"/>
      <c r="I1110" s="875"/>
      <c r="J1110" s="401" t="s">
        <v>641</v>
      </c>
      <c r="K1110" s="402"/>
      <c r="L1110" s="402"/>
      <c r="M1110" s="402"/>
      <c r="N1110" s="402"/>
      <c r="O1110" s="402"/>
      <c r="P1110" s="406" t="s">
        <v>644</v>
      </c>
      <c r="Q1110" s="302"/>
      <c r="R1110" s="302"/>
      <c r="S1110" s="302"/>
      <c r="T1110" s="302"/>
      <c r="U1110" s="302"/>
      <c r="V1110" s="302"/>
      <c r="W1110" s="302"/>
      <c r="X1110" s="302"/>
      <c r="Y1110" s="303" t="s">
        <v>641</v>
      </c>
      <c r="Z1110" s="304"/>
      <c r="AA1110" s="304"/>
      <c r="AB1110" s="305"/>
      <c r="AC1110" s="307"/>
      <c r="AD1110" s="308"/>
      <c r="AE1110" s="308"/>
      <c r="AF1110" s="308"/>
      <c r="AG1110" s="308"/>
      <c r="AH1110" s="309" t="s">
        <v>641</v>
      </c>
      <c r="AI1110" s="310"/>
      <c r="AJ1110" s="310"/>
      <c r="AK1110" s="310"/>
      <c r="AL1110" s="311" t="s">
        <v>641</v>
      </c>
      <c r="AM1110" s="312"/>
      <c r="AN1110" s="312"/>
      <c r="AO1110" s="313"/>
      <c r="AP1110" s="306" t="s">
        <v>644</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79" priority="14003">
      <formula>IF(RIGHT(TEXT(P14,"0.#"),1)=".",FALSE,TRUE)</formula>
    </cfRule>
    <cfRule type="expression" dxfId="2078" priority="14004">
      <formula>IF(RIGHT(TEXT(P14,"0.#"),1)=".",TRUE,FALSE)</formula>
    </cfRule>
  </conditionalFormatting>
  <conditionalFormatting sqref="AE32 AI32 AM32 AQ32 AU32">
    <cfRule type="expression" dxfId="2077" priority="13993">
      <formula>IF(RIGHT(TEXT(AE32,"0.#"),1)=".",FALSE,TRUE)</formula>
    </cfRule>
    <cfRule type="expression" dxfId="2076" priority="13994">
      <formula>IF(RIGHT(TEXT(AE32,"0.#"),1)=".",TRUE,FALSE)</formula>
    </cfRule>
  </conditionalFormatting>
  <conditionalFormatting sqref="P18:AX18">
    <cfRule type="expression" dxfId="2075" priority="13879">
      <formula>IF(RIGHT(TEXT(P18,"0.#"),1)=".",FALSE,TRUE)</formula>
    </cfRule>
    <cfRule type="expression" dxfId="2074" priority="13880">
      <formula>IF(RIGHT(TEXT(P18,"0.#"),1)=".",TRUE,FALSE)</formula>
    </cfRule>
  </conditionalFormatting>
  <conditionalFormatting sqref="Y790">
    <cfRule type="expression" dxfId="2073" priority="13875">
      <formula>IF(RIGHT(TEXT(Y790,"0.#"),1)=".",FALSE,TRUE)</formula>
    </cfRule>
    <cfRule type="expression" dxfId="2072" priority="13876">
      <formula>IF(RIGHT(TEXT(Y790,"0.#"),1)=".",TRUE,FALSE)</formula>
    </cfRule>
  </conditionalFormatting>
  <conditionalFormatting sqref="Y799">
    <cfRule type="expression" dxfId="2071" priority="13871">
      <formula>IF(RIGHT(TEXT(Y799,"0.#"),1)=".",FALSE,TRUE)</formula>
    </cfRule>
    <cfRule type="expression" dxfId="2070" priority="13872">
      <formula>IF(RIGHT(TEXT(Y799,"0.#"),1)=".",TRUE,FALSE)</formula>
    </cfRule>
  </conditionalFormatting>
  <conditionalFormatting sqref="Y830:Y837 Y828 Y817:Y824 Y815 Y804:Y811 Y802">
    <cfRule type="expression" dxfId="2069" priority="13653">
      <formula>IF(RIGHT(TEXT(Y802,"0.#"),1)=".",FALSE,TRUE)</formula>
    </cfRule>
    <cfRule type="expression" dxfId="2068" priority="13654">
      <formula>IF(RIGHT(TEXT(Y802,"0.#"),1)=".",TRUE,FALSE)</formula>
    </cfRule>
  </conditionalFormatting>
  <conditionalFormatting sqref="P16:AQ17 P15:AX15 P13:AX13">
    <cfRule type="expression" dxfId="2067" priority="13701">
      <formula>IF(RIGHT(TEXT(P13,"0.#"),1)=".",FALSE,TRUE)</formula>
    </cfRule>
    <cfRule type="expression" dxfId="2066" priority="13702">
      <formula>IF(RIGHT(TEXT(P13,"0.#"),1)=".",TRUE,FALSE)</formula>
    </cfRule>
  </conditionalFormatting>
  <conditionalFormatting sqref="P19:AJ19">
    <cfRule type="expression" dxfId="2065" priority="13699">
      <formula>IF(RIGHT(TEXT(P19,"0.#"),1)=".",FALSE,TRUE)</formula>
    </cfRule>
    <cfRule type="expression" dxfId="2064" priority="13700">
      <formula>IF(RIGHT(TEXT(P19,"0.#"),1)=".",TRUE,FALSE)</formula>
    </cfRule>
  </conditionalFormatting>
  <conditionalFormatting sqref="AE101 AQ101">
    <cfRule type="expression" dxfId="2063" priority="13691">
      <formula>IF(RIGHT(TEXT(AE101,"0.#"),1)=".",FALSE,TRUE)</formula>
    </cfRule>
    <cfRule type="expression" dxfId="2062" priority="13692">
      <formula>IF(RIGHT(TEXT(AE101,"0.#"),1)=".",TRUE,FALSE)</formula>
    </cfRule>
  </conditionalFormatting>
  <conditionalFormatting sqref="Y791:Y798 Y789">
    <cfRule type="expression" dxfId="2061" priority="13677">
      <formula>IF(RIGHT(TEXT(Y789,"0.#"),1)=".",FALSE,TRUE)</formula>
    </cfRule>
    <cfRule type="expression" dxfId="2060" priority="13678">
      <formula>IF(RIGHT(TEXT(Y789,"0.#"),1)=".",TRUE,FALSE)</formula>
    </cfRule>
  </conditionalFormatting>
  <conditionalFormatting sqref="AU790">
    <cfRule type="expression" dxfId="2059" priority="13675">
      <formula>IF(RIGHT(TEXT(AU790,"0.#"),1)=".",FALSE,TRUE)</formula>
    </cfRule>
    <cfRule type="expression" dxfId="2058" priority="13676">
      <formula>IF(RIGHT(TEXT(AU790,"0.#"),1)=".",TRUE,FALSE)</formula>
    </cfRule>
  </conditionalFormatting>
  <conditionalFormatting sqref="AU799">
    <cfRule type="expression" dxfId="2057" priority="13673">
      <formula>IF(RIGHT(TEXT(AU799,"0.#"),1)=".",FALSE,TRUE)</formula>
    </cfRule>
    <cfRule type="expression" dxfId="2056" priority="13674">
      <formula>IF(RIGHT(TEXT(AU799,"0.#"),1)=".",TRUE,FALSE)</formula>
    </cfRule>
  </conditionalFormatting>
  <conditionalFormatting sqref="AU791:AU798 AU789">
    <cfRule type="expression" dxfId="2055" priority="13671">
      <formula>IF(RIGHT(TEXT(AU789,"0.#"),1)=".",FALSE,TRUE)</formula>
    </cfRule>
    <cfRule type="expression" dxfId="2054" priority="13672">
      <formula>IF(RIGHT(TEXT(AU789,"0.#"),1)=".",TRUE,FALSE)</formula>
    </cfRule>
  </conditionalFormatting>
  <conditionalFormatting sqref="Y829 Y816 Y803">
    <cfRule type="expression" dxfId="2053" priority="13657">
      <formula>IF(RIGHT(TEXT(Y803,"0.#"),1)=".",FALSE,TRUE)</formula>
    </cfRule>
    <cfRule type="expression" dxfId="2052" priority="13658">
      <formula>IF(RIGHT(TEXT(Y803,"0.#"),1)=".",TRUE,FALSE)</formula>
    </cfRule>
  </conditionalFormatting>
  <conditionalFormatting sqref="Y838 Y825 Y812">
    <cfRule type="expression" dxfId="2051" priority="13655">
      <formula>IF(RIGHT(TEXT(Y812,"0.#"),1)=".",FALSE,TRUE)</formula>
    </cfRule>
    <cfRule type="expression" dxfId="2050" priority="13656">
      <formula>IF(RIGHT(TEXT(Y812,"0.#"),1)=".",TRUE,FALSE)</formula>
    </cfRule>
  </conditionalFormatting>
  <conditionalFormatting sqref="AU829 AU816 AU803">
    <cfRule type="expression" dxfId="2049" priority="13651">
      <formula>IF(RIGHT(TEXT(AU803,"0.#"),1)=".",FALSE,TRUE)</formula>
    </cfRule>
    <cfRule type="expression" dxfId="2048" priority="13652">
      <formula>IF(RIGHT(TEXT(AU803,"0.#"),1)=".",TRUE,FALSE)</formula>
    </cfRule>
  </conditionalFormatting>
  <conditionalFormatting sqref="AU838 AU825 AU812">
    <cfRule type="expression" dxfId="2047" priority="13649">
      <formula>IF(RIGHT(TEXT(AU812,"0.#"),1)=".",FALSE,TRUE)</formula>
    </cfRule>
    <cfRule type="expression" dxfId="2046" priority="13650">
      <formula>IF(RIGHT(TEXT(AU812,"0.#"),1)=".",TRUE,FALSE)</formula>
    </cfRule>
  </conditionalFormatting>
  <conditionalFormatting sqref="AU830:AU837 AU828 AU817:AU824 AU815 AU804:AU811 AU802">
    <cfRule type="expression" dxfId="2045" priority="13647">
      <formula>IF(RIGHT(TEXT(AU802,"0.#"),1)=".",FALSE,TRUE)</formula>
    </cfRule>
    <cfRule type="expression" dxfId="2044" priority="13648">
      <formula>IF(RIGHT(TEXT(AU802,"0.#"),1)=".",TRUE,FALSE)</formula>
    </cfRule>
  </conditionalFormatting>
  <conditionalFormatting sqref="AM87">
    <cfRule type="expression" dxfId="2043" priority="13301">
      <formula>IF(RIGHT(TEXT(AM87,"0.#"),1)=".",FALSE,TRUE)</formula>
    </cfRule>
    <cfRule type="expression" dxfId="2042" priority="13302">
      <formula>IF(RIGHT(TEXT(AM87,"0.#"),1)=".",TRUE,FALSE)</formula>
    </cfRule>
  </conditionalFormatting>
  <conditionalFormatting sqref="AE55">
    <cfRule type="expression" dxfId="2041" priority="13369">
      <formula>IF(RIGHT(TEXT(AE55,"0.#"),1)=".",FALSE,TRUE)</formula>
    </cfRule>
    <cfRule type="expression" dxfId="2040" priority="13370">
      <formula>IF(RIGHT(TEXT(AE55,"0.#"),1)=".",TRUE,FALSE)</formula>
    </cfRule>
  </conditionalFormatting>
  <conditionalFormatting sqref="AI55">
    <cfRule type="expression" dxfId="2039" priority="13367">
      <formula>IF(RIGHT(TEXT(AI55,"0.#"),1)=".",FALSE,TRUE)</formula>
    </cfRule>
    <cfRule type="expression" dxfId="2038" priority="13368">
      <formula>IF(RIGHT(TEXT(AI55,"0.#"),1)=".",TRUE,FALSE)</formula>
    </cfRule>
  </conditionalFormatting>
  <conditionalFormatting sqref="AE33:AE34 AI33:AI34 AM33:AM34 AQ33:AQ34 AU33:AU34">
    <cfRule type="expression" dxfId="2037" priority="13461">
      <formula>IF(RIGHT(TEXT(AE33,"0.#"),1)=".",FALSE,TRUE)</formula>
    </cfRule>
    <cfRule type="expression" dxfId="2036" priority="13462">
      <formula>IF(RIGHT(TEXT(AE33,"0.#"),1)=".",TRUE,FALSE)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483"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P35" sqref="P3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638</v>
      </c>
      <c r="M2" s="13" t="str">
        <f>IF(L2="","",K2)</f>
        <v>社会保障</v>
      </c>
      <c r="N2" s="13" t="str">
        <f>IF(M2="","",IF(N1&lt;&gt;"",CONCATENATE(N1,"、",M2),M2))</f>
        <v>社会保障</v>
      </c>
      <c r="O2" s="13"/>
      <c r="P2" s="12" t="s">
        <v>73</v>
      </c>
      <c r="Q2" s="17" t="s">
        <v>638</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t="s">
        <v>638</v>
      </c>
      <c r="C9" s="13" t="str">
        <f t="shared" si="0"/>
        <v>高齢社会対策</v>
      </c>
      <c r="D9" s="13" t="str">
        <f t="shared" si="8"/>
        <v>高齢社会対策</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t="s">
        <v>638</v>
      </c>
      <c r="H18" s="13" t="str">
        <f t="shared" si="1"/>
        <v>年金特別会計厚生年金勘定</v>
      </c>
      <c r="I18" s="13" t="str">
        <f t="shared" si="5"/>
        <v>年金特別会計厚生年金勘定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年金特別会計厚生年金勘定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年金特別会計厚生年金勘定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年金特別会計厚生年金勘定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年金特別会計厚生年金勘定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年金特別会計厚生年金勘定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高齢社会対策</v>
      </c>
      <c r="F24" s="18" t="s">
        <v>329</v>
      </c>
      <c r="G24" s="17"/>
      <c r="H24" s="13" t="str">
        <f t="shared" si="1"/>
        <v/>
      </c>
      <c r="I24" s="13" t="str">
        <f t="shared" si="5"/>
        <v>年金特別会計厚生年金勘定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年金特別会計厚生年金勘定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年金特別会計厚生年金勘定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年金特別会計厚生年金勘定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年金特別会計厚生年金勘定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年金特別会計厚生年金勘定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年金特別会計厚生年金勘定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年金特別会計厚生年金勘定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年金特別会計厚生年金勘定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年金特別会計厚生年金勘定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年金特別会計厚生年金勘定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年金特別会計厚生年金勘定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年金特別会計厚生年金勘定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年金特別会計厚生年金勘定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恵梨(okamoto-eri.zr3)</dc:creator>
  <cp:lastModifiedBy>岡本 恵梨(okamoto-eri.zr3)</cp:lastModifiedBy>
  <cp:lastPrinted>2021-08-16T06:42:33Z</cp:lastPrinted>
  <dcterms:created xsi:type="dcterms:W3CDTF">2012-03-13T00:50:25Z</dcterms:created>
  <dcterms:modified xsi:type="dcterms:W3CDTF">2021-08-16T06:42:35Z</dcterms:modified>
</cp:coreProperties>
</file>