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②交付金→のぞみ確認後と登録媒体\交付金　→提出\"/>
    </mc:Choice>
  </mc:AlternateContent>
  <bookViews>
    <workbookView xWindow="0" yWindow="0" windowWidth="20430" windowHeight="93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68" i="7" l="1"/>
  <c r="AY65" i="7"/>
  <c r="AY71" i="7" s="1"/>
  <c r="AY58" i="7"/>
  <c r="AY63" i="7" s="1"/>
  <c r="AY54" i="7"/>
  <c r="AY51" i="7"/>
  <c r="AY57" i="7" s="1"/>
  <c r="AV2" i="4"/>
  <c r="AY69" i="7" l="1"/>
  <c r="AY55"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62" i="6" l="1"/>
  <c r="AY565" i="8"/>
  <c r="AY399" i="8"/>
  <c r="AY250" i="6"/>
  <c r="AY132" i="6"/>
  <c r="AY183" i="6"/>
  <c r="AY226" i="6"/>
  <c r="AY795" i="8"/>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<sst xmlns="http://schemas.openxmlformats.org/spreadsheetml/2006/main" count="1843" uniqueCount="807">
  <si>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</si>
  <si>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</si>
  <si>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</si>
  <si>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</si>
  <si>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</si>
  <si>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</si>
  <si>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</si>
  <si>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</si>
  <si>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</si>
  <si>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</si>
  <si>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</si>
  <si>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</si>
  <si>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</si>
  <si>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</si>
  <si>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</si>
  <si>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</si>
  <si>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</si>
  <si>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</si>
  <si>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</si>
  <si>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</si>
  <si>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</si>
  <si>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</si>
  <si>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</si>
  <si>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</si>
  <si>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</si>
  <si>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</si>
  <si>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</si>
  <si>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</si>
  <si>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</si>
  <si>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</si>
  <si>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</si>
  <si>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</si>
  <si>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</si>
  <si>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</si>
  <si>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</si>
  <si>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</si>
  <si>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</si>
  <si>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</si>
  <si>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</si>
  <si>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</si>
  <si>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</si>
  <si>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</si>
  <si>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</si>
  <si>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</si>
  <si>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</si>
  <si>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</si>
  <si>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</si>
  <si>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</si>
  <si>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</si>
  <si>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</si>
  <si>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</si>
  <si>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</si>
  <si>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</si>
  <si>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</si>
  <si>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</si>
  <si>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</si>
  <si>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</si>
  <si>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</si>
  <si>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</si>
  <si>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</si>
  <si>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</si>
  <si>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</si>
  <si>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</si>
  <si>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</si>
  <si>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</si>
  <si>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</si>
  <si>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</si>
  <si>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</si>
  <si>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</si>
  <si>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</si>
  <si>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</si>
  <si>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</si>
  <si>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</si>
  <si>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</si>
  <si>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</si>
  <si>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</si>
  <si>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</si>
  <si>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</si>
  <si>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</si>
  <si>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</si>
  <si>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</si>
  <si>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</si>
  <si>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</si>
  <si>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</si>
  <si>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</si>
  <si>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</si>
  <si>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</si>
  <si>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</si>
  <si>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</si>
  <si>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</si>
  <si>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</si>
  <si>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</si>
  <si>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</si>
  <si>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</si>
  <si>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</si>
  <si>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</si>
  <si>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</si>
  <si>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</si>
  <si>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</si>
  <si>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</si>
  <si>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</si>
  <si>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</si>
  <si>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</si>
  <si>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</si>
  <si>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</si>
  <si>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</si>
  <si>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</si>
  <si>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</si>
  <si>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</si>
  <si>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</si>
  <si>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</si>
  <si>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</si>
  <si>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</si>
  <si>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</si>
  <si>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</si>
  <si>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</si>
  <si>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</si>
  <si>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</si>
  <si>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</si>
  <si>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</si>
  <si>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</si>
  <si>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</si>
  <si>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</si>
  <si>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</si>
  <si>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</si>
  <si>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</si>
  <si>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</si>
  <si>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</si>
  <si>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</si>
  <si>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</si>
  <si>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</si>
  <si>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</si>
  <si>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</si>
  <si>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</si>
  <si>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</si>
  <si>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</si>
  <si>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</si>
  <si>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</si>
  <si>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</si>
  <si>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</si>
  <si>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</si>
  <si>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</si>
  <si>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</si>
  <si>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</si>
  <si>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</si>
  <si>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</si>
  <si>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</si>
  <si>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</si>
  <si>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</si>
  <si>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</si>
  <si>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</si>
  <si>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</si>
  <si>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</si>
  <si>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</si>
  <si>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</si>
  <si>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</si>
  <si>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</si>
  <si>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</si>
  <si>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</si>
  <si>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</si>
  <si>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</si>
  <si>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</si>
  <si>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</si>
  <si>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</si>
  <si>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</si>
  <si>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</si>
  <si>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</si>
  <si>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</si>
  <si>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</si>
  <si>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</si>
  <si>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</si>
  <si>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</si>
  <si>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</si>
  <si>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</si>
  <si>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</si>
  <si>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</si>
  <si>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</si>
  <si>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</si>
  <si>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</si>
  <si>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</si>
  <si>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</si>
  <si>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</si>
  <si>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</si>
  <si>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</si>
  <si>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</si>
  <si>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</si>
  <si>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</si>
  <si>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</si>
  <si>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</si>
  <si>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</si>
  <si>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</si>
  <si>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</si>
  <si>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</si>
  <si>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</si>
  <si>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</si>
  <si>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</si>
  <si>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</si>
  <si>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</si>
  <si>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</si>
  <si>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</si>
  <si>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</si>
  <si>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</si>
  <si>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</si>
  <si>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</si>
  <si>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</si>
  <si>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</si>
  <si>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</si>
  <si>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</si>
  <si>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</si>
  <si>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</si>
  <si>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</si>
  <si>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</si>
  <si>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</si>
  <si>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</si>
  <si>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</si>
  <si>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</si>
  <si>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</si>
  <si>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</si>
  <si>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</si>
  <si>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</si>
  <si>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</si>
  <si>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</si>
  <si>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</si>
  <si>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</si>
  <si>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</si>
  <si>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</si>
  <si>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</si>
  <si>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</si>
  <si>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</si>
  <si>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</si>
  <si>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</si>
  <si>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</si>
  <si>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</si>
  <si>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</si>
  <si>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</si>
  <si>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</si>
  <si>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</si>
  <si>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</si>
  <si>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</si>
  <si>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</si>
  <si>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</si>
  <si>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</si>
  <si>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</si>
  <si>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</si>
  <si>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</si>
  <si>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</si>
  <si>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</si>
  <si>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</si>
  <si>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</si>
  <si>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</si>
  <si>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</si>
  <si>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</si>
  <si>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</si>
  <si>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</si>
  <si>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</si>
  <si>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</si>
  <si>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</si>
  <si>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</si>
  <si>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</si>
  <si>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</si>
  <si>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</si>
  <si>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</si>
  <si>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</si>
  <si>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</si>
  <si>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</si>
  <si>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</si>
  <si>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</si>
  <si>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</si>
  <si>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</si>
  <si>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</si>
  <si>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</si>
  <si>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</si>
  <si>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</si>
  <si>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</si>
  <si>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</si>
  <si>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</si>
  <si>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</si>
  <si>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</si>
  <si>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</si>
  <si>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</si>
  <si>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</si>
  <si>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</si>
  <si>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</si>
  <si>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</si>
  <si>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</si>
  <si>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</si>
  <si>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</si>
  <si>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</si>
  <si>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</si>
  <si>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</si>
  <si>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</si>
  <si>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</si>
  <si>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</si>
  <si>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</si>
  <si>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</si>
  <si>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</si>
  <si>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</si>
  <si>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</si>
  <si>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</si>
  <si>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</si>
  <si>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</si>
  <si>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</si>
  <si>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</si>
  <si>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</si>
  <si>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</si>
  <si>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</si>
  <si>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</si>
  <si>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</si>
  <si>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</si>
  <si>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</si>
  <si>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</si>
  <si>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</si>
  <si>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</si>
  <si>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</si>
  <si>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</si>
  <si>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</si>
  <si>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</si>
  <si>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</si>
  <si>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</si>
  <si>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</si>
  <si>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</si>
  <si>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</si>
  <si>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</si>
  <si>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</si>
  <si>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</si>
  <si>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</si>
  <si>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</si>
  <si>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</si>
  <si>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</si>
  <si>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</si>
  <si>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</si>
  <si>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</si>
  <si>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</si>
  <si>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</si>
  <si>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</si>
  <si>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</si>
  <si>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</si>
  <si>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</si>
  <si>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</si>
  <si>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</si>
  <si>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</si>
  <si>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</si>
  <si>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</si>
  <si>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</si>
  <si>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</si>
  <si>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</si>
  <si>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</si>
  <si>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</si>
  <si>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</si>
  <si>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</si>
  <si>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</si>
  <si>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</si>
  <si>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</si>
  <si>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</si>
  <si>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</si>
  <si>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</si>
  <si>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</si>
  <si>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</si>
  <si>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</si>
  <si>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</si>
  <si>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</si>
  <si>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</si>
  <si>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</si>
  <si>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</si>
  <si>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</si>
  <si>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</si>
  <si>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</si>
  <si>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</si>
  <si>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</si>
  <si>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</si>
  <si>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</si>
  <si>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</si>
  <si>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</si>
  <si>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</si>
  <si>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</si>
  <si>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</si>
  <si>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</si>
  <si>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</si>
  <si>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</si>
  <si>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</si>
  <si>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</si>
  <si>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</si>
  <si>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</si>
  <si>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</si>
  <si>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</si>
  <si>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</si>
  <si>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</si>
  <si>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</si>
  <si>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</si>
  <si>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</si>
  <si>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</si>
  <si>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</si>
  <si>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</si>
  <si>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</si>
  <si>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</si>
  <si>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</si>
  <si>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</si>
  <si>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</si>
  <si>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</si>
  <si>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</si>
  <si>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</si>
  <si>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</si>
  <si>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</si>
  <si>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</si>
  <si>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</si>
  <si>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</si>
  <si>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</si>
  <si>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</si>
  <si>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</si>
  <si>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</si>
  <si>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</si>
  <si>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</si>
  <si>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</si>
  <si>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</si>
  <si>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</si>
  <si>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</si>
  <si>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</si>
  <si>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</si>
  <si>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</si>
  <si>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</si>
  <si>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</si>
  <si>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</si>
  <si>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</si>
  <si>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</si>
  <si>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</si>
  <si>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</si>
  <si>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</si>
  <si>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</si>
  <si>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</si>
  <si>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</si>
  <si>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</si>
  <si>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</si>
  <si>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</si>
  <si>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</si>
  <si>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</si>
  <si>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</si>
  <si>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</si>
  <si>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</si>
  <si>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</si>
  <si>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</si>
  <si>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</si>
  <si>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</si>
  <si>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</si>
  <si>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</si>
  <si>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</si>
  <si>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</si>
  <si>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</si>
  <si>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</si>
  <si>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</si>
  <si>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</si>
  <si>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</si>
  <si>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</si>
  <si>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</si>
  <si>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</si>
  <si>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</si>
  <si>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</si>
  <si>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</si>
  <si>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</si>
  <si>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</si>
  <si>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</si>
  <si>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</si>
  <si>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</si>
  <si>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</si>
  <si>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</si>
  <si>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</si>
  <si>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</si>
  <si>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</si>
  <si>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</si>
  <si>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</si>
  <si>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</si>
  <si>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</si>
  <si>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</si>
  <si>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</si>
  <si>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</si>
  <si>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</si>
  <si>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</si>
  <si>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</si>
  <si>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</si>
  <si>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</si>
  <si>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</si>
  <si>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</si>
  <si>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</si>
  <si>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</si>
  <si>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</si>
  <si>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</si>
  <si>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</si>
  <si>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</si>
  <si>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</si>
  <si>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</si>
  <si>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</si>
  <si>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</si>
  <si>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</si>
  <si>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</si>
  <si>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</si>
  <si>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</si>
  <si>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</si>
  <si>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</si>
  <si>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</si>
  <si>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</si>
  <si>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</si>
  <si>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</si>
  <si>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</si>
  <si>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</si>
  <si>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</si>
  <si>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</si>
  <si>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</si>
  <si>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</si>
  <si>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</si>
  <si>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</si>
  <si>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</si>
  <si>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</si>
  <si>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</si>
  <si>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</si>
  <si>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</si>
  <si>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</si>
  <si>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</si>
  <si>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</si>
  <si>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</si>
  <si>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</si>
  <si>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</si>
  <si>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</si>
  <si>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</si>
  <si>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</si>
  <si>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</si>
  <si>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</si>
  <si>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</si>
  <si>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</si>
  <si>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</si>
  <si>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</si>
  <si>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</si>
  <si>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</si>
  <si>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</si>
  <si>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</si>
  <si>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</si>
  <si>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</si>
  <si>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</si>
  <si>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</si>
  <si>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</si>
  <si>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</si>
  <si>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</si>
  <si>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</si>
  <si>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</si>
  <si>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</si>
  <si>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</si>
  <si>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</si>
  <si>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</si>
  <si>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</si>
  <si>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</si>
  <si>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</si>
  <si>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</si>
  <si>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</si>
  <si>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</si>
  <si>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</si>
  <si>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</si>
  <si>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</si>
  <si>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</si>
  <si>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</si>
  <si>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</si>
  <si>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</si>
  <si>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</si>
  <si>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</si>
  <si>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</si>
  <si>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</si>
  <si>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</si>
  <si>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</si>
  <si>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</si>
  <si>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</si>
  <si>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</si>
  <si>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</si>
  <si>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</si>
  <si>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</si>
  <si>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</si>
  <si>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</si>
  <si>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</si>
  <si>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</si>
  <si>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</si>
  <si>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</si>
  <si>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</si>
  <si>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</si>
  <si>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</si>
  <si>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</si>
  <si>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</si>
  <si>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</si>
  <si>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</si>
  <si>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</si>
  <si>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</si>
  <si>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</si>
  <si>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</si>
  <si>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</si>
  <si>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</si>
  <si>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</si>
  <si>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</si>
  <si>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</si>
  <si>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</si>
  <si>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</si>
  <si>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</si>
  <si>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</si>
  <si>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</si>
  <si>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</si>
  <si>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</si>
  <si>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</si>
  <si>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</si>
  <si>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</si>
  <si>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</si>
  <si>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</si>
  <si>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</si>
  <si>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</si>
  <si>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</si>
  <si>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</si>
  <si>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</si>
  <si>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</si>
  <si>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</si>
  <si>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</si>
  <si>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</si>
  <si>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</si>
  <si>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</si>
  <si>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</si>
  <si>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</si>
  <si>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</si>
  <si>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</si>
  <si>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</si>
  <si>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</si>
  <si>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</si>
  <si>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</si>
  <si>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</si>
  <si>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</si>
  <si>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</si>
  <si>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</si>
  <si>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</si>
  <si>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</si>
  <si>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</si>
  <si>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</si>
  <si>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</si>
  <si>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</si>
  <si>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</si>
  <si>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</si>
  <si>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</si>
  <si>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</si>
  <si>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</si>
  <si>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</si>
  <si>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</si>
  <si>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</si>
  <si>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</si>
  <si>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</si>
  <si>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</si>
  <si>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</si>
  <si>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</si>
  <si>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</si>
  <si>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</si>
  <si>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</si>
  <si>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</si>
  <si>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</si>
  <si>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</si>
  <si>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</si>
  <si>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</si>
  <si>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</si>
  <si>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</si>
  <si>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</si>
  <si>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</si>
  <si>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</si>
  <si>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</si>
  <si>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</si>
  <si>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</si>
  <si>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</si>
  <si>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</si>
  <si>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</si>
  <si>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</si>
  <si>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</si>
  <si>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</si>
  <si>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</si>
  <si>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</si>
  <si>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</si>
  <si>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</si>
  <si>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</si>
  <si>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</si>
  <si>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</si>
  <si>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</si>
  <si>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</si>
  <si>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</si>
  <si>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</si>
  <si>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</si>
  <si>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</si>
  <si>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</si>
  <si>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</si>
  <si>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</si>
  <si>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</si>
  <si>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</si>
  <si>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</si>
  <si>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</si>
  <si>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</si>
  <si>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</si>
  <si>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</si>
  <si>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</si>
  <si>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</si>
  <si>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</si>
  <si>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</si>
  <si>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</si>
  <si>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</si>
  <si>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</si>
  <si>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</si>
  <si>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</si>
  <si>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</si>
  <si>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</si>
  <si>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</si>
  <si>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</si>
  <si>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</si>
  <si>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</si>
  <si>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</si>
  <si>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</si>
  <si>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</si>
  <si>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</si>
  <si>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</si>
  <si>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</si>
  <si>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</si>
  <si>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</si>
  <si>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</si>
  <si>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</si>
  <si>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</si>
  <si>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</si>
  <si>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</si>
  <si>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</si>
  <si>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</si>
  <si>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</si>
  <si>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</si>
  <si>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</si>
  <si>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</si>
  <si>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</si>
  <si>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</si>
  <si>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</si>
  <si>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</si>
  <si>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</si>
  <si>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</si>
  <si>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</si>
  <si>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</si>
  <si>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</si>
  <si>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</si>
  <si>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</si>
  <si>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</si>
  <si>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</si>
  <si>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</si>
  <si>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</si>
  <si>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</si>
  <si>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</si>
  <si>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</si>
  <si>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</si>
  <si>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</si>
  <si>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</si>
  <si>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</si>
  <si>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</si>
  <si>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</si>
  <si>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</si>
  <si>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</si>
  <si>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</si>
  <si>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</si>
  <si>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</si>
  <si>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</si>
  <si>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</si>
  <si>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</si>
  <si>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</si>
  <si>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</si>
  <si>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企画課施設管理室</t>
    <rPh sb="0" eb="3">
      <t>キカクカ</t>
    </rPh>
    <rPh sb="3" eb="5">
      <t>シセツ</t>
    </rPh>
    <rPh sb="5" eb="8">
      <t>カンリシツ</t>
    </rPh>
    <phoneticPr fontId="6"/>
  </si>
  <si>
    <t>佐藤　秀崇</t>
    <rPh sb="0" eb="2">
      <t>サトウ</t>
    </rPh>
    <rPh sb="3" eb="4">
      <t>ヒデ</t>
    </rPh>
    <rPh sb="4" eb="5">
      <t>タカ</t>
    </rPh>
    <phoneticPr fontId="6"/>
  </si>
  <si>
    <t>○</t>
  </si>
  <si>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6"/>
  </si>
  <si>
    <t>独立行政法人通則法第46条</t>
    <rPh sb="0" eb="2">
      <t>ドクリツ</t>
    </rPh>
    <rPh sb="2" eb="4">
      <t>ギョウセイ</t>
    </rPh>
    <rPh sb="4" eb="6">
      <t>ホウジン</t>
    </rPh>
    <rPh sb="6" eb="8">
      <t>ツウソク</t>
    </rPh>
    <rPh sb="8" eb="9">
      <t>ホウ</t>
    </rPh>
    <rPh sb="9" eb="10">
      <t>ダイ</t>
    </rPh>
    <rPh sb="12" eb="13">
      <t>ジョウ</t>
    </rPh>
    <phoneticPr fontId="6"/>
  </si>
  <si>
    <t>独立行政法人国立重度知的障害者総合施設のぞみの園第４期中期目標（H30.3.1）
独立行政法人国立重度知的障害者総合施設のぞみの園第４期中期計画（H30.3.30）</t>
    <phoneticPr fontId="6"/>
  </si>
  <si>
    <t>重度の知的障害者に対する自立のための先駆的かつ総合的な支援を提供することにより、知的障害者の福祉の向上を図ることを目的とする。</t>
    <rPh sb="0" eb="2">
      <t>ジュウド</t>
    </rPh>
    <rPh sb="3" eb="5">
      <t>チテキ</t>
    </rPh>
    <rPh sb="5" eb="8">
      <t>ショウガイシャ</t>
    </rPh>
    <rPh sb="9" eb="10">
      <t>タイ</t>
    </rPh>
    <rPh sb="12" eb="14">
      <t>ジリツ</t>
    </rPh>
    <rPh sb="18" eb="21">
      <t>センクテキ</t>
    </rPh>
    <rPh sb="23" eb="25">
      <t>ソウゴウ</t>
    </rPh>
    <rPh sb="25" eb="26">
      <t>テキ</t>
    </rPh>
    <rPh sb="27" eb="29">
      <t>シエン</t>
    </rPh>
    <rPh sb="30" eb="32">
      <t>テイキョウ</t>
    </rPh>
    <rPh sb="40" eb="42">
      <t>チテキ</t>
    </rPh>
    <rPh sb="42" eb="45">
      <t>ショウガイシャ</t>
    </rPh>
    <rPh sb="46" eb="48">
      <t>フクシ</t>
    </rPh>
    <rPh sb="49" eb="51">
      <t>コウジョウ</t>
    </rPh>
    <rPh sb="52" eb="53">
      <t>ハカ</t>
    </rPh>
    <rPh sb="57" eb="59">
      <t>モクテキ</t>
    </rPh>
    <phoneticPr fontId="6"/>
  </si>
  <si>
    <t>業務達成基準</t>
    <rPh sb="0" eb="2">
      <t>ギョウム</t>
    </rPh>
    <rPh sb="2" eb="4">
      <t>タッセイ</t>
    </rPh>
    <rPh sb="4" eb="6">
      <t>キジュン</t>
    </rPh>
    <phoneticPr fontId="6"/>
  </si>
  <si>
    <t>独立行政法人国立重度知的障害者総合施設のぞみの園運営費交付金</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24">
      <t>ソノ</t>
    </rPh>
    <rPh sb="24" eb="27">
      <t>ウンエイヒ</t>
    </rPh>
    <rPh sb="27" eb="30">
      <t>コウフキン</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</si>
  <si>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</si>
  <si>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</si>
  <si>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</si>
  <si>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t>
  </si>
  <si>
    <t>-</t>
    <phoneticPr fontId="6"/>
  </si>
  <si>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</si>
  <si>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6"/>
  </si>
  <si>
    <t>人件費</t>
    <rPh sb="0" eb="3">
      <t>ジンケンヒ</t>
    </rPh>
    <phoneticPr fontId="6"/>
  </si>
  <si>
    <t>物件費等</t>
    <rPh sb="0" eb="3">
      <t>ブッケンヒ</t>
    </rPh>
    <rPh sb="3" eb="4">
      <t>トウ</t>
    </rPh>
    <phoneticPr fontId="6"/>
  </si>
  <si>
    <t>業務経費</t>
    <rPh sb="0" eb="2">
      <t>ギョウム</t>
    </rPh>
    <rPh sb="2" eb="4">
      <t>ケイヒ</t>
    </rPh>
    <phoneticPr fontId="6"/>
  </si>
  <si>
    <t>職員給与等</t>
    <rPh sb="0" eb="2">
      <t>ショクイン</t>
    </rPh>
    <rPh sb="2" eb="4">
      <t>キュウヨ</t>
    </rPh>
    <rPh sb="4" eb="5">
      <t>トウ</t>
    </rPh>
    <phoneticPr fontId="6"/>
  </si>
  <si>
    <t>（独）国立重度知的障害者総合施設のぞみの園</t>
    <phoneticPr fontId="6"/>
  </si>
  <si>
    <t>知的障害者支援関係施設援助・助言業務</t>
    <phoneticPr fontId="6"/>
  </si>
  <si>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ツギ</t>
    </rPh>
    <rPh sb="27" eb="29">
      <t>ギョウム</t>
    </rPh>
    <rPh sb="30" eb="32">
      <t>ヒツヨウ</t>
    </rPh>
    <rPh sb="33" eb="35">
      <t>ザイゲン</t>
    </rPh>
    <rPh sb="36" eb="37">
      <t>ア</t>
    </rPh>
    <rPh sb="42" eb="44">
      <t>ウンエイ</t>
    </rPh>
    <rPh sb="45" eb="46">
      <t>ヨウ</t>
    </rPh>
    <rPh sb="48" eb="50">
      <t>ケイヒ</t>
    </rPh>
    <rPh sb="51" eb="54">
      <t>ジンケンヒ</t>
    </rPh>
    <rPh sb="55" eb="58">
      <t>ブッケンヒ</t>
    </rPh>
    <rPh sb="58" eb="59">
      <t>トウ</t>
    </rPh>
    <rPh sb="61" eb="63">
      <t>コウフ</t>
    </rPh>
    <phoneticPr fontId="6"/>
  </si>
  <si>
    <t>援助・助言の実施件数を年間350件以上とする。</t>
    <phoneticPr fontId="6"/>
  </si>
  <si>
    <t>援助・助言の実施件数</t>
    <phoneticPr fontId="6"/>
  </si>
  <si>
    <t>回</t>
    <rPh sb="0" eb="1">
      <t>カイ</t>
    </rPh>
    <phoneticPr fontId="6"/>
  </si>
  <si>
    <t>-</t>
    <phoneticPr fontId="6"/>
  </si>
  <si>
    <t>独立行政法人国立重度知的障害者総合施設のぞみの園第４期中期目標（目標期間　平成30年度～平成34年度）</t>
    <phoneticPr fontId="6"/>
  </si>
  <si>
    <t>運営費交付金の執行額／援助・助言の実施件数　　　　　　　　　　　　　</t>
    <phoneticPr fontId="6"/>
  </si>
  <si>
    <t>百万円</t>
    <rPh sb="0" eb="2">
      <t>ヒャクマン</t>
    </rPh>
    <rPh sb="2" eb="3">
      <t>エン</t>
    </rPh>
    <phoneticPr fontId="6"/>
  </si>
  <si>
    <t>百万円/回</t>
    <phoneticPr fontId="6"/>
  </si>
  <si>
    <t>13/459</t>
    <phoneticPr fontId="6"/>
  </si>
  <si>
    <t>15/508</t>
    <phoneticPr fontId="6"/>
  </si>
  <si>
    <t>無</t>
  </si>
  <si>
    <t>「調達等合理化計画」等に基づき、一般競争入札等を行い、競争性の確保を図っている。</t>
    <phoneticPr fontId="6"/>
  </si>
  <si>
    <t>中期目標、計画に基づき、常勤職員数の縮減、給与水準の適正化、「調達合理化計画」等に基づく合理化に取り組んでいる。</t>
    <phoneticPr fontId="6"/>
  </si>
  <si>
    <t>支出については、人件費や物件費などの法人運営に必要な経費に限定している。</t>
    <phoneticPr fontId="6"/>
  </si>
  <si>
    <t>‐</t>
  </si>
  <si>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</si>
  <si>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毎年度行われる独立行政法人の業務実績評価の結果を踏まえながら、支出については人件費や物件費などの事業に必要な経費に限定し適切かつ効率的に援助・助言業務を引き続き行う。</t>
    <phoneticPr fontId="6"/>
  </si>
  <si>
    <t>重度の知的障害者に対する自立のための先導的かつ総合的な支援の提供、知的障害者の支援に関する調査及び研究等を実施</t>
    <phoneticPr fontId="6"/>
  </si>
  <si>
    <t>厚労</t>
  </si>
  <si>
    <t>-</t>
    <phoneticPr fontId="6"/>
  </si>
  <si>
    <t>中期目標・中期計画に基づき経費を節減しており、コスト等の水準は妥当である。</t>
    <phoneticPr fontId="6"/>
  </si>
  <si>
    <t>成果実績は、中期目標や中期計画を達成しており見合ったものといえる。</t>
    <phoneticPr fontId="6"/>
  </si>
  <si>
    <t>活動実績は、中期目標や中期計画を達成しており見合ったものといえる。</t>
    <phoneticPr fontId="6"/>
  </si>
  <si>
    <t>13/368</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</si>
</sst>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6" fontId="0" fillId="5"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159</xdr:row>
      <xdr:rowOff>163285</xdr:rowOff>
    </xdr:from>
    <xdr:to>
      <xdr:col>40</xdr:col>
      <xdr:colOff>58225</xdr:colOff>
      <xdr:row>162</xdr:row>
      <xdr:rowOff>93495</xdr:rowOff>
    </xdr:to>
    <xdr:sp macro="" textlink="">
      <xdr:nvSpPr>
        <xdr:cNvPr id="2" name="正方形/長方形 1"/>
        <xdr:cNvSpPr/>
      </xdr:nvSpPr>
      <xdr:spPr bwMode="auto">
        <a:xfrm>
          <a:off x="3483429" y="33963428"/>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68035</xdr:colOff>
      <xdr:row>164</xdr:row>
      <xdr:rowOff>299357</xdr:rowOff>
    </xdr:from>
    <xdr:to>
      <xdr:col>40</xdr:col>
      <xdr:colOff>181883</xdr:colOff>
      <xdr:row>168</xdr:row>
      <xdr:rowOff>33029</xdr:rowOff>
    </xdr:to>
    <xdr:sp macro="" textlink="">
      <xdr:nvSpPr>
        <xdr:cNvPr id="3" name="正方形/長方形 2"/>
        <xdr:cNvSpPr/>
      </xdr:nvSpPr>
      <xdr:spPr bwMode="auto">
        <a:xfrm>
          <a:off x="3551464" y="36004500"/>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149679</xdr:colOff>
      <xdr:row>162</xdr:row>
      <xdr:rowOff>326572</xdr:rowOff>
    </xdr:from>
    <xdr:to>
      <xdr:col>29</xdr:col>
      <xdr:colOff>20217</xdr:colOff>
      <xdr:row>164</xdr:row>
      <xdr:rowOff>78067</xdr:rowOff>
    </xdr:to>
    <xdr:sp macro="" textlink="">
      <xdr:nvSpPr>
        <xdr:cNvPr id="10" name="下矢印 9"/>
        <xdr:cNvSpPr/>
      </xdr:nvSpPr>
      <xdr:spPr bwMode="auto">
        <a:xfrm>
          <a:off x="6027965" y="35269715"/>
          <a:ext cx="305966"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108857</xdr:colOff>
      <xdr:row>171</xdr:row>
      <xdr:rowOff>326572</xdr:rowOff>
    </xdr:from>
    <xdr:to>
      <xdr:col>28</xdr:col>
      <xdr:colOff>169586</xdr:colOff>
      <xdr:row>174</xdr:row>
      <xdr:rowOff>359982</xdr:rowOff>
    </xdr:to>
    <xdr:sp macro="" textlink="">
      <xdr:nvSpPr>
        <xdr:cNvPr id="11" name="正方形/長方形 10"/>
        <xdr:cNvSpPr/>
      </xdr:nvSpPr>
      <xdr:spPr>
        <a:xfrm>
          <a:off x="3810000" y="38698715"/>
          <a:ext cx="245558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31</xdr:col>
      <xdr:colOff>76039</xdr:colOff>
      <xdr:row>171</xdr:row>
      <xdr:rowOff>299358</xdr:rowOff>
    </xdr:from>
    <xdr:to>
      <xdr:col>42</xdr:col>
      <xdr:colOff>8920</xdr:colOff>
      <xdr:row>174</xdr:row>
      <xdr:rowOff>332768</xdr:rowOff>
    </xdr:to>
    <xdr:sp macro="" textlink="">
      <xdr:nvSpPr>
        <xdr:cNvPr id="12" name="正方形/長方形 11"/>
        <xdr:cNvSpPr/>
      </xdr:nvSpPr>
      <xdr:spPr>
        <a:xfrm>
          <a:off x="6825182" y="38671501"/>
          <a:ext cx="2327738"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36</xdr:col>
      <xdr:colOff>20010</xdr:colOff>
      <xdr:row>169</xdr:row>
      <xdr:rowOff>0</xdr:rowOff>
    </xdr:from>
    <xdr:to>
      <xdr:col>37</xdr:col>
      <xdr:colOff>116481</xdr:colOff>
      <xdr:row>170</xdr:row>
      <xdr:rowOff>140560</xdr:rowOff>
    </xdr:to>
    <xdr:sp macro="" textlink="">
      <xdr:nvSpPr>
        <xdr:cNvPr id="13" name="下矢印 12"/>
        <xdr:cNvSpPr/>
      </xdr:nvSpPr>
      <xdr:spPr bwMode="auto">
        <a:xfrm>
          <a:off x="7857724" y="37610143"/>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178012</xdr:colOff>
      <xdr:row>169</xdr:row>
      <xdr:rowOff>84365</xdr:rowOff>
    </xdr:from>
    <xdr:to>
      <xdr:col>23</xdr:col>
      <xdr:colOff>56769</xdr:colOff>
      <xdr:row>170</xdr:row>
      <xdr:rowOff>224925</xdr:rowOff>
    </xdr:to>
    <xdr:sp macro="" textlink="">
      <xdr:nvSpPr>
        <xdr:cNvPr id="14" name="下矢印 13"/>
        <xdr:cNvSpPr/>
      </xdr:nvSpPr>
      <xdr:spPr bwMode="auto">
        <a:xfrm>
          <a:off x="4750012" y="37694508"/>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54428</xdr:colOff>
      <xdr:row>177</xdr:row>
      <xdr:rowOff>340178</xdr:rowOff>
    </xdr:from>
    <xdr:to>
      <xdr:col>45</xdr:col>
      <xdr:colOff>126066</xdr:colOff>
      <xdr:row>182</xdr:row>
      <xdr:rowOff>175078</xdr:rowOff>
    </xdr:to>
    <xdr:sp macro="" textlink="">
      <xdr:nvSpPr>
        <xdr:cNvPr id="15" name="正方形/長方形 14"/>
        <xdr:cNvSpPr/>
      </xdr:nvSpPr>
      <xdr:spPr>
        <a:xfrm>
          <a:off x="2449285" y="40998321"/>
          <a:ext cx="7473924"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２年度の施設運営業務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BD8" sqref="BD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649</v>
      </c>
      <c r="AJ2" s="586" t="s">
        <v>801</v>
      </c>
      <c r="AK2" s="586"/>
      <c r="AL2" s="586"/>
      <c r="AM2" s="586"/>
      <c r="AN2" s="93" t="s">
        <v>383</v>
      </c>
      <c r="AO2" s="586">
        <v>20</v>
      </c>
      <c r="AP2" s="586"/>
      <c r="AQ2" s="586"/>
      <c r="AR2" s="94" t="s">
        <v>758</v>
      </c>
      <c r="AS2" s="585">
        <v>850</v>
      </c>
      <c r="AT2" s="585"/>
      <c r="AU2" s="585"/>
      <c r="AV2" s="93" t="str">
        <f>IF(AW2="","","-")</f>
        <v>-</v>
      </c>
      <c r="AW2" s="584">
        <v>4</v>
      </c>
      <c r="AX2" s="584"/>
      <c r="BH2" s="5"/>
    </row>
    <row r="3" spans="1:60" ht="24" customHeight="1" thickBot="1" x14ac:dyDescent="0.2">
      <c r="A3" s="624" t="s">
        <v>650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651</v>
      </c>
      <c r="AJ3" s="626" t="s">
        <v>692</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781</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759</v>
      </c>
      <c r="AF4" s="609"/>
      <c r="AG4" s="609"/>
      <c r="AH4" s="609"/>
      <c r="AI4" s="609"/>
      <c r="AJ4" s="609"/>
      <c r="AK4" s="609"/>
      <c r="AL4" s="609"/>
      <c r="AM4" s="609"/>
      <c r="AN4" s="609"/>
      <c r="AO4" s="609"/>
      <c r="AP4" s="610"/>
      <c r="AQ4" s="611" t="s">
        <v>2</v>
      </c>
      <c r="AR4" s="606"/>
      <c r="AS4" s="606"/>
      <c r="AT4" s="606"/>
      <c r="AU4" s="606"/>
      <c r="AV4" s="606"/>
      <c r="AW4" s="606"/>
      <c r="AX4" s="612"/>
    </row>
    <row r="5" spans="1:60" ht="36" customHeight="1" x14ac:dyDescent="0.15">
      <c r="A5" s="613" t="s">
        <v>46</v>
      </c>
      <c r="B5" s="614"/>
      <c r="C5" s="614"/>
      <c r="D5" s="614"/>
      <c r="E5" s="614"/>
      <c r="F5" s="615"/>
      <c r="G5" s="616" t="s">
        <v>472</v>
      </c>
      <c r="H5" s="617"/>
      <c r="I5" s="617"/>
      <c r="J5" s="617"/>
      <c r="K5" s="617"/>
      <c r="L5" s="617"/>
      <c r="M5" s="618" t="s">
        <v>45</v>
      </c>
      <c r="N5" s="619"/>
      <c r="O5" s="619"/>
      <c r="P5" s="619"/>
      <c r="Q5" s="619"/>
      <c r="R5" s="620"/>
      <c r="S5" s="621" t="s">
        <v>214</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761</v>
      </c>
      <c r="AR5" s="590"/>
      <c r="AS5" s="590"/>
      <c r="AT5" s="590"/>
      <c r="AU5" s="590"/>
      <c r="AV5" s="590"/>
      <c r="AW5" s="590"/>
      <c r="AX5" s="591"/>
    </row>
    <row r="6" spans="1:60" ht="36"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763</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71.25" customHeight="1" x14ac:dyDescent="0.15">
      <c r="A8" s="550" t="s">
        <v>72</v>
      </c>
      <c r="B8" s="551"/>
      <c r="C8" s="551"/>
      <c r="D8" s="551"/>
      <c r="E8" s="551"/>
      <c r="F8" s="552"/>
      <c r="G8" s="553" t="s">
        <v>764</v>
      </c>
      <c r="H8" s="554"/>
      <c r="I8" s="554"/>
      <c r="J8" s="554"/>
      <c r="K8" s="554"/>
      <c r="L8" s="554"/>
      <c r="M8" s="554"/>
      <c r="N8" s="554"/>
      <c r="O8" s="554"/>
      <c r="P8" s="554"/>
      <c r="Q8" s="554"/>
      <c r="R8" s="554"/>
      <c r="S8" s="554"/>
      <c r="T8" s="554"/>
      <c r="U8" s="554"/>
      <c r="V8" s="554"/>
      <c r="W8" s="554"/>
      <c r="X8" s="555"/>
      <c r="Y8" s="556" t="s">
        <v>305</v>
      </c>
      <c r="Z8" s="557"/>
      <c r="AA8" s="557"/>
      <c r="AB8" s="557"/>
      <c r="AC8" s="557"/>
      <c r="AD8" s="558"/>
      <c r="AE8" s="559" t="s">
        <v>765</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障害者施策</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社会保障</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326</v>
      </c>
      <c r="B10" s="528"/>
      <c r="C10" s="528"/>
      <c r="D10" s="528"/>
      <c r="E10" s="528"/>
      <c r="F10" s="528"/>
      <c r="G10" s="529" t="s">
        <v>766</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9.25" customHeight="1" x14ac:dyDescent="0.15">
      <c r="A11" s="532" t="s">
        <v>327</v>
      </c>
      <c r="B11" s="533"/>
      <c r="C11" s="533"/>
      <c r="D11" s="533"/>
      <c r="E11" s="533"/>
      <c r="F11" s="533"/>
      <c r="G11" s="534" t="s">
        <v>782</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115</v>
      </c>
      <c r="B13" s="578"/>
      <c r="C13" s="578"/>
      <c r="D13" s="578"/>
      <c r="E13" s="578"/>
      <c r="F13" s="579"/>
      <c r="G13" s="581"/>
      <c r="H13" s="582"/>
      <c r="I13" s="582"/>
      <c r="J13" s="582"/>
      <c r="K13" s="582"/>
      <c r="L13" s="582"/>
      <c r="M13" s="582"/>
      <c r="N13" s="582"/>
      <c r="O13" s="582"/>
      <c r="P13" s="131" t="s">
        <v>521</v>
      </c>
      <c r="Q13" s="548"/>
      <c r="R13" s="548"/>
      <c r="S13" s="548"/>
      <c r="T13" s="548"/>
      <c r="U13" s="548"/>
      <c r="V13" s="583"/>
      <c r="W13" s="131" t="s">
        <v>391</v>
      </c>
      <c r="X13" s="548"/>
      <c r="Y13" s="548"/>
      <c r="Z13" s="548"/>
      <c r="AA13" s="548"/>
      <c r="AB13" s="548"/>
      <c r="AC13" s="583"/>
      <c r="AD13" s="131" t="s">
        <v>750</v>
      </c>
      <c r="AE13" s="548"/>
      <c r="AF13" s="548"/>
      <c r="AG13" s="548"/>
      <c r="AH13" s="548"/>
      <c r="AI13" s="548"/>
      <c r="AJ13" s="583"/>
      <c r="AK13" s="131" t="s">
        <v>753</v>
      </c>
      <c r="AL13" s="548"/>
      <c r="AM13" s="548"/>
      <c r="AN13" s="548"/>
      <c r="AO13" s="548"/>
      <c r="AP13" s="548"/>
      <c r="AQ13" s="583"/>
      <c r="AR13" s="131" t="s">
        <v>754</v>
      </c>
      <c r="AS13" s="548"/>
      <c r="AT13" s="548"/>
      <c r="AU13" s="548"/>
      <c r="AV13" s="548"/>
      <c r="AW13" s="548"/>
      <c r="AX13" s="549"/>
    </row>
    <row r="14" spans="1:60" ht="24" customHeight="1" x14ac:dyDescent="0.15">
      <c r="A14" s="377"/>
      <c r="B14" s="378"/>
      <c r="C14" s="378"/>
      <c r="D14" s="378"/>
      <c r="E14" s="378"/>
      <c r="F14" s="379"/>
      <c r="G14" s="498" t="s">
        <v>112</v>
      </c>
      <c r="H14" s="501" t="s">
        <v>103</v>
      </c>
      <c r="I14" s="501"/>
      <c r="J14" s="501"/>
      <c r="K14" s="501"/>
      <c r="L14" s="501"/>
      <c r="M14" s="501"/>
      <c r="N14" s="501"/>
      <c r="O14" s="501"/>
      <c r="P14" s="499">
        <v>13</v>
      </c>
      <c r="Q14" s="500"/>
      <c r="R14" s="500"/>
      <c r="S14" s="500"/>
      <c r="T14" s="500"/>
      <c r="U14" s="500"/>
      <c r="V14" s="500"/>
      <c r="W14" s="500">
        <v>16</v>
      </c>
      <c r="X14" s="500"/>
      <c r="Y14" s="500"/>
      <c r="Z14" s="500"/>
      <c r="AA14" s="500"/>
      <c r="AB14" s="500"/>
      <c r="AC14" s="500"/>
      <c r="AD14" s="500">
        <v>12</v>
      </c>
      <c r="AE14" s="500"/>
      <c r="AF14" s="500"/>
      <c r="AG14" s="500"/>
      <c r="AH14" s="500"/>
      <c r="AI14" s="500"/>
      <c r="AJ14" s="500"/>
      <c r="AK14" s="500">
        <v>9</v>
      </c>
      <c r="AL14" s="500"/>
      <c r="AM14" s="500"/>
      <c r="AN14" s="500"/>
      <c r="AO14" s="500"/>
      <c r="AP14" s="500"/>
      <c r="AQ14" s="500"/>
      <c r="AR14" s="500">
        <v>9</v>
      </c>
      <c r="AS14" s="500"/>
      <c r="AT14" s="500"/>
      <c r="AU14" s="500"/>
      <c r="AV14" s="500"/>
      <c r="AW14" s="500"/>
      <c r="AX14" s="512"/>
    </row>
    <row r="15" spans="1:60" ht="24" customHeight="1" x14ac:dyDescent="0.15">
      <c r="A15" s="377"/>
      <c r="B15" s="378"/>
      <c r="C15" s="378"/>
      <c r="D15" s="378"/>
      <c r="E15" s="378"/>
      <c r="F15" s="379"/>
      <c r="G15" s="498"/>
      <c r="H15" s="501" t="s">
        <v>104</v>
      </c>
      <c r="I15" s="501" t="s">
        <v>108</v>
      </c>
      <c r="J15" s="501"/>
      <c r="K15" s="501"/>
      <c r="L15" s="501"/>
      <c r="M15" s="501"/>
      <c r="N15" s="501"/>
      <c r="O15" s="501"/>
      <c r="P15" s="521">
        <v>13</v>
      </c>
      <c r="Q15" s="522"/>
      <c r="R15" s="522"/>
      <c r="S15" s="522"/>
      <c r="T15" s="522"/>
      <c r="U15" s="522"/>
      <c r="V15" s="523"/>
      <c r="W15" s="524">
        <v>15</v>
      </c>
      <c r="X15" s="525"/>
      <c r="Y15" s="525"/>
      <c r="Z15" s="525"/>
      <c r="AA15" s="525"/>
      <c r="AB15" s="525"/>
      <c r="AC15" s="526"/>
      <c r="AD15" s="524">
        <v>11</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 customHeight="1" x14ac:dyDescent="0.15">
      <c r="A16" s="377"/>
      <c r="B16" s="378"/>
      <c r="C16" s="378"/>
      <c r="D16" s="378"/>
      <c r="E16" s="378"/>
      <c r="F16" s="379"/>
      <c r="G16" s="498"/>
      <c r="H16" s="501"/>
      <c r="I16" s="501" t="s">
        <v>109</v>
      </c>
      <c r="J16" s="501"/>
      <c r="K16" s="501"/>
      <c r="L16" s="501"/>
      <c r="M16" s="501"/>
      <c r="N16" s="501"/>
      <c r="O16" s="501"/>
      <c r="P16" s="541">
        <v>0</v>
      </c>
      <c r="Q16" s="542"/>
      <c r="R16" s="542"/>
      <c r="S16" s="542"/>
      <c r="T16" s="542"/>
      <c r="U16" s="542"/>
      <c r="V16" s="543"/>
      <c r="W16" s="541">
        <v>0</v>
      </c>
      <c r="X16" s="542"/>
      <c r="Y16" s="542"/>
      <c r="Z16" s="542"/>
      <c r="AA16" s="542"/>
      <c r="AB16" s="542"/>
      <c r="AC16" s="543"/>
      <c r="AD16" s="541">
        <v>0</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 customHeight="1" x14ac:dyDescent="0.15">
      <c r="A17" s="377"/>
      <c r="B17" s="378"/>
      <c r="C17" s="378"/>
      <c r="D17" s="378"/>
      <c r="E17" s="378"/>
      <c r="F17" s="379"/>
      <c r="G17" s="498"/>
      <c r="H17" s="501"/>
      <c r="I17" s="501" t="s">
        <v>110</v>
      </c>
      <c r="J17" s="501"/>
      <c r="K17" s="501"/>
      <c r="L17" s="501"/>
      <c r="M17" s="501"/>
      <c r="N17" s="501"/>
      <c r="O17" s="501"/>
      <c r="P17" s="541">
        <v>0</v>
      </c>
      <c r="Q17" s="542"/>
      <c r="R17" s="542"/>
      <c r="S17" s="542"/>
      <c r="T17" s="542"/>
      <c r="U17" s="542"/>
      <c r="V17" s="543"/>
      <c r="W17" s="541">
        <v>2</v>
      </c>
      <c r="X17" s="542"/>
      <c r="Y17" s="542"/>
      <c r="Z17" s="542"/>
      <c r="AA17" s="542"/>
      <c r="AB17" s="542"/>
      <c r="AC17" s="543"/>
      <c r="AD17" s="541">
        <v>2</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 customHeight="1" x14ac:dyDescent="0.15">
      <c r="A18" s="377"/>
      <c r="B18" s="378"/>
      <c r="C18" s="378"/>
      <c r="D18" s="378"/>
      <c r="E18" s="378"/>
      <c r="F18" s="379"/>
      <c r="G18" s="498"/>
      <c r="H18" s="501"/>
      <c r="I18" s="501" t="s">
        <v>105</v>
      </c>
      <c r="J18" s="501"/>
      <c r="K18" s="501"/>
      <c r="L18" s="501"/>
      <c r="M18" s="501"/>
      <c r="N18" s="501"/>
      <c r="O18" s="501"/>
      <c r="P18" s="574">
        <f>SUM(P15:V17)</f>
        <v>13</v>
      </c>
      <c r="Q18" s="575"/>
      <c r="R18" s="575"/>
      <c r="S18" s="575"/>
      <c r="T18" s="575"/>
      <c r="U18" s="575"/>
      <c r="V18" s="576"/>
      <c r="W18" s="574">
        <f t="shared" ref="W18" si="0">SUM(W15:AC17)</f>
        <v>17</v>
      </c>
      <c r="X18" s="575"/>
      <c r="Y18" s="575"/>
      <c r="Z18" s="575"/>
      <c r="AA18" s="575"/>
      <c r="AB18" s="575"/>
      <c r="AC18" s="576"/>
      <c r="AD18" s="574">
        <f t="shared" ref="AD18" si="1">SUM(AD15:AJ17)</f>
        <v>13</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36" customHeight="1" x14ac:dyDescent="0.15">
      <c r="A19" s="377"/>
      <c r="B19" s="378"/>
      <c r="C19" s="378"/>
      <c r="D19" s="378"/>
      <c r="E19" s="378"/>
      <c r="F19" s="379"/>
      <c r="G19" s="498"/>
      <c r="H19" s="501" t="s">
        <v>113</v>
      </c>
      <c r="I19" s="501"/>
      <c r="J19" s="501"/>
      <c r="K19" s="501"/>
      <c r="L19" s="501"/>
      <c r="M19" s="501"/>
      <c r="N19" s="501"/>
      <c r="O19" s="501"/>
      <c r="P19" s="518">
        <f>P15/P18</f>
        <v>1</v>
      </c>
      <c r="Q19" s="518"/>
      <c r="R19" s="518"/>
      <c r="S19" s="518"/>
      <c r="T19" s="518"/>
      <c r="U19" s="518"/>
      <c r="V19" s="518"/>
      <c r="W19" s="518">
        <f>W15/W18</f>
        <v>0.88235294117647056</v>
      </c>
      <c r="X19" s="518"/>
      <c r="Y19" s="518"/>
      <c r="Z19" s="518"/>
      <c r="AA19" s="518"/>
      <c r="AB19" s="518"/>
      <c r="AC19" s="518"/>
      <c r="AD19" s="518">
        <f>AD15/AD18</f>
        <v>0.84615384615384615</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377"/>
      <c r="B20" s="378"/>
      <c r="C20" s="378"/>
      <c r="D20" s="378"/>
      <c r="E20" s="378"/>
      <c r="F20" s="379"/>
      <c r="G20" s="498"/>
      <c r="H20" s="501" t="s">
        <v>114</v>
      </c>
      <c r="I20" s="501"/>
      <c r="J20" s="501"/>
      <c r="K20" s="501"/>
      <c r="L20" s="501"/>
      <c r="M20" s="501"/>
      <c r="N20" s="501"/>
      <c r="O20" s="501"/>
      <c r="P20" s="513" t="s">
        <v>767</v>
      </c>
      <c r="Q20" s="514"/>
      <c r="R20" s="514"/>
      <c r="S20" s="514"/>
      <c r="T20" s="514"/>
      <c r="U20" s="514"/>
      <c r="V20" s="514"/>
      <c r="W20" s="513" t="s">
        <v>767</v>
      </c>
      <c r="X20" s="514"/>
      <c r="Y20" s="514"/>
      <c r="Z20" s="514"/>
      <c r="AA20" s="514"/>
      <c r="AB20" s="514"/>
      <c r="AC20" s="514"/>
      <c r="AD20" s="513" t="s">
        <v>767</v>
      </c>
      <c r="AE20" s="514"/>
      <c r="AF20" s="514"/>
      <c r="AG20" s="514"/>
      <c r="AH20" s="514"/>
      <c r="AI20" s="514"/>
      <c r="AJ20" s="514"/>
      <c r="AK20" s="513" t="s">
        <v>767</v>
      </c>
      <c r="AL20" s="514"/>
      <c r="AM20" s="514"/>
      <c r="AN20" s="514"/>
      <c r="AO20" s="514"/>
      <c r="AP20" s="514"/>
      <c r="AQ20" s="514"/>
      <c r="AR20" s="515"/>
      <c r="AS20" s="515"/>
      <c r="AT20" s="515"/>
      <c r="AU20" s="516"/>
      <c r="AV20" s="516"/>
      <c r="AW20" s="516"/>
      <c r="AX20" s="517"/>
    </row>
    <row r="21" spans="1:50" ht="24" customHeight="1" x14ac:dyDescent="0.15">
      <c r="A21" s="377"/>
      <c r="B21" s="378"/>
      <c r="C21" s="378"/>
      <c r="D21" s="378"/>
      <c r="E21" s="378"/>
      <c r="F21" s="379"/>
      <c r="G21" s="498" t="s">
        <v>111</v>
      </c>
      <c r="H21" s="286" t="s">
        <v>106</v>
      </c>
      <c r="I21" s="286"/>
      <c r="J21" s="286"/>
      <c r="K21" s="286"/>
      <c r="L21" s="286"/>
      <c r="M21" s="286"/>
      <c r="N21" s="286"/>
      <c r="O21" s="286"/>
      <c r="P21" s="499">
        <v>13</v>
      </c>
      <c r="Q21" s="500"/>
      <c r="R21" s="500"/>
      <c r="S21" s="500"/>
      <c r="T21" s="500"/>
      <c r="U21" s="500"/>
      <c r="V21" s="500"/>
      <c r="W21" s="500">
        <v>16</v>
      </c>
      <c r="X21" s="500"/>
      <c r="Y21" s="500"/>
      <c r="Z21" s="500"/>
      <c r="AA21" s="500"/>
      <c r="AB21" s="500"/>
      <c r="AC21" s="500"/>
      <c r="AD21" s="500">
        <v>12</v>
      </c>
      <c r="AE21" s="500"/>
      <c r="AF21" s="500"/>
      <c r="AG21" s="500"/>
      <c r="AH21" s="500"/>
      <c r="AI21" s="500"/>
      <c r="AJ21" s="500"/>
      <c r="AK21" s="500">
        <v>9</v>
      </c>
      <c r="AL21" s="500"/>
      <c r="AM21" s="500"/>
      <c r="AN21" s="500"/>
      <c r="AO21" s="500"/>
      <c r="AP21" s="500"/>
      <c r="AQ21" s="500"/>
      <c r="AR21" s="500"/>
      <c r="AS21" s="500"/>
      <c r="AT21" s="500"/>
      <c r="AU21" s="500"/>
      <c r="AV21" s="500"/>
      <c r="AW21" s="500"/>
      <c r="AX21" s="512"/>
    </row>
    <row r="22" spans="1:50" ht="24" customHeight="1" x14ac:dyDescent="0.15">
      <c r="A22" s="377"/>
      <c r="B22" s="378"/>
      <c r="C22" s="378"/>
      <c r="D22" s="378"/>
      <c r="E22" s="378"/>
      <c r="F22" s="379"/>
      <c r="G22" s="498"/>
      <c r="H22" s="286" t="s">
        <v>104</v>
      </c>
      <c r="I22" s="286"/>
      <c r="J22" s="286"/>
      <c r="K22" s="286"/>
      <c r="L22" s="286"/>
      <c r="M22" s="286"/>
      <c r="N22" s="286"/>
      <c r="O22" s="286"/>
      <c r="P22" s="500">
        <v>12</v>
      </c>
      <c r="Q22" s="500"/>
      <c r="R22" s="500"/>
      <c r="S22" s="500"/>
      <c r="T22" s="500"/>
      <c r="U22" s="500"/>
      <c r="V22" s="500"/>
      <c r="W22" s="500">
        <v>17</v>
      </c>
      <c r="X22" s="500"/>
      <c r="Y22" s="500"/>
      <c r="Z22" s="500"/>
      <c r="AA22" s="500"/>
      <c r="AB22" s="500"/>
      <c r="AC22" s="500"/>
      <c r="AD22" s="500">
        <v>14</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 customHeight="1" x14ac:dyDescent="0.15">
      <c r="A23" s="527"/>
      <c r="B23" s="528"/>
      <c r="C23" s="528"/>
      <c r="D23" s="528"/>
      <c r="E23" s="528"/>
      <c r="F23" s="580"/>
      <c r="G23" s="498"/>
      <c r="H23" s="501" t="s">
        <v>107</v>
      </c>
      <c r="I23" s="501"/>
      <c r="J23" s="501"/>
      <c r="K23" s="501"/>
      <c r="L23" s="501"/>
      <c r="M23" s="501"/>
      <c r="N23" s="501"/>
      <c r="O23" s="501"/>
      <c r="P23" s="502">
        <f>IF(P21=0, "-",P22/P21)</f>
        <v>0.92307692307692313</v>
      </c>
      <c r="Q23" s="502"/>
      <c r="R23" s="502"/>
      <c r="S23" s="502"/>
      <c r="T23" s="502"/>
      <c r="U23" s="502"/>
      <c r="V23" s="502"/>
      <c r="W23" s="502">
        <f t="shared" ref="W23" si="2">IF(W21=0, "-",W22/W21)</f>
        <v>1.0625</v>
      </c>
      <c r="X23" s="502"/>
      <c r="Y23" s="502"/>
      <c r="Z23" s="502"/>
      <c r="AA23" s="502"/>
      <c r="AB23" s="502"/>
      <c r="AC23" s="502"/>
      <c r="AD23" s="502">
        <f>IF(AD21=0, "-",AD22/AD21)</f>
        <v>1.1666666666666667</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757</v>
      </c>
      <c r="B24" s="628"/>
      <c r="C24" s="503" t="s">
        <v>77</v>
      </c>
      <c r="D24" s="503"/>
      <c r="E24" s="503"/>
      <c r="F24" s="503"/>
      <c r="G24" s="503"/>
      <c r="H24" s="503"/>
      <c r="I24" s="503"/>
      <c r="J24" s="503"/>
      <c r="K24" s="504"/>
      <c r="L24" s="505" t="s">
        <v>755</v>
      </c>
      <c r="M24" s="505"/>
      <c r="N24" s="505"/>
      <c r="O24" s="505"/>
      <c r="P24" s="505"/>
      <c r="Q24" s="505"/>
      <c r="R24" s="505" t="s">
        <v>754</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54" customHeight="1" x14ac:dyDescent="0.15">
      <c r="A25" s="629"/>
      <c r="B25" s="630"/>
      <c r="C25" s="635" t="s">
        <v>768</v>
      </c>
      <c r="D25" s="635"/>
      <c r="E25" s="635"/>
      <c r="F25" s="635"/>
      <c r="G25" s="635"/>
      <c r="H25" s="635"/>
      <c r="I25" s="635"/>
      <c r="J25" s="635"/>
      <c r="K25" s="636"/>
      <c r="L25" s="521">
        <v>9</v>
      </c>
      <c r="M25" s="522"/>
      <c r="N25" s="522"/>
      <c r="O25" s="522"/>
      <c r="P25" s="522"/>
      <c r="Q25" s="523"/>
      <c r="R25" s="637">
        <v>9</v>
      </c>
      <c r="S25" s="638"/>
      <c r="T25" s="638"/>
      <c r="U25" s="638"/>
      <c r="V25" s="638"/>
      <c r="W25" s="639"/>
      <c r="X25" s="640" t="s">
        <v>802</v>
      </c>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hidden="1" customHeight="1" x14ac:dyDescent="0.15">
      <c r="A26" s="629"/>
      <c r="B26" s="630"/>
      <c r="C26" s="633"/>
      <c r="D26" s="633"/>
      <c r="E26" s="633"/>
      <c r="F26" s="633"/>
      <c r="G26" s="633"/>
      <c r="H26" s="633"/>
      <c r="I26" s="633"/>
      <c r="J26" s="633"/>
      <c r="K26" s="634"/>
      <c r="L26" s="521"/>
      <c r="M26" s="522"/>
      <c r="N26" s="522"/>
      <c r="O26" s="522"/>
      <c r="P26" s="522"/>
      <c r="Q26" s="523"/>
      <c r="R26" s="521"/>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hidden="1" customHeight="1" x14ac:dyDescent="0.15">
      <c r="A27" s="629"/>
      <c r="B27" s="630"/>
      <c r="C27" s="633"/>
      <c r="D27" s="633"/>
      <c r="E27" s="633"/>
      <c r="F27" s="633"/>
      <c r="G27" s="633"/>
      <c r="H27" s="633"/>
      <c r="I27" s="633"/>
      <c r="J27" s="633"/>
      <c r="K27" s="634"/>
      <c r="L27" s="521"/>
      <c r="M27" s="522"/>
      <c r="N27" s="522"/>
      <c r="O27" s="522"/>
      <c r="P27" s="522"/>
      <c r="Q27" s="523"/>
      <c r="R27" s="521"/>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hidden="1"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hidden="1" customHeight="1" x14ac:dyDescent="0.15">
      <c r="A30" s="629"/>
      <c r="B30" s="630"/>
      <c r="C30" s="679" t="s">
        <v>169</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9</v>
      </c>
      <c r="M31" s="690"/>
      <c r="N31" s="690"/>
      <c r="O31" s="690"/>
      <c r="P31" s="690"/>
      <c r="Q31" s="691"/>
      <c r="R31" s="689">
        <f>AR14</f>
        <v>9</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309</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521</v>
      </c>
      <c r="AF32" s="238"/>
      <c r="AG32" s="238"/>
      <c r="AH32" s="238"/>
      <c r="AI32" s="238" t="s">
        <v>391</v>
      </c>
      <c r="AJ32" s="238"/>
      <c r="AK32" s="238"/>
      <c r="AL32" s="240"/>
      <c r="AM32" s="238" t="s">
        <v>490</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786</v>
      </c>
      <c r="AR33" s="248"/>
      <c r="AS33" s="249" t="s">
        <v>61</v>
      </c>
      <c r="AT33" s="250"/>
      <c r="AU33" s="251">
        <v>4</v>
      </c>
      <c r="AV33" s="251"/>
      <c r="AW33" s="255" t="s">
        <v>57</v>
      </c>
      <c r="AX33" s="266"/>
    </row>
    <row r="34" spans="1:51" ht="23.25" customHeight="1" x14ac:dyDescent="0.15">
      <c r="A34" s="168"/>
      <c r="B34" s="166"/>
      <c r="C34" s="166"/>
      <c r="D34" s="166"/>
      <c r="E34" s="166"/>
      <c r="F34" s="167"/>
      <c r="G34" s="208" t="s">
        <v>783</v>
      </c>
      <c r="H34" s="209"/>
      <c r="I34" s="209"/>
      <c r="J34" s="209"/>
      <c r="K34" s="209"/>
      <c r="L34" s="209"/>
      <c r="M34" s="209"/>
      <c r="N34" s="209"/>
      <c r="O34" s="210"/>
      <c r="P34" s="151" t="s">
        <v>784</v>
      </c>
      <c r="Q34" s="151"/>
      <c r="R34" s="151"/>
      <c r="S34" s="151"/>
      <c r="T34" s="151"/>
      <c r="U34" s="151"/>
      <c r="V34" s="151"/>
      <c r="W34" s="151"/>
      <c r="X34" s="172"/>
      <c r="Y34" s="175" t="s">
        <v>8</v>
      </c>
      <c r="Z34" s="176"/>
      <c r="AA34" s="177"/>
      <c r="AB34" s="127" t="s">
        <v>785</v>
      </c>
      <c r="AC34" s="127"/>
      <c r="AD34" s="127"/>
      <c r="AE34" s="135">
        <v>459</v>
      </c>
      <c r="AF34" s="136"/>
      <c r="AG34" s="136"/>
      <c r="AH34" s="136"/>
      <c r="AI34" s="135">
        <v>508</v>
      </c>
      <c r="AJ34" s="136"/>
      <c r="AK34" s="136"/>
      <c r="AL34" s="136"/>
      <c r="AM34" s="135">
        <v>368</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785</v>
      </c>
      <c r="AC35" s="134"/>
      <c r="AD35" s="134"/>
      <c r="AE35" s="135">
        <v>350</v>
      </c>
      <c r="AF35" s="136"/>
      <c r="AG35" s="136"/>
      <c r="AH35" s="136"/>
      <c r="AI35" s="135">
        <v>350</v>
      </c>
      <c r="AJ35" s="136"/>
      <c r="AK35" s="136"/>
      <c r="AL35" s="136"/>
      <c r="AM35" s="135">
        <v>350</v>
      </c>
      <c r="AN35" s="136"/>
      <c r="AO35" s="136"/>
      <c r="AP35" s="136"/>
      <c r="AQ35" s="137" t="s">
        <v>786</v>
      </c>
      <c r="AR35" s="138"/>
      <c r="AS35" s="138"/>
      <c r="AT35" s="139"/>
      <c r="AU35" s="136">
        <v>350</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131</v>
      </c>
      <c r="AF36" s="136"/>
      <c r="AG36" s="136"/>
      <c r="AH36" s="136"/>
      <c r="AI36" s="135">
        <v>145</v>
      </c>
      <c r="AJ36" s="136"/>
      <c r="AK36" s="136"/>
      <c r="AL36" s="136"/>
      <c r="AM36" s="135">
        <v>105</v>
      </c>
      <c r="AN36" s="136"/>
      <c r="AO36" s="136"/>
      <c r="AP36" s="136"/>
      <c r="AQ36" s="205"/>
      <c r="AR36" s="206"/>
      <c r="AS36" s="206"/>
      <c r="AT36" s="207"/>
      <c r="AU36" s="128"/>
      <c r="AV36" s="129"/>
      <c r="AW36" s="129"/>
      <c r="AX36" s="130"/>
    </row>
    <row r="37" spans="1:51" ht="23.25" customHeight="1" x14ac:dyDescent="0.15">
      <c r="A37" s="218" t="s">
        <v>345</v>
      </c>
      <c r="B37" s="219"/>
      <c r="C37" s="219"/>
      <c r="D37" s="219"/>
      <c r="E37" s="219"/>
      <c r="F37" s="220"/>
      <c r="G37" s="224" t="s">
        <v>787</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16.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309</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521</v>
      </c>
      <c r="AF39" s="238"/>
      <c r="AG39" s="238"/>
      <c r="AH39" s="238"/>
      <c r="AI39" s="238" t="s">
        <v>391</v>
      </c>
      <c r="AJ39" s="238"/>
      <c r="AK39" s="238"/>
      <c r="AL39" s="240"/>
      <c r="AM39" s="238" t="s">
        <v>750</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5.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345</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309</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521</v>
      </c>
      <c r="AF46" s="238"/>
      <c r="AG46" s="238"/>
      <c r="AH46" s="238"/>
      <c r="AI46" s="238" t="s">
        <v>391</v>
      </c>
      <c r="AJ46" s="238"/>
      <c r="AK46" s="238"/>
      <c r="AL46" s="240"/>
      <c r="AM46" s="238" t="s">
        <v>750</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345</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309</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521</v>
      </c>
      <c r="AF53" s="238"/>
      <c r="AG53" s="238"/>
      <c r="AH53" s="238"/>
      <c r="AI53" s="238" t="s">
        <v>391</v>
      </c>
      <c r="AJ53" s="238"/>
      <c r="AK53" s="238"/>
      <c r="AL53" s="240"/>
      <c r="AM53" s="238" t="s">
        <v>750</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345</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309</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521</v>
      </c>
      <c r="AF60" s="238"/>
      <c r="AG60" s="238"/>
      <c r="AH60" s="238"/>
      <c r="AI60" s="238" t="s">
        <v>391</v>
      </c>
      <c r="AJ60" s="238"/>
      <c r="AK60" s="238"/>
      <c r="AL60" s="240"/>
      <c r="AM60" s="238" t="s">
        <v>750</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345</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thickBot="1" x14ac:dyDescent="0.2">
      <c r="A67" s="726" t="s">
        <v>312</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313</v>
      </c>
      <c r="X67" s="738"/>
      <c r="Y67" s="741"/>
      <c r="Z67" s="741"/>
      <c r="AA67" s="742"/>
      <c r="AB67" s="506" t="s">
        <v>6</v>
      </c>
      <c r="AC67" s="503"/>
      <c r="AD67" s="504"/>
      <c r="AE67" s="238" t="s">
        <v>521</v>
      </c>
      <c r="AF67" s="238"/>
      <c r="AG67" s="238"/>
      <c r="AH67" s="238"/>
      <c r="AI67" s="238" t="s">
        <v>391</v>
      </c>
      <c r="AJ67" s="238"/>
      <c r="AK67" s="238"/>
      <c r="AL67" s="240"/>
      <c r="AM67" s="238" t="s">
        <v>750</v>
      </c>
      <c r="AN67" s="238"/>
      <c r="AO67" s="238"/>
      <c r="AP67" s="240"/>
      <c r="AQ67" s="506" t="s">
        <v>60</v>
      </c>
      <c r="AR67" s="503"/>
      <c r="AS67" s="503"/>
      <c r="AT67" s="504"/>
      <c r="AU67" s="774" t="s">
        <v>47</v>
      </c>
      <c r="AV67" s="774"/>
      <c r="AW67" s="774"/>
      <c r="AX67" s="775"/>
      <c r="AY67">
        <f>COUNTA($H$69)</f>
        <v>0</v>
      </c>
    </row>
    <row r="68" spans="1:51" ht="8.25" hidden="1" customHeight="1" thickBot="1" x14ac:dyDescent="0.2">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314</v>
      </c>
      <c r="AX68" s="776"/>
      <c r="AY68">
        <f>$AY$67</f>
        <v>0</v>
      </c>
    </row>
    <row r="69" spans="1:51" ht="23.25" hidden="1" customHeight="1" thickBot="1" x14ac:dyDescent="0.2">
      <c r="A69" s="729"/>
      <c r="B69" s="730"/>
      <c r="C69" s="730"/>
      <c r="D69" s="730"/>
      <c r="E69" s="730"/>
      <c r="F69" s="731"/>
      <c r="G69" s="777" t="s">
        <v>315</v>
      </c>
      <c r="H69" s="779"/>
      <c r="I69" s="780"/>
      <c r="J69" s="780"/>
      <c r="K69" s="780"/>
      <c r="L69" s="780"/>
      <c r="M69" s="780"/>
      <c r="N69" s="780"/>
      <c r="O69" s="781"/>
      <c r="P69" s="779"/>
      <c r="Q69" s="780"/>
      <c r="R69" s="780"/>
      <c r="S69" s="780"/>
      <c r="T69" s="780"/>
      <c r="U69" s="780"/>
      <c r="V69" s="781"/>
      <c r="W69" s="785"/>
      <c r="X69" s="786"/>
      <c r="Y69" s="758" t="s">
        <v>8</v>
      </c>
      <c r="Z69" s="758"/>
      <c r="AA69" s="759"/>
      <c r="AB69" s="760" t="s">
        <v>334</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thickBot="1" x14ac:dyDescent="0.2">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334</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thickBot="1" x14ac:dyDescent="0.2">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335</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thickBot="1" x14ac:dyDescent="0.2">
      <c r="A72" s="729" t="s">
        <v>325</v>
      </c>
      <c r="B72" s="730"/>
      <c r="C72" s="730"/>
      <c r="D72" s="730"/>
      <c r="E72" s="730"/>
      <c r="F72" s="731"/>
      <c r="G72" s="748" t="s">
        <v>316</v>
      </c>
      <c r="H72" s="749"/>
      <c r="I72" s="749"/>
      <c r="J72" s="749"/>
      <c r="K72" s="749"/>
      <c r="L72" s="749"/>
      <c r="M72" s="749"/>
      <c r="N72" s="749"/>
      <c r="O72" s="749"/>
      <c r="P72" s="749"/>
      <c r="Q72" s="749"/>
      <c r="R72" s="749"/>
      <c r="S72" s="749"/>
      <c r="T72" s="749"/>
      <c r="U72" s="749"/>
      <c r="V72" s="749"/>
      <c r="W72" s="752" t="s">
        <v>336</v>
      </c>
      <c r="X72" s="753"/>
      <c r="Y72" s="758" t="s">
        <v>8</v>
      </c>
      <c r="Z72" s="758"/>
      <c r="AA72" s="759"/>
      <c r="AB72" s="760" t="s">
        <v>334</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thickBot="1" x14ac:dyDescent="0.2">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334</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thickBot="1" x14ac:dyDescent="0.2">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335</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thickBot="1" x14ac:dyDescent="0.2">
      <c r="A75" s="795" t="s">
        <v>312</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521</v>
      </c>
      <c r="AF75" s="238"/>
      <c r="AG75" s="238"/>
      <c r="AH75" s="238"/>
      <c r="AI75" s="238" t="s">
        <v>391</v>
      </c>
      <c r="AJ75" s="238"/>
      <c r="AK75" s="238"/>
      <c r="AL75" s="240"/>
      <c r="AM75" s="238" t="s">
        <v>750</v>
      </c>
      <c r="AN75" s="238"/>
      <c r="AO75" s="238"/>
      <c r="AP75" s="240"/>
      <c r="AQ75" s="242" t="s">
        <v>60</v>
      </c>
      <c r="AR75" s="243"/>
      <c r="AS75" s="243"/>
      <c r="AT75" s="244"/>
      <c r="AU75" s="810" t="s">
        <v>47</v>
      </c>
      <c r="AV75" s="811"/>
      <c r="AW75" s="811"/>
      <c r="AX75" s="812"/>
      <c r="AY75">
        <f>COUNTA($H$77)</f>
        <v>0</v>
      </c>
    </row>
    <row r="76" spans="1:51" ht="18.75" hidden="1" customHeight="1" thickBot="1" x14ac:dyDescent="0.2">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314</v>
      </c>
      <c r="AX76" s="817"/>
      <c r="AY76">
        <f>$AY$75</f>
        <v>0</v>
      </c>
    </row>
    <row r="77" spans="1:51" ht="23.25" hidden="1" customHeight="1" thickBot="1" x14ac:dyDescent="0.2">
      <c r="A77" s="798"/>
      <c r="B77" s="799"/>
      <c r="C77" s="799"/>
      <c r="D77" s="799"/>
      <c r="E77" s="799"/>
      <c r="F77" s="800"/>
      <c r="G77" s="761" t="s">
        <v>315</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thickBot="1" x14ac:dyDescent="0.2">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thickBot="1" x14ac:dyDescent="0.2">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317</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6" hidden="1" customHeight="1" thickBot="1" x14ac:dyDescent="0.2">
      <c r="A80" s="658" t="s">
        <v>328</v>
      </c>
      <c r="B80" s="659"/>
      <c r="C80" s="659"/>
      <c r="D80" s="659"/>
      <c r="E80" s="660" t="s">
        <v>318</v>
      </c>
      <c r="F80" s="661"/>
      <c r="G80" s="79" t="s">
        <v>316</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thickBot="1" x14ac:dyDescent="0.2">
      <c r="A81" s="125" t="s">
        <v>304</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308</v>
      </c>
      <c r="AP81" s="766"/>
      <c r="AQ81" s="767"/>
      <c r="AR81" s="77" t="s">
        <v>220</v>
      </c>
      <c r="AS81" s="88"/>
      <c r="AT81" s="88"/>
      <c r="AU81" s="88"/>
      <c r="AV81" s="88"/>
      <c r="AW81" s="88"/>
      <c r="AX81" s="89"/>
      <c r="AY81">
        <f>COUNTIF($AR$81,"☑")</f>
        <v>0</v>
      </c>
    </row>
    <row r="82" spans="1:60" ht="21.75" hidden="1" customHeight="1" thickBot="1" x14ac:dyDescent="0.2">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751</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thickBot="1" x14ac:dyDescent="0.2">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75" hidden="1" customHeight="1" thickBot="1" x14ac:dyDescent="0.2">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75" hidden="1" customHeight="1" thickBot="1" x14ac:dyDescent="0.2">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75" hidden="1" customHeight="1" thickBot="1" x14ac:dyDescent="0.2">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thickBot="1" x14ac:dyDescent="0.2">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521</v>
      </c>
      <c r="AF87" s="238"/>
      <c r="AG87" s="238"/>
      <c r="AH87" s="238"/>
      <c r="AI87" s="238" t="s">
        <v>391</v>
      </c>
      <c r="AJ87" s="238"/>
      <c r="AK87" s="238"/>
      <c r="AL87" s="240"/>
      <c r="AM87" s="238" t="s">
        <v>750</v>
      </c>
      <c r="AN87" s="238"/>
      <c r="AO87" s="238"/>
      <c r="AP87" s="240"/>
      <c r="AQ87" s="242" t="s">
        <v>60</v>
      </c>
      <c r="AR87" s="243"/>
      <c r="AS87" s="243"/>
      <c r="AT87" s="244"/>
      <c r="AU87" s="245" t="s">
        <v>47</v>
      </c>
      <c r="AV87" s="245"/>
      <c r="AW87" s="245"/>
      <c r="AX87" s="246"/>
      <c r="AY87">
        <f t="shared" si="9"/>
        <v>0</v>
      </c>
    </row>
    <row r="88" spans="1:60" ht="18.75" hidden="1" customHeight="1" thickBot="1" x14ac:dyDescent="0.2">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4.5" hidden="1" customHeight="1" thickBot="1" x14ac:dyDescent="0.2">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thickBot="1" x14ac:dyDescent="0.2">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thickBot="1" x14ac:dyDescent="0.2">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thickBot="1" x14ac:dyDescent="0.2">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521</v>
      </c>
      <c r="AF92" s="238"/>
      <c r="AG92" s="238"/>
      <c r="AH92" s="238"/>
      <c r="AI92" s="238" t="s">
        <v>391</v>
      </c>
      <c r="AJ92" s="238"/>
      <c r="AK92" s="238"/>
      <c r="AL92" s="240"/>
      <c r="AM92" s="238" t="s">
        <v>750</v>
      </c>
      <c r="AN92" s="238"/>
      <c r="AO92" s="238"/>
      <c r="AP92" s="240"/>
      <c r="AQ92" s="242" t="s">
        <v>60</v>
      </c>
      <c r="AR92" s="243"/>
      <c r="AS92" s="243"/>
      <c r="AT92" s="244"/>
      <c r="AU92" s="245" t="s">
        <v>47</v>
      </c>
      <c r="AV92" s="245"/>
      <c r="AW92" s="245"/>
      <c r="AX92" s="246"/>
      <c r="AY92">
        <f>COUNTA($G$94)</f>
        <v>0</v>
      </c>
    </row>
    <row r="93" spans="1:60" ht="18.75" hidden="1" customHeight="1" thickBot="1" x14ac:dyDescent="0.2">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thickBot="1" x14ac:dyDescent="0.2">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thickBot="1" x14ac:dyDescent="0.2">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thickBot="1" x14ac:dyDescent="0.2">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thickBot="1" x14ac:dyDescent="0.2">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521</v>
      </c>
      <c r="AF97" s="238"/>
      <c r="AG97" s="238"/>
      <c r="AH97" s="238"/>
      <c r="AI97" s="238" t="s">
        <v>391</v>
      </c>
      <c r="AJ97" s="238"/>
      <c r="AK97" s="238"/>
      <c r="AL97" s="240"/>
      <c r="AM97" s="238" t="s">
        <v>750</v>
      </c>
      <c r="AN97" s="238"/>
      <c r="AO97" s="238"/>
      <c r="AP97" s="240"/>
      <c r="AQ97" s="242" t="s">
        <v>60</v>
      </c>
      <c r="AR97" s="243"/>
      <c r="AS97" s="243"/>
      <c r="AT97" s="244"/>
      <c r="AU97" s="245" t="s">
        <v>47</v>
      </c>
      <c r="AV97" s="245"/>
      <c r="AW97" s="245"/>
      <c r="AX97" s="246"/>
      <c r="AY97">
        <f>COUNTA($G$99)</f>
        <v>0</v>
      </c>
    </row>
    <row r="98" spans="1:51" ht="18.75" hidden="1" customHeight="1" thickBot="1" x14ac:dyDescent="0.2">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thickBot="1" x14ac:dyDescent="0.2">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thickBot="1" x14ac:dyDescent="0.2">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310</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521</v>
      </c>
      <c r="AF102" s="676"/>
      <c r="AG102" s="676"/>
      <c r="AH102" s="677"/>
      <c r="AI102" s="675" t="s">
        <v>391</v>
      </c>
      <c r="AJ102" s="676"/>
      <c r="AK102" s="676"/>
      <c r="AL102" s="677"/>
      <c r="AM102" s="675" t="s">
        <v>490</v>
      </c>
      <c r="AN102" s="676"/>
      <c r="AO102" s="676"/>
      <c r="AP102" s="677"/>
      <c r="AQ102" s="230" t="s">
        <v>396</v>
      </c>
      <c r="AR102" s="231"/>
      <c r="AS102" s="231"/>
      <c r="AT102" s="232"/>
      <c r="AU102" s="230" t="s">
        <v>522</v>
      </c>
      <c r="AV102" s="231"/>
      <c r="AW102" s="231"/>
      <c r="AX102" s="233"/>
    </row>
    <row r="103" spans="1:51" ht="23.25" customHeight="1" x14ac:dyDescent="0.15">
      <c r="A103" s="467"/>
      <c r="B103" s="468"/>
      <c r="C103" s="468"/>
      <c r="D103" s="468"/>
      <c r="E103" s="468"/>
      <c r="F103" s="469"/>
      <c r="G103" s="151" t="s">
        <v>784</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785</v>
      </c>
      <c r="AC103" s="127"/>
      <c r="AD103" s="127"/>
      <c r="AE103" s="135">
        <v>459</v>
      </c>
      <c r="AF103" s="136"/>
      <c r="AG103" s="136"/>
      <c r="AH103" s="217"/>
      <c r="AI103" s="135">
        <v>508</v>
      </c>
      <c r="AJ103" s="136"/>
      <c r="AK103" s="136"/>
      <c r="AL103" s="217"/>
      <c r="AM103" s="135">
        <v>368</v>
      </c>
      <c r="AN103" s="136"/>
      <c r="AO103" s="136"/>
      <c r="AP103" s="217"/>
      <c r="AQ103" s="135" t="s">
        <v>802</v>
      </c>
      <c r="AR103" s="136"/>
      <c r="AS103" s="136"/>
      <c r="AT103" s="217"/>
      <c r="AU103" s="135" t="s">
        <v>802</v>
      </c>
      <c r="AV103" s="136"/>
      <c r="AW103" s="136"/>
      <c r="AX103" s="140"/>
    </row>
    <row r="104" spans="1:51" ht="20.25"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311</v>
      </c>
      <c r="Z104" s="487"/>
      <c r="AA104" s="488"/>
      <c r="AB104" s="127" t="s">
        <v>785</v>
      </c>
      <c r="AC104" s="127"/>
      <c r="AD104" s="127"/>
      <c r="AE104" s="433">
        <v>350</v>
      </c>
      <c r="AF104" s="433"/>
      <c r="AG104" s="433"/>
      <c r="AH104" s="433"/>
      <c r="AI104" s="433">
        <v>350</v>
      </c>
      <c r="AJ104" s="433"/>
      <c r="AK104" s="433"/>
      <c r="AL104" s="433"/>
      <c r="AM104" s="433">
        <v>350</v>
      </c>
      <c r="AN104" s="433"/>
      <c r="AO104" s="433"/>
      <c r="AP104" s="433"/>
      <c r="AQ104" s="234">
        <v>350</v>
      </c>
      <c r="AR104" s="235"/>
      <c r="AS104" s="235"/>
      <c r="AT104" s="236"/>
      <c r="AU104" s="135">
        <v>350</v>
      </c>
      <c r="AV104" s="136"/>
      <c r="AW104" s="136"/>
      <c r="AX104" s="140"/>
    </row>
    <row r="105" spans="1:51" ht="31.5" hidden="1" customHeight="1" x14ac:dyDescent="0.15">
      <c r="A105" s="464" t="s">
        <v>310</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521</v>
      </c>
      <c r="AF105" s="132"/>
      <c r="AG105" s="132"/>
      <c r="AH105" s="133"/>
      <c r="AI105" s="131" t="s">
        <v>391</v>
      </c>
      <c r="AJ105" s="132"/>
      <c r="AK105" s="132"/>
      <c r="AL105" s="133"/>
      <c r="AM105" s="131" t="s">
        <v>490</v>
      </c>
      <c r="AN105" s="132"/>
      <c r="AO105" s="132"/>
      <c r="AP105" s="133"/>
      <c r="AQ105" s="122" t="s">
        <v>396</v>
      </c>
      <c r="AR105" s="123"/>
      <c r="AS105" s="123"/>
      <c r="AT105" s="237"/>
      <c r="AU105" s="122" t="s">
        <v>522</v>
      </c>
      <c r="AV105" s="123"/>
      <c r="AW105" s="123"/>
      <c r="AX105" s="124"/>
      <c r="AY105">
        <f>COUNTA($G$106)</f>
        <v>0</v>
      </c>
    </row>
    <row r="106" spans="1:51" ht="23.25" hidden="1" customHeight="1" x14ac:dyDescent="0.15">
      <c r="A106" s="467"/>
      <c r="B106" s="468"/>
      <c r="C106" s="468"/>
      <c r="D106" s="468"/>
      <c r="E106" s="468"/>
      <c r="F106" s="469"/>
      <c r="G106" s="151"/>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c r="AC106" s="431"/>
      <c r="AD106" s="432"/>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c r="AF107" s="433"/>
      <c r="AG107" s="433"/>
      <c r="AH107" s="433"/>
      <c r="AI107" s="433"/>
      <c r="AJ107" s="433"/>
      <c r="AK107" s="433"/>
      <c r="AL107" s="433"/>
      <c r="AM107" s="433"/>
      <c r="AN107" s="433"/>
      <c r="AO107" s="433"/>
      <c r="AP107" s="433"/>
      <c r="AQ107" s="135"/>
      <c r="AR107" s="136"/>
      <c r="AS107" s="136"/>
      <c r="AT107" s="217"/>
      <c r="AU107" s="135"/>
      <c r="AV107" s="136"/>
      <c r="AW107" s="136"/>
      <c r="AX107" s="140"/>
      <c r="AY107">
        <f>$AY$105</f>
        <v>0</v>
      </c>
    </row>
    <row r="108" spans="1:51" ht="31.5" hidden="1" customHeight="1" x14ac:dyDescent="0.15">
      <c r="A108" s="464" t="s">
        <v>310</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521</v>
      </c>
      <c r="AF108" s="132"/>
      <c r="AG108" s="132"/>
      <c r="AH108" s="133"/>
      <c r="AI108" s="131" t="s">
        <v>391</v>
      </c>
      <c r="AJ108" s="132"/>
      <c r="AK108" s="132"/>
      <c r="AL108" s="133"/>
      <c r="AM108" s="131" t="s">
        <v>490</v>
      </c>
      <c r="AN108" s="132"/>
      <c r="AO108" s="132"/>
      <c r="AP108" s="133"/>
      <c r="AQ108" s="122" t="s">
        <v>396</v>
      </c>
      <c r="AR108" s="123"/>
      <c r="AS108" s="123"/>
      <c r="AT108" s="237"/>
      <c r="AU108" s="122" t="s">
        <v>522</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311</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310</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521</v>
      </c>
      <c r="AF111" s="132"/>
      <c r="AG111" s="132"/>
      <c r="AH111" s="133"/>
      <c r="AI111" s="131" t="s">
        <v>391</v>
      </c>
      <c r="AJ111" s="132"/>
      <c r="AK111" s="132"/>
      <c r="AL111" s="133"/>
      <c r="AM111" s="131" t="s">
        <v>490</v>
      </c>
      <c r="AN111" s="132"/>
      <c r="AO111" s="132"/>
      <c r="AP111" s="133"/>
      <c r="AQ111" s="122" t="s">
        <v>396</v>
      </c>
      <c r="AR111" s="123"/>
      <c r="AS111" s="123"/>
      <c r="AT111" s="237"/>
      <c r="AU111" s="122" t="s">
        <v>522</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311</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310</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521</v>
      </c>
      <c r="AF114" s="132"/>
      <c r="AG114" s="132"/>
      <c r="AH114" s="133"/>
      <c r="AI114" s="131" t="s">
        <v>391</v>
      </c>
      <c r="AJ114" s="132"/>
      <c r="AK114" s="132"/>
      <c r="AL114" s="133"/>
      <c r="AM114" s="131" t="s">
        <v>490</v>
      </c>
      <c r="AN114" s="132"/>
      <c r="AO114" s="132"/>
      <c r="AP114" s="133"/>
      <c r="AQ114" s="122" t="s">
        <v>396</v>
      </c>
      <c r="AR114" s="123"/>
      <c r="AS114" s="123"/>
      <c r="AT114" s="237"/>
      <c r="AU114" s="122" t="s">
        <v>522</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311</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521</v>
      </c>
      <c r="AF117" s="132"/>
      <c r="AG117" s="132"/>
      <c r="AH117" s="133"/>
      <c r="AI117" s="131" t="s">
        <v>391</v>
      </c>
      <c r="AJ117" s="132"/>
      <c r="AK117" s="132"/>
      <c r="AL117" s="133"/>
      <c r="AM117" s="131" t="s">
        <v>490</v>
      </c>
      <c r="AN117" s="132"/>
      <c r="AO117" s="132"/>
      <c r="AP117" s="133"/>
      <c r="AQ117" s="476" t="s">
        <v>523</v>
      </c>
      <c r="AR117" s="476"/>
      <c r="AS117" s="476"/>
      <c r="AT117" s="476"/>
      <c r="AU117" s="476"/>
      <c r="AV117" s="476"/>
      <c r="AW117" s="476"/>
      <c r="AX117" s="477"/>
    </row>
    <row r="118" spans="1:51" ht="23.25" customHeight="1" x14ac:dyDescent="0.15">
      <c r="A118" s="197"/>
      <c r="B118" s="198"/>
      <c r="C118" s="198"/>
      <c r="D118" s="198"/>
      <c r="E118" s="198"/>
      <c r="F118" s="199"/>
      <c r="G118" s="425" t="s">
        <v>788</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789</v>
      </c>
      <c r="AC118" s="431"/>
      <c r="AD118" s="432"/>
      <c r="AE118" s="433">
        <v>3</v>
      </c>
      <c r="AF118" s="433"/>
      <c r="AG118" s="433"/>
      <c r="AH118" s="433"/>
      <c r="AI118" s="433">
        <v>3</v>
      </c>
      <c r="AJ118" s="433"/>
      <c r="AK118" s="433"/>
      <c r="AL118" s="433"/>
      <c r="AM118" s="433">
        <v>4</v>
      </c>
      <c r="AN118" s="433"/>
      <c r="AO118" s="433"/>
      <c r="AP118" s="433"/>
      <c r="AQ118" s="462" t="s">
        <v>786</v>
      </c>
      <c r="AR118" s="462"/>
      <c r="AS118" s="462"/>
      <c r="AT118" s="462"/>
      <c r="AU118" s="462"/>
      <c r="AV118" s="462"/>
      <c r="AW118" s="462"/>
      <c r="AX118" s="463"/>
    </row>
    <row r="119" spans="1:51" ht="46.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790</v>
      </c>
      <c r="AC119" s="459"/>
      <c r="AD119" s="460"/>
      <c r="AE119" s="461" t="s">
        <v>791</v>
      </c>
      <c r="AF119" s="461"/>
      <c r="AG119" s="461"/>
      <c r="AH119" s="461"/>
      <c r="AI119" s="461" t="s">
        <v>792</v>
      </c>
      <c r="AJ119" s="461"/>
      <c r="AK119" s="461"/>
      <c r="AL119" s="461"/>
      <c r="AM119" s="461" t="s">
        <v>806</v>
      </c>
      <c r="AN119" s="461"/>
      <c r="AO119" s="461"/>
      <c r="AP119" s="461"/>
      <c r="AQ119" s="462" t="s">
        <v>786</v>
      </c>
      <c r="AR119" s="462"/>
      <c r="AS119" s="462"/>
      <c r="AT119" s="462"/>
      <c r="AU119" s="462"/>
      <c r="AV119" s="462"/>
      <c r="AW119" s="462"/>
      <c r="AX119" s="463"/>
    </row>
    <row r="120" spans="1:51" ht="31.5" hidden="1" customHeight="1" thickBot="1" x14ac:dyDescent="0.2">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521</v>
      </c>
      <c r="AF120" s="132"/>
      <c r="AG120" s="132"/>
      <c r="AH120" s="133"/>
      <c r="AI120" s="131" t="s">
        <v>391</v>
      </c>
      <c r="AJ120" s="132"/>
      <c r="AK120" s="132"/>
      <c r="AL120" s="133"/>
      <c r="AM120" s="131" t="s">
        <v>490</v>
      </c>
      <c r="AN120" s="132"/>
      <c r="AO120" s="132"/>
      <c r="AP120" s="133"/>
      <c r="AQ120" s="476" t="s">
        <v>523</v>
      </c>
      <c r="AR120" s="476"/>
      <c r="AS120" s="476"/>
      <c r="AT120" s="476"/>
      <c r="AU120" s="476"/>
      <c r="AV120" s="476"/>
      <c r="AW120" s="476"/>
      <c r="AX120" s="477"/>
      <c r="AY120" s="91">
        <f>IF(SUBSTITUTE(SUBSTITUTE($G$121,"／",""),"　","")="",0,1)</f>
        <v>0</v>
      </c>
    </row>
    <row r="121" spans="1:51" ht="23.25" hidden="1" customHeight="1" thickBot="1" x14ac:dyDescent="0.2">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thickBot="1" x14ac:dyDescent="0.2">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thickBot="1" x14ac:dyDescent="0.2">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521</v>
      </c>
      <c r="AF123" s="132"/>
      <c r="AG123" s="132"/>
      <c r="AH123" s="133"/>
      <c r="AI123" s="131" t="s">
        <v>391</v>
      </c>
      <c r="AJ123" s="132"/>
      <c r="AK123" s="132"/>
      <c r="AL123" s="133"/>
      <c r="AM123" s="131" t="s">
        <v>490</v>
      </c>
      <c r="AN123" s="132"/>
      <c r="AO123" s="132"/>
      <c r="AP123" s="133"/>
      <c r="AQ123" s="476" t="s">
        <v>523</v>
      </c>
      <c r="AR123" s="476"/>
      <c r="AS123" s="476"/>
      <c r="AT123" s="476"/>
      <c r="AU123" s="476"/>
      <c r="AV123" s="476"/>
      <c r="AW123" s="476"/>
      <c r="AX123" s="477"/>
      <c r="AY123" s="91">
        <f>IF(SUBSTITUTE(SUBSTITUTE($G$124,"／",""),"　","")="",0,1)</f>
        <v>0</v>
      </c>
    </row>
    <row r="124" spans="1:51" ht="23.25" hidden="1" customHeight="1" thickBot="1" x14ac:dyDescent="0.2">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thickBot="1" x14ac:dyDescent="0.2">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thickBot="1" x14ac:dyDescent="0.2">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521</v>
      </c>
      <c r="AF126" s="132"/>
      <c r="AG126" s="132"/>
      <c r="AH126" s="133"/>
      <c r="AI126" s="131" t="s">
        <v>391</v>
      </c>
      <c r="AJ126" s="132"/>
      <c r="AK126" s="132"/>
      <c r="AL126" s="133"/>
      <c r="AM126" s="131" t="s">
        <v>490</v>
      </c>
      <c r="AN126" s="132"/>
      <c r="AO126" s="132"/>
      <c r="AP126" s="133"/>
      <c r="AQ126" s="476" t="s">
        <v>523</v>
      </c>
      <c r="AR126" s="476"/>
      <c r="AS126" s="476"/>
      <c r="AT126" s="476"/>
      <c r="AU126" s="476"/>
      <c r="AV126" s="476"/>
      <c r="AW126" s="476"/>
      <c r="AX126" s="477"/>
      <c r="AY126" s="91">
        <f>IF(SUBSTITUTE(SUBSTITUTE($G$127,"／",""),"　","")="",0,1)</f>
        <v>0</v>
      </c>
    </row>
    <row r="127" spans="1:51" ht="23.25" hidden="1" customHeight="1" thickBot="1" x14ac:dyDescent="0.2">
      <c r="A127" s="197"/>
      <c r="B127" s="198"/>
      <c r="C127" s="198"/>
      <c r="D127" s="198"/>
      <c r="E127" s="198"/>
      <c r="F127" s="199"/>
      <c r="G127" s="425" t="s">
        <v>519</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thickBot="1" x14ac:dyDescent="0.2">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thickBot="1" x14ac:dyDescent="0.2">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521</v>
      </c>
      <c r="AF129" s="132"/>
      <c r="AG129" s="132"/>
      <c r="AH129" s="133"/>
      <c r="AI129" s="131" t="s">
        <v>391</v>
      </c>
      <c r="AJ129" s="132"/>
      <c r="AK129" s="132"/>
      <c r="AL129" s="133"/>
      <c r="AM129" s="131" t="s">
        <v>490</v>
      </c>
      <c r="AN129" s="132"/>
      <c r="AO129" s="132"/>
      <c r="AP129" s="133"/>
      <c r="AQ129" s="476" t="s">
        <v>523</v>
      </c>
      <c r="AR129" s="476"/>
      <c r="AS129" s="476"/>
      <c r="AT129" s="476"/>
      <c r="AU129" s="476"/>
      <c r="AV129" s="476"/>
      <c r="AW129" s="476"/>
      <c r="AX129" s="477"/>
      <c r="AY129" s="91">
        <f>IF(SUBSTITUTE(SUBSTITUTE($G$130,"／",""),"　","")="",0,1)</f>
        <v>0</v>
      </c>
    </row>
    <row r="130" spans="1:62" ht="23.25" hidden="1" customHeight="1" thickBot="1" x14ac:dyDescent="0.2">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61.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762</v>
      </c>
      <c r="AE134" s="452"/>
      <c r="AF134" s="452"/>
      <c r="AG134" s="453" t="s">
        <v>769</v>
      </c>
      <c r="AH134" s="454"/>
      <c r="AI134" s="454"/>
      <c r="AJ134" s="454"/>
      <c r="AK134" s="454"/>
      <c r="AL134" s="454"/>
      <c r="AM134" s="454"/>
      <c r="AN134" s="454"/>
      <c r="AO134" s="454"/>
      <c r="AP134" s="454"/>
      <c r="AQ134" s="454"/>
      <c r="AR134" s="454"/>
      <c r="AS134" s="454"/>
      <c r="AT134" s="454"/>
      <c r="AU134" s="454"/>
      <c r="AV134" s="454"/>
      <c r="AW134" s="454"/>
      <c r="AX134" s="455"/>
    </row>
    <row r="135" spans="1:62" ht="55.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762</v>
      </c>
      <c r="AE135" s="179"/>
      <c r="AF135" s="179"/>
      <c r="AG135" s="191" t="s">
        <v>770</v>
      </c>
      <c r="AH135" s="192"/>
      <c r="AI135" s="192"/>
      <c r="AJ135" s="192"/>
      <c r="AK135" s="192"/>
      <c r="AL135" s="192"/>
      <c r="AM135" s="192"/>
      <c r="AN135" s="192"/>
      <c r="AO135" s="192"/>
      <c r="AP135" s="192"/>
      <c r="AQ135" s="192"/>
      <c r="AR135" s="192"/>
      <c r="AS135" s="192"/>
      <c r="AT135" s="192"/>
      <c r="AU135" s="192"/>
      <c r="AV135" s="192"/>
      <c r="AW135" s="192"/>
      <c r="AX135" s="193"/>
    </row>
    <row r="136" spans="1:62" ht="59.2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762</v>
      </c>
      <c r="AE136" s="396"/>
      <c r="AF136" s="397"/>
      <c r="AG136" s="153" t="s">
        <v>771</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762</v>
      </c>
      <c r="AE137" s="120"/>
      <c r="AF137" s="121"/>
      <c r="AG137" s="150" t="s">
        <v>794</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4"/>
      <c r="C138" s="407"/>
      <c r="D138" s="408"/>
      <c r="E138" s="411" t="s">
        <v>346</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793</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793</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772</v>
      </c>
      <c r="AE140" s="120"/>
      <c r="AF140" s="120"/>
      <c r="AG140" s="188" t="s">
        <v>773</v>
      </c>
      <c r="AH140" s="189"/>
      <c r="AI140" s="189"/>
      <c r="AJ140" s="189"/>
      <c r="AK140" s="189"/>
      <c r="AL140" s="189"/>
      <c r="AM140" s="189"/>
      <c r="AN140" s="189"/>
      <c r="AO140" s="189"/>
      <c r="AP140" s="189"/>
      <c r="AQ140" s="189"/>
      <c r="AR140" s="189"/>
      <c r="AS140" s="189"/>
      <c r="AT140" s="189"/>
      <c r="AU140" s="189"/>
      <c r="AV140" s="189"/>
      <c r="AW140" s="189"/>
      <c r="AX140" s="190"/>
    </row>
    <row r="141" spans="1:62" ht="33"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762</v>
      </c>
      <c r="AE141" s="179"/>
      <c r="AF141" s="180"/>
      <c r="AG141" s="191" t="s">
        <v>803</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772</v>
      </c>
      <c r="AE142" s="179"/>
      <c r="AF142" s="179"/>
      <c r="AG142" s="191" t="s">
        <v>773</v>
      </c>
      <c r="AH142" s="192"/>
      <c r="AI142" s="192"/>
      <c r="AJ142" s="192"/>
      <c r="AK142" s="192"/>
      <c r="AL142" s="192"/>
      <c r="AM142" s="192"/>
      <c r="AN142" s="192"/>
      <c r="AO142" s="192"/>
      <c r="AP142" s="192"/>
      <c r="AQ142" s="192"/>
      <c r="AR142" s="192"/>
      <c r="AS142" s="192"/>
      <c r="AT142" s="192"/>
      <c r="AU142" s="192"/>
      <c r="AV142" s="192"/>
      <c r="AW142" s="192"/>
      <c r="AX142" s="193"/>
    </row>
    <row r="143" spans="1:62" ht="54.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762</v>
      </c>
      <c r="AE143" s="179"/>
      <c r="AF143" s="179"/>
      <c r="AG143" s="191" t="s">
        <v>796</v>
      </c>
      <c r="AH143" s="192"/>
      <c r="AI143" s="192"/>
      <c r="AJ143" s="192"/>
      <c r="AK143" s="192"/>
      <c r="AL143" s="192"/>
      <c r="AM143" s="192"/>
      <c r="AN143" s="192"/>
      <c r="AO143" s="192"/>
      <c r="AP143" s="192"/>
      <c r="AQ143" s="192"/>
      <c r="AR143" s="192"/>
      <c r="AS143" s="192"/>
      <c r="AT143" s="192"/>
      <c r="AU143" s="192"/>
      <c r="AV143" s="192"/>
      <c r="AW143" s="192"/>
      <c r="AX143" s="193"/>
    </row>
    <row r="144" spans="1:62" ht="39"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762</v>
      </c>
      <c r="AE144" s="396"/>
      <c r="AF144" s="397"/>
      <c r="AG144" s="398" t="s">
        <v>795</v>
      </c>
      <c r="AH144" s="399"/>
      <c r="AI144" s="399"/>
      <c r="AJ144" s="399"/>
      <c r="AK144" s="399"/>
      <c r="AL144" s="399"/>
      <c r="AM144" s="399"/>
      <c r="AN144" s="399"/>
      <c r="AO144" s="399"/>
      <c r="AP144" s="399"/>
      <c r="AQ144" s="399"/>
      <c r="AR144" s="399"/>
      <c r="AS144" s="399"/>
      <c r="AT144" s="399"/>
      <c r="AU144" s="399"/>
      <c r="AV144" s="399"/>
      <c r="AW144" s="399"/>
      <c r="AX144" s="400"/>
    </row>
    <row r="145" spans="1:51" ht="29.2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762</v>
      </c>
      <c r="AE145" s="120"/>
      <c r="AF145" s="121"/>
      <c r="AG145" s="188" t="s">
        <v>804</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772</v>
      </c>
      <c r="AE146" s="418"/>
      <c r="AF146" s="418"/>
      <c r="AG146" s="191"/>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762</v>
      </c>
      <c r="AE147" s="179"/>
      <c r="AF147" s="179"/>
      <c r="AG147" s="191" t="s">
        <v>805</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772</v>
      </c>
      <c r="AE148" s="179"/>
      <c r="AF148" s="179"/>
      <c r="AG148" s="156"/>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319</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797</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219</v>
      </c>
      <c r="D150" s="160"/>
      <c r="E150" s="160"/>
      <c r="F150" s="161"/>
      <c r="G150" s="162" t="s">
        <v>320</v>
      </c>
      <c r="H150" s="160"/>
      <c r="I150" s="160"/>
      <c r="J150" s="160"/>
      <c r="K150" s="160"/>
      <c r="L150" s="160"/>
      <c r="M150" s="160"/>
      <c r="N150" s="162" t="s">
        <v>321</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42.75" customHeight="1" x14ac:dyDescent="0.15">
      <c r="A151" s="143"/>
      <c r="B151" s="144"/>
      <c r="C151" s="101" t="s">
        <v>774</v>
      </c>
      <c r="D151" s="102"/>
      <c r="E151" s="102"/>
      <c r="F151" s="103"/>
      <c r="G151" s="104">
        <v>20</v>
      </c>
      <c r="H151" s="105"/>
      <c r="I151" s="80" t="str">
        <f>IF(OR(G151="　", G151=""), "", "-")</f>
        <v>-</v>
      </c>
      <c r="J151" s="97">
        <v>850</v>
      </c>
      <c r="K151" s="97"/>
      <c r="L151" s="80" t="str">
        <f>IF(M151="","","-")</f>
        <v/>
      </c>
      <c r="M151" s="81"/>
      <c r="N151" s="98" t="s">
        <v>775</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4" t="s">
        <v>33</v>
      </c>
      <c r="D156" s="358"/>
      <c r="E156" s="358"/>
      <c r="F156" s="359"/>
      <c r="G156" s="360" t="s">
        <v>798</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86.25" customHeight="1" x14ac:dyDescent="0.15">
      <c r="A157" s="112"/>
      <c r="B157" s="113"/>
      <c r="C157" s="363" t="s">
        <v>37</v>
      </c>
      <c r="D157" s="364"/>
      <c r="E157" s="364"/>
      <c r="F157" s="365"/>
      <c r="G157" s="366" t="s">
        <v>799</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306</v>
      </c>
      <c r="B159" s="375"/>
      <c r="C159" s="375"/>
      <c r="D159" s="375"/>
      <c r="E159" s="375"/>
      <c r="F159" s="376"/>
      <c r="G159" s="86" t="s">
        <v>756</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28.5" customHeight="1" thickBot="1" x14ac:dyDescent="0.2">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thickBot="1" x14ac:dyDescent="0.2">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thickBot="1" x14ac:dyDescent="0.2">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thickBot="1" x14ac:dyDescent="0.2">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thickBot="1" x14ac:dyDescent="0.2">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thickBot="1" x14ac:dyDescent="0.2">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thickBot="1" x14ac:dyDescent="0.2">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thickBot="1" x14ac:dyDescent="0.2">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19.5" hidden="1" customHeight="1" thickBot="1" x14ac:dyDescent="0.2">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19.5" hidden="1" customHeight="1" thickBot="1" x14ac:dyDescent="0.2">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19.5" hidden="1" customHeight="1" thickBot="1" x14ac:dyDescent="0.2">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19.5" hidden="1" customHeight="1" thickBot="1" x14ac:dyDescent="0.2">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19.5" hidden="1" customHeight="1" thickBot="1" x14ac:dyDescent="0.2">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19.5" hidden="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347</v>
      </c>
      <c r="B198" s="384"/>
      <c r="C198" s="384"/>
      <c r="D198" s="384"/>
      <c r="E198" s="384"/>
      <c r="F198" s="385"/>
      <c r="G198" s="340" t="s">
        <v>329</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79</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1</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1</v>
      </c>
    </row>
    <row r="200" spans="1:51" ht="30" customHeight="1" x14ac:dyDescent="0.15">
      <c r="A200" s="386"/>
      <c r="B200" s="387"/>
      <c r="C200" s="387"/>
      <c r="D200" s="387"/>
      <c r="E200" s="387"/>
      <c r="F200" s="388"/>
      <c r="G200" s="330" t="s">
        <v>776</v>
      </c>
      <c r="H200" s="331"/>
      <c r="I200" s="331"/>
      <c r="J200" s="331"/>
      <c r="K200" s="332"/>
      <c r="L200" s="333" t="s">
        <v>779</v>
      </c>
      <c r="M200" s="334"/>
      <c r="N200" s="334"/>
      <c r="O200" s="334"/>
      <c r="P200" s="334"/>
      <c r="Q200" s="334"/>
      <c r="R200" s="334"/>
      <c r="S200" s="334"/>
      <c r="T200" s="334"/>
      <c r="U200" s="334"/>
      <c r="V200" s="334"/>
      <c r="W200" s="334"/>
      <c r="X200" s="335"/>
      <c r="Y200" s="336">
        <v>10</v>
      </c>
      <c r="Z200" s="337"/>
      <c r="AA200" s="337"/>
      <c r="AB200" s="338"/>
      <c r="AC200" s="330"/>
      <c r="AD200" s="331"/>
      <c r="AE200" s="331"/>
      <c r="AF200" s="331"/>
      <c r="AG200" s="332"/>
      <c r="AH200" s="333"/>
      <c r="AI200" s="334"/>
      <c r="AJ200" s="334"/>
      <c r="AK200" s="334"/>
      <c r="AL200" s="334"/>
      <c r="AM200" s="334"/>
      <c r="AN200" s="334"/>
      <c r="AO200" s="334"/>
      <c r="AP200" s="334"/>
      <c r="AQ200" s="334"/>
      <c r="AR200" s="334"/>
      <c r="AS200" s="334"/>
      <c r="AT200" s="335"/>
      <c r="AU200" s="336"/>
      <c r="AV200" s="337"/>
      <c r="AW200" s="337"/>
      <c r="AX200" s="339"/>
      <c r="AY200">
        <f t="shared" ref="AY200:AY210" si="14">$AY$198</f>
        <v>1</v>
      </c>
    </row>
    <row r="201" spans="1:51" ht="27.75" customHeight="1" x14ac:dyDescent="0.15">
      <c r="A201" s="386"/>
      <c r="B201" s="387"/>
      <c r="C201" s="387"/>
      <c r="D201" s="387"/>
      <c r="E201" s="387"/>
      <c r="F201" s="388"/>
      <c r="G201" s="315" t="s">
        <v>777</v>
      </c>
      <c r="H201" s="316"/>
      <c r="I201" s="316"/>
      <c r="J201" s="316"/>
      <c r="K201" s="317"/>
      <c r="L201" s="318" t="s">
        <v>778</v>
      </c>
      <c r="M201" s="319"/>
      <c r="N201" s="319"/>
      <c r="O201" s="319"/>
      <c r="P201" s="319"/>
      <c r="Q201" s="319"/>
      <c r="R201" s="319"/>
      <c r="S201" s="319"/>
      <c r="T201" s="319"/>
      <c r="U201" s="319"/>
      <c r="V201" s="319"/>
      <c r="W201" s="319"/>
      <c r="X201" s="320"/>
      <c r="Y201" s="321">
        <v>2</v>
      </c>
      <c r="Z201" s="322"/>
      <c r="AA201" s="322"/>
      <c r="AB201" s="323"/>
      <c r="AC201" s="315"/>
      <c r="AD201" s="316"/>
      <c r="AE201" s="316"/>
      <c r="AF201" s="316"/>
      <c r="AG201" s="317"/>
      <c r="AH201" s="318"/>
      <c r="AI201" s="319"/>
      <c r="AJ201" s="319"/>
      <c r="AK201" s="319"/>
      <c r="AL201" s="319"/>
      <c r="AM201" s="319"/>
      <c r="AN201" s="319"/>
      <c r="AO201" s="319"/>
      <c r="AP201" s="319"/>
      <c r="AQ201" s="319"/>
      <c r="AR201" s="319"/>
      <c r="AS201" s="319"/>
      <c r="AT201" s="320"/>
      <c r="AU201" s="321"/>
      <c r="AV201" s="322"/>
      <c r="AW201" s="322"/>
      <c r="AX201" s="324"/>
      <c r="AY201">
        <f t="shared" si="14"/>
        <v>1</v>
      </c>
    </row>
    <row r="202" spans="1:51" ht="30" hidden="1" customHeight="1" x14ac:dyDescent="0.15">
      <c r="A202" s="386"/>
      <c r="B202" s="387"/>
      <c r="C202" s="387"/>
      <c r="D202" s="387"/>
      <c r="E202" s="387"/>
      <c r="F202" s="388"/>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f t="shared" si="14"/>
        <v>1</v>
      </c>
    </row>
    <row r="203" spans="1:51" ht="30" hidden="1"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f t="shared" si="14"/>
        <v>1</v>
      </c>
    </row>
    <row r="204" spans="1:51" ht="30" hidden="1"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f t="shared" si="14"/>
        <v>1</v>
      </c>
    </row>
    <row r="205" spans="1:51" ht="30" hidden="1"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1</v>
      </c>
    </row>
    <row r="206" spans="1:51" ht="30" hidden="1"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1</v>
      </c>
    </row>
    <row r="207" spans="1:51" ht="30" hidden="1"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1</v>
      </c>
    </row>
    <row r="208" spans="1:51" ht="30" hidden="1"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1</v>
      </c>
    </row>
    <row r="209" spans="1:51" ht="30" hidden="1"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1</v>
      </c>
    </row>
    <row r="210" spans="1:51" ht="36" customHeight="1" x14ac:dyDescent="0.15">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12</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0</v>
      </c>
      <c r="AV210" s="312"/>
      <c r="AW210" s="312"/>
      <c r="AX210" s="314"/>
      <c r="AY210">
        <f t="shared" si="14"/>
        <v>1</v>
      </c>
    </row>
    <row r="211" spans="1:51" ht="21.75" hidden="1" customHeight="1" x14ac:dyDescent="0.15">
      <c r="A211" s="386"/>
      <c r="B211" s="387"/>
      <c r="C211" s="387"/>
      <c r="D211" s="387"/>
      <c r="E211" s="387"/>
      <c r="F211" s="388"/>
      <c r="G211" s="340" t="s">
        <v>80</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81</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0</v>
      </c>
    </row>
    <row r="212" spans="1:51" ht="24.75" hidden="1"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0</v>
      </c>
    </row>
    <row r="213" spans="1:51" ht="24.75" hidden="1" customHeight="1" x14ac:dyDescent="0.15">
      <c r="A213" s="386"/>
      <c r="B213" s="387"/>
      <c r="C213" s="387"/>
      <c r="D213" s="387"/>
      <c r="E213" s="387"/>
      <c r="F213" s="388"/>
      <c r="G213" s="330"/>
      <c r="H213" s="331"/>
      <c r="I213" s="331"/>
      <c r="J213" s="331"/>
      <c r="K213" s="332"/>
      <c r="L213" s="333"/>
      <c r="M213" s="334"/>
      <c r="N213" s="334"/>
      <c r="O213" s="334"/>
      <c r="P213" s="334"/>
      <c r="Q213" s="334"/>
      <c r="R213" s="334"/>
      <c r="S213" s="334"/>
      <c r="T213" s="334"/>
      <c r="U213" s="334"/>
      <c r="V213" s="334"/>
      <c r="W213" s="334"/>
      <c r="X213" s="335"/>
      <c r="Y213" s="336"/>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0</v>
      </c>
    </row>
    <row r="214" spans="1:51" ht="24.75" hidden="1" customHeight="1" x14ac:dyDescent="0.15">
      <c r="A214" s="386"/>
      <c r="B214" s="387"/>
      <c r="C214" s="387"/>
      <c r="D214" s="387"/>
      <c r="E214" s="387"/>
      <c r="F214" s="388"/>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0</v>
      </c>
    </row>
    <row r="215" spans="1:51" ht="18"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0</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0</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0</v>
      </c>
    </row>
    <row r="218" spans="1:51" ht="24.75" hidden="1"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0</v>
      </c>
    </row>
    <row r="219" spans="1:51" ht="24.75" hidden="1"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0</v>
      </c>
    </row>
    <row r="220" spans="1:51" ht="24.75" hidden="1"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0</v>
      </c>
    </row>
    <row r="221" spans="1:51" ht="24.75" hidden="1"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0</v>
      </c>
    </row>
    <row r="222" spans="1:51" ht="24.75" hidden="1"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0</v>
      </c>
    </row>
    <row r="223" spans="1:51" ht="24.75" hidden="1"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0</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0</v>
      </c>
    </row>
    <row r="224" spans="1:51" ht="21.75" hidden="1" customHeight="1" x14ac:dyDescent="0.15">
      <c r="A224" s="386"/>
      <c r="B224" s="387"/>
      <c r="C224" s="387"/>
      <c r="D224" s="387"/>
      <c r="E224" s="387"/>
      <c r="F224" s="388"/>
      <c r="G224" s="340" t="s">
        <v>82</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83</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5.2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x14ac:dyDescent="0.15">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84</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85</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86</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308</v>
      </c>
      <c r="AM250" s="326"/>
      <c r="AN250" s="326"/>
      <c r="AO250" s="78" t="s">
        <v>220</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8"/>
      <c r="B254" s="298"/>
      <c r="C254" s="298" t="s">
        <v>88</v>
      </c>
      <c r="D254" s="298"/>
      <c r="E254" s="298"/>
      <c r="F254" s="298"/>
      <c r="G254" s="298"/>
      <c r="H254" s="298"/>
      <c r="I254" s="298"/>
      <c r="J254" s="284" t="s">
        <v>65</v>
      </c>
      <c r="K254" s="304"/>
      <c r="L254" s="304"/>
      <c r="M254" s="304"/>
      <c r="N254" s="304"/>
      <c r="O254" s="304"/>
      <c r="P254" s="305" t="s">
        <v>89</v>
      </c>
      <c r="Q254" s="305"/>
      <c r="R254" s="305"/>
      <c r="S254" s="305"/>
      <c r="T254" s="305"/>
      <c r="U254" s="305"/>
      <c r="V254" s="305"/>
      <c r="W254" s="305"/>
      <c r="X254" s="305"/>
      <c r="Y254" s="285" t="s">
        <v>90</v>
      </c>
      <c r="Z254" s="286"/>
      <c r="AA254" s="286"/>
      <c r="AB254" s="286"/>
      <c r="AC254" s="284" t="s">
        <v>218</v>
      </c>
      <c r="AD254" s="284"/>
      <c r="AE254" s="284"/>
      <c r="AF254" s="284"/>
      <c r="AG254" s="284"/>
      <c r="AH254" s="285" t="s">
        <v>64</v>
      </c>
      <c r="AI254" s="298"/>
      <c r="AJ254" s="298"/>
      <c r="AK254" s="298"/>
      <c r="AL254" s="298" t="s">
        <v>17</v>
      </c>
      <c r="AM254" s="298"/>
      <c r="AN254" s="298"/>
      <c r="AO254" s="299"/>
      <c r="AP254" s="288" t="s">
        <v>307</v>
      </c>
      <c r="AQ254" s="288"/>
      <c r="AR254" s="288"/>
      <c r="AS254" s="288"/>
      <c r="AT254" s="288"/>
      <c r="AU254" s="288"/>
      <c r="AV254" s="288"/>
      <c r="AW254" s="288"/>
      <c r="AX254" s="288"/>
    </row>
    <row r="255" spans="1:51" ht="68.25" customHeight="1" x14ac:dyDescent="0.15">
      <c r="A255" s="274">
        <v>1</v>
      </c>
      <c r="B255" s="274">
        <v>1</v>
      </c>
      <c r="C255" s="297" t="s">
        <v>780</v>
      </c>
      <c r="D255" s="293"/>
      <c r="E255" s="293"/>
      <c r="F255" s="293"/>
      <c r="G255" s="293"/>
      <c r="H255" s="293"/>
      <c r="I255" s="293"/>
      <c r="J255" s="277">
        <v>8070005002779</v>
      </c>
      <c r="K255" s="278"/>
      <c r="L255" s="278"/>
      <c r="M255" s="278"/>
      <c r="N255" s="278"/>
      <c r="O255" s="278"/>
      <c r="P255" s="300" t="s">
        <v>800</v>
      </c>
      <c r="Q255" s="279"/>
      <c r="R255" s="279"/>
      <c r="S255" s="279"/>
      <c r="T255" s="279"/>
      <c r="U255" s="279"/>
      <c r="V255" s="279"/>
      <c r="W255" s="279"/>
      <c r="X255" s="279"/>
      <c r="Y255" s="280">
        <v>12</v>
      </c>
      <c r="Z255" s="281"/>
      <c r="AA255" s="281"/>
      <c r="AB255" s="282"/>
      <c r="AC255" s="267" t="s">
        <v>332</v>
      </c>
      <c r="AD255" s="267"/>
      <c r="AE255" s="267"/>
      <c r="AF255" s="267"/>
      <c r="AG255" s="267"/>
      <c r="AH255" s="268" t="s">
        <v>773</v>
      </c>
      <c r="AI255" s="269"/>
      <c r="AJ255" s="269"/>
      <c r="AK255" s="269"/>
      <c r="AL255" s="270" t="s">
        <v>773</v>
      </c>
      <c r="AM255" s="271"/>
      <c r="AN255" s="271"/>
      <c r="AO255" s="272"/>
      <c r="AP255" s="273" t="s">
        <v>773</v>
      </c>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2.25"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86"/>
      <c r="B287" s="286"/>
      <c r="C287" s="286" t="s">
        <v>88</v>
      </c>
      <c r="D287" s="286"/>
      <c r="E287" s="286"/>
      <c r="F287" s="286"/>
      <c r="G287" s="286"/>
      <c r="H287" s="286"/>
      <c r="I287" s="286"/>
      <c r="J287" s="284" t="s">
        <v>65</v>
      </c>
      <c r="K287" s="284"/>
      <c r="L287" s="284"/>
      <c r="M287" s="284"/>
      <c r="N287" s="284"/>
      <c r="O287" s="284"/>
      <c r="P287" s="285" t="s">
        <v>89</v>
      </c>
      <c r="Q287" s="285"/>
      <c r="R287" s="285"/>
      <c r="S287" s="285"/>
      <c r="T287" s="285"/>
      <c r="U287" s="285"/>
      <c r="V287" s="285"/>
      <c r="W287" s="285"/>
      <c r="X287" s="285"/>
      <c r="Y287" s="285" t="s">
        <v>90</v>
      </c>
      <c r="Z287" s="286"/>
      <c r="AA287" s="286"/>
      <c r="AB287" s="286"/>
      <c r="AC287" s="284" t="s">
        <v>218</v>
      </c>
      <c r="AD287" s="284"/>
      <c r="AE287" s="284"/>
      <c r="AF287" s="284"/>
      <c r="AG287" s="284"/>
      <c r="AH287" s="285" t="s">
        <v>64</v>
      </c>
      <c r="AI287" s="286"/>
      <c r="AJ287" s="286"/>
      <c r="AK287" s="286"/>
      <c r="AL287" s="286" t="s">
        <v>17</v>
      </c>
      <c r="AM287" s="286"/>
      <c r="AN287" s="286"/>
      <c r="AO287" s="296"/>
      <c r="AP287" s="288" t="s">
        <v>307</v>
      </c>
      <c r="AQ287" s="288"/>
      <c r="AR287" s="288"/>
      <c r="AS287" s="288"/>
      <c r="AT287" s="288"/>
      <c r="AU287" s="288"/>
      <c r="AV287" s="288"/>
      <c r="AW287" s="288"/>
      <c r="AX287" s="288"/>
      <c r="AY287">
        <f t="shared" ref="AY287:AY288" si="18">$AY$285</f>
        <v>0</v>
      </c>
    </row>
    <row r="288" spans="1:51" ht="24.75" hidden="1" customHeight="1" x14ac:dyDescent="0.15">
      <c r="A288" s="274">
        <v>1</v>
      </c>
      <c r="B288" s="274">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268"/>
      <c r="AI288" s="269"/>
      <c r="AJ288" s="269"/>
      <c r="AK288" s="269"/>
      <c r="AL288" s="270"/>
      <c r="AM288" s="271"/>
      <c r="AN288" s="271"/>
      <c r="AO288" s="272"/>
      <c r="AP288" s="273"/>
      <c r="AQ288" s="273"/>
      <c r="AR288" s="273"/>
      <c r="AS288" s="273"/>
      <c r="AT288" s="273"/>
      <c r="AU288" s="273"/>
      <c r="AV288" s="273"/>
      <c r="AW288" s="273"/>
      <c r="AX288" s="273"/>
      <c r="AY288">
        <f t="shared" si="18"/>
        <v>0</v>
      </c>
    </row>
    <row r="289" spans="1:51" ht="24.75" hidden="1" customHeight="1" x14ac:dyDescent="0.15">
      <c r="A289" s="274">
        <v>2</v>
      </c>
      <c r="B289" s="274">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268"/>
      <c r="AI289" s="269"/>
      <c r="AJ289" s="269"/>
      <c r="AK289" s="269"/>
      <c r="AL289" s="270"/>
      <c r="AM289" s="271"/>
      <c r="AN289" s="271"/>
      <c r="AO289" s="272"/>
      <c r="AP289" s="273"/>
      <c r="AQ289" s="273"/>
      <c r="AR289" s="273"/>
      <c r="AS289" s="273"/>
      <c r="AT289" s="273"/>
      <c r="AU289" s="273"/>
      <c r="AV289" s="273"/>
      <c r="AW289" s="273"/>
      <c r="AX289" s="273"/>
      <c r="AY289">
        <f>COUNTA($C$289)</f>
        <v>0</v>
      </c>
    </row>
    <row r="290" spans="1:51" ht="24.75" hidden="1" customHeight="1" x14ac:dyDescent="0.15">
      <c r="A290" s="274">
        <v>3</v>
      </c>
      <c r="B290" s="27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274">
        <v>4</v>
      </c>
      <c r="B291" s="27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274">
        <v>5</v>
      </c>
      <c r="B292" s="27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274">
        <v>6</v>
      </c>
      <c r="B293" s="27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2.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6"/>
      <c r="B320" s="286"/>
      <c r="C320" s="286" t="s">
        <v>88</v>
      </c>
      <c r="D320" s="286"/>
      <c r="E320" s="286"/>
      <c r="F320" s="286"/>
      <c r="G320" s="286"/>
      <c r="H320" s="286"/>
      <c r="I320" s="286"/>
      <c r="J320" s="284" t="s">
        <v>65</v>
      </c>
      <c r="K320" s="284"/>
      <c r="L320" s="284"/>
      <c r="M320" s="284"/>
      <c r="N320" s="284"/>
      <c r="O320" s="284"/>
      <c r="P320" s="285" t="s">
        <v>89</v>
      </c>
      <c r="Q320" s="285"/>
      <c r="R320" s="285"/>
      <c r="S320" s="285"/>
      <c r="T320" s="285"/>
      <c r="U320" s="285"/>
      <c r="V320" s="285"/>
      <c r="W320" s="285"/>
      <c r="X320" s="285"/>
      <c r="Y320" s="285" t="s">
        <v>90</v>
      </c>
      <c r="Z320" s="286"/>
      <c r="AA320" s="286"/>
      <c r="AB320" s="286"/>
      <c r="AC320" s="284" t="s">
        <v>218</v>
      </c>
      <c r="AD320" s="284"/>
      <c r="AE320" s="284"/>
      <c r="AF320" s="284"/>
      <c r="AG320" s="284"/>
      <c r="AH320" s="285" t="s">
        <v>64</v>
      </c>
      <c r="AI320" s="286"/>
      <c r="AJ320" s="286"/>
      <c r="AK320" s="286"/>
      <c r="AL320" s="286" t="s">
        <v>17</v>
      </c>
      <c r="AM320" s="286"/>
      <c r="AN320" s="286"/>
      <c r="AO320" s="296"/>
      <c r="AP320" s="288" t="s">
        <v>307</v>
      </c>
      <c r="AQ320" s="288"/>
      <c r="AR320" s="288"/>
      <c r="AS320" s="288"/>
      <c r="AT320" s="288"/>
      <c r="AU320" s="288"/>
      <c r="AV320" s="288"/>
      <c r="AW320" s="288"/>
      <c r="AX320" s="288"/>
      <c r="AY320">
        <f t="shared" ref="AY320:AY321" si="19">$AY$318</f>
        <v>0</v>
      </c>
    </row>
    <row r="321" spans="1:51" ht="24.75" hidden="1" customHeight="1" x14ac:dyDescent="0.15">
      <c r="A321" s="274">
        <v>1</v>
      </c>
      <c r="B321" s="274">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268"/>
      <c r="AI321" s="269"/>
      <c r="AJ321" s="269"/>
      <c r="AK321" s="269"/>
      <c r="AL321" s="270"/>
      <c r="AM321" s="271"/>
      <c r="AN321" s="271"/>
      <c r="AO321" s="272"/>
      <c r="AP321" s="273"/>
      <c r="AQ321" s="273"/>
      <c r="AR321" s="273"/>
      <c r="AS321" s="273"/>
      <c r="AT321" s="273"/>
      <c r="AU321" s="273"/>
      <c r="AV321" s="273"/>
      <c r="AW321" s="273"/>
      <c r="AX321" s="273"/>
      <c r="AY321">
        <f t="shared" si="19"/>
        <v>0</v>
      </c>
    </row>
    <row r="322" spans="1:51" ht="24.75" hidden="1" customHeight="1" x14ac:dyDescent="0.15">
      <c r="A322" s="274">
        <v>2</v>
      </c>
      <c r="B322" s="27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274">
        <v>3</v>
      </c>
      <c r="B323" s="27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3.2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88</v>
      </c>
      <c r="D353" s="286"/>
      <c r="E353" s="286"/>
      <c r="F353" s="286"/>
      <c r="G353" s="286"/>
      <c r="H353" s="286"/>
      <c r="I353" s="286"/>
      <c r="J353" s="284" t="s">
        <v>65</v>
      </c>
      <c r="K353" s="284"/>
      <c r="L353" s="284"/>
      <c r="M353" s="284"/>
      <c r="N353" s="284"/>
      <c r="O353" s="284"/>
      <c r="P353" s="285" t="s">
        <v>89</v>
      </c>
      <c r="Q353" s="285"/>
      <c r="R353" s="285"/>
      <c r="S353" s="285"/>
      <c r="T353" s="285"/>
      <c r="U353" s="285"/>
      <c r="V353" s="285"/>
      <c r="W353" s="285"/>
      <c r="X353" s="285"/>
      <c r="Y353" s="285" t="s">
        <v>90</v>
      </c>
      <c r="Z353" s="286"/>
      <c r="AA353" s="286"/>
      <c r="AB353" s="286"/>
      <c r="AC353" s="284" t="s">
        <v>218</v>
      </c>
      <c r="AD353" s="284"/>
      <c r="AE353" s="284"/>
      <c r="AF353" s="284"/>
      <c r="AG353" s="284"/>
      <c r="AH353" s="285" t="s">
        <v>64</v>
      </c>
      <c r="AI353" s="286"/>
      <c r="AJ353" s="286"/>
      <c r="AK353" s="286"/>
      <c r="AL353" s="286" t="s">
        <v>17</v>
      </c>
      <c r="AM353" s="286"/>
      <c r="AN353" s="286"/>
      <c r="AO353" s="296"/>
      <c r="AP353" s="288" t="s">
        <v>307</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3.2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88</v>
      </c>
      <c r="D386" s="286"/>
      <c r="E386" s="286"/>
      <c r="F386" s="286"/>
      <c r="G386" s="286"/>
      <c r="H386" s="286"/>
      <c r="I386" s="286"/>
      <c r="J386" s="284" t="s">
        <v>65</v>
      </c>
      <c r="K386" s="284"/>
      <c r="L386" s="284"/>
      <c r="M386" s="284"/>
      <c r="N386" s="284"/>
      <c r="O386" s="284"/>
      <c r="P386" s="285" t="s">
        <v>89</v>
      </c>
      <c r="Q386" s="285"/>
      <c r="R386" s="285"/>
      <c r="S386" s="285"/>
      <c r="T386" s="285"/>
      <c r="U386" s="285"/>
      <c r="V386" s="285"/>
      <c r="W386" s="285"/>
      <c r="X386" s="285"/>
      <c r="Y386" s="285" t="s">
        <v>90</v>
      </c>
      <c r="Z386" s="286"/>
      <c r="AA386" s="286"/>
      <c r="AB386" s="286"/>
      <c r="AC386" s="284" t="s">
        <v>218</v>
      </c>
      <c r="AD386" s="284"/>
      <c r="AE386" s="284"/>
      <c r="AF386" s="284"/>
      <c r="AG386" s="284"/>
      <c r="AH386" s="285" t="s">
        <v>64</v>
      </c>
      <c r="AI386" s="286"/>
      <c r="AJ386" s="286"/>
      <c r="AK386" s="286"/>
      <c r="AL386" s="286" t="s">
        <v>17</v>
      </c>
      <c r="AM386" s="286"/>
      <c r="AN386" s="286"/>
      <c r="AO386" s="296"/>
      <c r="AP386" s="288" t="s">
        <v>307</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1.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88</v>
      </c>
      <c r="D419" s="286"/>
      <c r="E419" s="286"/>
      <c r="F419" s="286"/>
      <c r="G419" s="286"/>
      <c r="H419" s="286"/>
      <c r="I419" s="286"/>
      <c r="J419" s="284" t="s">
        <v>65</v>
      </c>
      <c r="K419" s="284"/>
      <c r="L419" s="284"/>
      <c r="M419" s="284"/>
      <c r="N419" s="284"/>
      <c r="O419" s="284"/>
      <c r="P419" s="285" t="s">
        <v>89</v>
      </c>
      <c r="Q419" s="285"/>
      <c r="R419" s="285"/>
      <c r="S419" s="285"/>
      <c r="T419" s="285"/>
      <c r="U419" s="285"/>
      <c r="V419" s="285"/>
      <c r="W419" s="285"/>
      <c r="X419" s="285"/>
      <c r="Y419" s="285" t="s">
        <v>90</v>
      </c>
      <c r="Z419" s="286"/>
      <c r="AA419" s="286"/>
      <c r="AB419" s="286"/>
      <c r="AC419" s="284" t="s">
        <v>218</v>
      </c>
      <c r="AD419" s="284"/>
      <c r="AE419" s="284"/>
      <c r="AF419" s="284"/>
      <c r="AG419" s="284"/>
      <c r="AH419" s="285" t="s">
        <v>64</v>
      </c>
      <c r="AI419" s="286"/>
      <c r="AJ419" s="286"/>
      <c r="AK419" s="286"/>
      <c r="AL419" s="286" t="s">
        <v>17</v>
      </c>
      <c r="AM419" s="286"/>
      <c r="AN419" s="286"/>
      <c r="AO419" s="296"/>
      <c r="AP419" s="288" t="s">
        <v>307</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28.5"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88</v>
      </c>
      <c r="D452" s="286"/>
      <c r="E452" s="286"/>
      <c r="F452" s="286"/>
      <c r="G452" s="286"/>
      <c r="H452" s="286"/>
      <c r="I452" s="286"/>
      <c r="J452" s="284" t="s">
        <v>65</v>
      </c>
      <c r="K452" s="284"/>
      <c r="L452" s="284"/>
      <c r="M452" s="284"/>
      <c r="N452" s="284"/>
      <c r="O452" s="284"/>
      <c r="P452" s="285" t="s">
        <v>89</v>
      </c>
      <c r="Q452" s="285"/>
      <c r="R452" s="285"/>
      <c r="S452" s="285"/>
      <c r="T452" s="285"/>
      <c r="U452" s="285"/>
      <c r="V452" s="285"/>
      <c r="W452" s="285"/>
      <c r="X452" s="285"/>
      <c r="Y452" s="285" t="s">
        <v>90</v>
      </c>
      <c r="Z452" s="286"/>
      <c r="AA452" s="286"/>
      <c r="AB452" s="286"/>
      <c r="AC452" s="284" t="s">
        <v>218</v>
      </c>
      <c r="AD452" s="284"/>
      <c r="AE452" s="284"/>
      <c r="AF452" s="284"/>
      <c r="AG452" s="284"/>
      <c r="AH452" s="285" t="s">
        <v>64</v>
      </c>
      <c r="AI452" s="286"/>
      <c r="AJ452" s="286"/>
      <c r="AK452" s="286"/>
      <c r="AL452" s="286" t="s">
        <v>17</v>
      </c>
      <c r="AM452" s="286"/>
      <c r="AN452" s="286"/>
      <c r="AO452" s="296"/>
      <c r="AP452" s="288" t="s">
        <v>307</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0.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88</v>
      </c>
      <c r="D485" s="286"/>
      <c r="E485" s="286"/>
      <c r="F485" s="286"/>
      <c r="G485" s="286"/>
      <c r="H485" s="286"/>
      <c r="I485" s="286"/>
      <c r="J485" s="284" t="s">
        <v>65</v>
      </c>
      <c r="K485" s="284"/>
      <c r="L485" s="284"/>
      <c r="M485" s="284"/>
      <c r="N485" s="284"/>
      <c r="O485" s="284"/>
      <c r="P485" s="285" t="s">
        <v>89</v>
      </c>
      <c r="Q485" s="285"/>
      <c r="R485" s="285"/>
      <c r="S485" s="285"/>
      <c r="T485" s="285"/>
      <c r="U485" s="285"/>
      <c r="V485" s="285"/>
      <c r="W485" s="285"/>
      <c r="X485" s="285"/>
      <c r="Y485" s="285" t="s">
        <v>90</v>
      </c>
      <c r="Z485" s="286"/>
      <c r="AA485" s="286"/>
      <c r="AB485" s="286"/>
      <c r="AC485" s="284" t="s">
        <v>218</v>
      </c>
      <c r="AD485" s="284"/>
      <c r="AE485" s="284"/>
      <c r="AF485" s="284"/>
      <c r="AG485" s="284"/>
      <c r="AH485" s="285" t="s">
        <v>64</v>
      </c>
      <c r="AI485" s="286"/>
      <c r="AJ485" s="286"/>
      <c r="AK485" s="286"/>
      <c r="AL485" s="286" t="s">
        <v>17</v>
      </c>
      <c r="AM485" s="286"/>
      <c r="AN485" s="286"/>
      <c r="AO485" s="296"/>
      <c r="AP485" s="288" t="s">
        <v>307</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3.2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98</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308</v>
      </c>
      <c r="AM516" s="295"/>
      <c r="AN516" s="295"/>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100</v>
      </c>
      <c r="D519" s="292"/>
      <c r="E519" s="284" t="s">
        <v>101</v>
      </c>
      <c r="F519" s="292"/>
      <c r="G519" s="292"/>
      <c r="H519" s="292"/>
      <c r="I519" s="292"/>
      <c r="J519" s="284" t="s">
        <v>65</v>
      </c>
      <c r="K519" s="284"/>
      <c r="L519" s="284"/>
      <c r="M519" s="284"/>
      <c r="N519" s="284"/>
      <c r="O519" s="284"/>
      <c r="P519" s="285" t="s">
        <v>89</v>
      </c>
      <c r="Q519" s="285"/>
      <c r="R519" s="285"/>
      <c r="S519" s="285"/>
      <c r="T519" s="285"/>
      <c r="U519" s="285"/>
      <c r="V519" s="285"/>
      <c r="W519" s="285"/>
      <c r="X519" s="285"/>
      <c r="Y519" s="284" t="s">
        <v>102</v>
      </c>
      <c r="Z519" s="292"/>
      <c r="AA519" s="292"/>
      <c r="AB519" s="292"/>
      <c r="AC519" s="284" t="s">
        <v>63</v>
      </c>
      <c r="AD519" s="284"/>
      <c r="AE519" s="284"/>
      <c r="AF519" s="284"/>
      <c r="AG519" s="284"/>
      <c r="AH519" s="285" t="s">
        <v>64</v>
      </c>
      <c r="AI519" s="286"/>
      <c r="AJ519" s="286"/>
      <c r="AK519" s="286"/>
      <c r="AL519" s="286" t="s">
        <v>17</v>
      </c>
      <c r="AM519" s="286"/>
      <c r="AN519" s="286"/>
      <c r="AO519" s="287"/>
      <c r="AP519" s="288" t="s">
        <v>307</v>
      </c>
      <c r="AQ519" s="288"/>
      <c r="AR519" s="288"/>
      <c r="AS519" s="288"/>
      <c r="AT519" s="288"/>
      <c r="AU519" s="288"/>
      <c r="AV519" s="288"/>
      <c r="AW519" s="288"/>
      <c r="AX519" s="288"/>
    </row>
    <row r="520" spans="1:51" ht="22.5" customHeight="1" x14ac:dyDescent="0.15">
      <c r="A520" s="274">
        <v>1</v>
      </c>
      <c r="B520" s="274">
        <v>1</v>
      </c>
      <c r="C520" s="275"/>
      <c r="D520" s="275"/>
      <c r="E520" s="283" t="s">
        <v>773</v>
      </c>
      <c r="F520" s="276"/>
      <c r="G520" s="276"/>
      <c r="H520" s="276"/>
      <c r="I520" s="276"/>
      <c r="J520" s="277" t="s">
        <v>772</v>
      </c>
      <c r="K520" s="278"/>
      <c r="L520" s="278"/>
      <c r="M520" s="278"/>
      <c r="N520" s="278"/>
      <c r="O520" s="278"/>
      <c r="P520" s="279" t="s">
        <v>772</v>
      </c>
      <c r="Q520" s="279"/>
      <c r="R520" s="279"/>
      <c r="S520" s="279"/>
      <c r="T520" s="279"/>
      <c r="U520" s="279"/>
      <c r="V520" s="279"/>
      <c r="W520" s="279"/>
      <c r="X520" s="279"/>
      <c r="Y520" s="280" t="s">
        <v>772</v>
      </c>
      <c r="Z520" s="281"/>
      <c r="AA520" s="281"/>
      <c r="AB520" s="282"/>
      <c r="AC520" s="283" t="s">
        <v>773</v>
      </c>
      <c r="AD520" s="276"/>
      <c r="AE520" s="276"/>
      <c r="AF520" s="276"/>
      <c r="AG520" s="276"/>
      <c r="AH520" s="268" t="s">
        <v>772</v>
      </c>
      <c r="AI520" s="269"/>
      <c r="AJ520" s="269"/>
      <c r="AK520" s="269"/>
      <c r="AL520" s="270" t="s">
        <v>772</v>
      </c>
      <c r="AM520" s="271"/>
      <c r="AN520" s="271"/>
      <c r="AO520" s="272"/>
      <c r="AP520" s="273" t="s">
        <v>772</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9">
    <cfRule type="expression" dxfId="449" priority="751">
      <formula>IF(RIGHT(TEXT(L14,"0.#"),1)=".",FALSE,TRUE)</formula>
    </cfRule>
    <cfRule type="expression" dxfId="448" priority="752">
      <formula>IF(RIGHT(TEXT(L14,"0.#"),1)=".",TRUE,FALSE)</formula>
    </cfRule>
  </conditionalFormatting>
  <conditionalFormatting sqref="AL255:AO284 AL288:AO317 AL321:AO350 AL354:AO383 AL387:AO416 AL420:AO449 AL453:AO482 AL486:AO515 AL520:AO549">
    <cfRule type="expression" dxfId="447" priority="635">
      <formula>IF(AND(AL255&gt;=0, RIGHT(TEXT(AL255,"0.#"),1)&lt;&gt;"."),TRUE,FALSE)</formula>
    </cfRule>
    <cfRule type="expression" dxfId="446" priority="636">
      <formula>IF(AND(AL255&gt;=0, RIGHT(TEXT(AL255,"0.#"),1)="."),TRUE,FALSE)</formula>
    </cfRule>
    <cfRule type="expression" dxfId="445" priority="637">
      <formula>IF(AND(AL255&lt;0, RIGHT(TEXT(AL255,"0.#"),1)&lt;&gt;"."),TRUE,FALSE)</formula>
    </cfRule>
    <cfRule type="expression" dxfId="444" priority="638">
      <formula>IF(AND(AL255&lt;0, RIGHT(TEXT(AL255,"0.#"),1)="."),TRUE,FALSE)</formula>
    </cfRule>
  </conditionalFormatting>
  <conditionalFormatting sqref="AE130:AE131 AM130:AM131 AI130:AI131 AQ130:AQ131">
    <cfRule type="expression" dxfId="443" priority="193">
      <formula>IF(RIGHT(TEXT(AE130,"0.#"),1)=".",FALSE,TRUE)</formula>
    </cfRule>
    <cfRule type="expression" dxfId="442" priority="194">
      <formula>IF(RIGHT(TEXT(AE130,"0.#"),1)=".",TRUE,FALSE)</formula>
    </cfRule>
  </conditionalFormatting>
  <conditionalFormatting sqref="AE41:AE43 AI41:AI43 AM41:AM43 AQ41:AQ43 AU41:AU43">
    <cfRule type="expression" dxfId="441" priority="219">
      <formula>IF(RIGHT(TEXT(AE41,"0.#"),1)=".",FALSE,TRUE)</formula>
    </cfRule>
    <cfRule type="expression" dxfId="440" priority="220">
      <formula>IF(RIGHT(TEXT(AE41,"0.#"),1)=".",TRUE,FALSE)</formula>
    </cfRule>
  </conditionalFormatting>
  <conditionalFormatting sqref="AE48:AE50 AI48:AI50 AM48:AM50 AQ48:AQ50 AU48:AU50">
    <cfRule type="expression" dxfId="439" priority="217">
      <formula>IF(RIGHT(TEXT(AE48,"0.#"),1)=".",FALSE,TRUE)</formula>
    </cfRule>
    <cfRule type="expression" dxfId="438" priority="218">
      <formula>IF(RIGHT(TEXT(AE48,"0.#"),1)=".",TRUE,FALSE)</formula>
    </cfRule>
  </conditionalFormatting>
  <conditionalFormatting sqref="AE55:AE57 AI55:AI57 AM55:AM57 AQ55:AQ57 AU55:AU57">
    <cfRule type="expression" dxfId="437" priority="215">
      <formula>IF(RIGHT(TEXT(AE55,"0.#"),1)=".",FALSE,TRUE)</formula>
    </cfRule>
    <cfRule type="expression" dxfId="436" priority="216">
      <formula>IF(RIGHT(TEXT(AE55,"0.#"),1)=".",TRUE,FALSE)</formula>
    </cfRule>
  </conditionalFormatting>
  <conditionalFormatting sqref="AE62:AE64 AI62:AI64 AM62:AM64 AQ62:AQ64 AU62:AU64">
    <cfRule type="expression" dxfId="435" priority="213">
      <formula>IF(RIGHT(TEXT(AE62,"0.#"),1)=".",FALSE,TRUE)</formula>
    </cfRule>
    <cfRule type="expression" dxfId="434" priority="214">
      <formula>IF(RIGHT(TEXT(AE62,"0.#"),1)=".",TRUE,FALSE)</formula>
    </cfRule>
  </conditionalFormatting>
  <conditionalFormatting sqref="AE94:AE96 AI94:AI96 AM94:AM96 AQ94:AQ96 AU94:AU96">
    <cfRule type="expression" dxfId="433" priority="211">
      <formula>IF(RIGHT(TEXT(AE94,"0.#"),1)=".",FALSE,TRUE)</formula>
    </cfRule>
    <cfRule type="expression" dxfId="432" priority="212">
      <formula>IF(RIGHT(TEXT(AE94,"0.#"),1)=".",TRUE,FALSE)</formula>
    </cfRule>
  </conditionalFormatting>
  <conditionalFormatting sqref="AE99:AE101 AI99:AI101 AM99:AM101 AQ99:AQ101 AU99:AU101">
    <cfRule type="expression" dxfId="431" priority="209">
      <formula>IF(RIGHT(TEXT(AE99,"0.#"),1)=".",FALSE,TRUE)</formula>
    </cfRule>
    <cfRule type="expression" dxfId="430" priority="210">
      <formula>IF(RIGHT(TEXT(AE99,"0.#"),1)=".",TRUE,FALSE)</formula>
    </cfRule>
  </conditionalFormatting>
  <conditionalFormatting sqref="AE121:AE122 AM121:AM122 AI121:AI122 AQ121:AQ122">
    <cfRule type="expression" dxfId="429" priority="199">
      <formula>IF(RIGHT(TEXT(AE121,"0.#"),1)=".",FALSE,TRUE)</formula>
    </cfRule>
    <cfRule type="expression" dxfId="428" priority="200">
      <formula>IF(RIGHT(TEXT(AE121,"0.#"),1)=".",TRUE,FALSE)</formula>
    </cfRule>
  </conditionalFormatting>
  <conditionalFormatting sqref="AE124:AE125 AM124:AM125 AI124:AI125 AQ124:AQ125">
    <cfRule type="expression" dxfId="427" priority="197">
      <formula>IF(RIGHT(TEXT(AE124,"0.#"),1)=".",FALSE,TRUE)</formula>
    </cfRule>
    <cfRule type="expression" dxfId="426" priority="198">
      <formula>IF(RIGHT(TEXT(AE124,"0.#"),1)=".",TRUE,FALSE)</formula>
    </cfRule>
  </conditionalFormatting>
  <conditionalFormatting sqref="AE127:AE128 AM127:AM128 AI127:AI128 AQ127:AQ128">
    <cfRule type="expression" dxfId="425" priority="195">
      <formula>IF(RIGHT(TEXT(AE127,"0.#"),1)=".",FALSE,TRUE)</formula>
    </cfRule>
    <cfRule type="expression" dxfId="424" priority="196">
      <formula>IF(RIGHT(TEXT(AE127,"0.#"),1)=".",TRUE,FALSE)</formula>
    </cfRule>
  </conditionalFormatting>
  <conditionalFormatting sqref="AE103 AQ103">
    <cfRule type="expression" dxfId="423" priority="191">
      <formula>IF(RIGHT(TEXT(AE103,"0.#"),1)=".",FALSE,TRUE)</formula>
    </cfRule>
    <cfRule type="expression" dxfId="422" priority="192">
      <formula>IF(RIGHT(TEXT(AE103,"0.#"),1)=".",TRUE,FALSE)</formula>
    </cfRule>
  </conditionalFormatting>
  <conditionalFormatting sqref="AI103">
    <cfRule type="expression" dxfId="421" priority="189">
      <formula>IF(RIGHT(TEXT(AI103,"0.#"),1)=".",FALSE,TRUE)</formula>
    </cfRule>
    <cfRule type="expression" dxfId="420" priority="190">
      <formula>IF(RIGHT(TEXT(AI103,"0.#"),1)=".",TRUE,FALSE)</formula>
    </cfRule>
  </conditionalFormatting>
  <conditionalFormatting sqref="AM103">
    <cfRule type="expression" dxfId="419" priority="187">
      <formula>IF(RIGHT(TEXT(AM103,"0.#"),1)=".",FALSE,TRUE)</formula>
    </cfRule>
    <cfRule type="expression" dxfId="418" priority="188">
      <formula>IF(RIGHT(TEXT(AM103,"0.#"),1)=".",TRUE,FALSE)</formula>
    </cfRule>
  </conditionalFormatting>
  <conditionalFormatting sqref="AE104">
    <cfRule type="expression" dxfId="417" priority="185">
      <formula>IF(RIGHT(TEXT(AE104,"0.#"),1)=".",FALSE,TRUE)</formula>
    </cfRule>
    <cfRule type="expression" dxfId="416" priority="186">
      <formula>IF(RIGHT(TEXT(AE104,"0.#"),1)=".",TRUE,FALSE)</formula>
    </cfRule>
  </conditionalFormatting>
  <conditionalFormatting sqref="AI104">
    <cfRule type="expression" dxfId="415" priority="183">
      <formula>IF(RIGHT(TEXT(AI104,"0.#"),1)=".",FALSE,TRUE)</formula>
    </cfRule>
    <cfRule type="expression" dxfId="414" priority="184">
      <formula>IF(RIGHT(TEXT(AI104,"0.#"),1)=".",TRUE,FALSE)</formula>
    </cfRule>
  </conditionalFormatting>
  <conditionalFormatting sqref="AM104">
    <cfRule type="expression" dxfId="413" priority="181">
      <formula>IF(RIGHT(TEXT(AM104,"0.#"),1)=".",FALSE,TRUE)</formula>
    </cfRule>
    <cfRule type="expression" dxfId="412" priority="182">
      <formula>IF(RIGHT(TEXT(AM104,"0.#"),1)=".",TRUE,FALSE)</formula>
    </cfRule>
  </conditionalFormatting>
  <conditionalFormatting sqref="AQ104">
    <cfRule type="expression" dxfId="411" priority="179">
      <formula>IF(RIGHT(TEXT(AQ104,"0.#"),1)=".",FALSE,TRUE)</formula>
    </cfRule>
    <cfRule type="expression" dxfId="410" priority="180">
      <formula>IF(RIGHT(TEXT(AQ104,"0.#"),1)=".",TRUE,FALSE)</formula>
    </cfRule>
  </conditionalFormatting>
  <conditionalFormatting sqref="AE106">
    <cfRule type="expression" dxfId="409" priority="177">
      <formula>IF(RIGHT(TEXT(AE106,"0.#"),1)=".",FALSE,TRUE)</formula>
    </cfRule>
    <cfRule type="expression" dxfId="408" priority="178">
      <formula>IF(RIGHT(TEXT(AE106,"0.#"),1)=".",TRUE,FALSE)</formula>
    </cfRule>
  </conditionalFormatting>
  <conditionalFormatting sqref="AI106">
    <cfRule type="expression" dxfId="407" priority="175">
      <formula>IF(RIGHT(TEXT(AI106,"0.#"),1)=".",FALSE,TRUE)</formula>
    </cfRule>
    <cfRule type="expression" dxfId="406" priority="176">
      <formula>IF(RIGHT(TEXT(AI106,"0.#"),1)=".",TRUE,FALSE)</formula>
    </cfRule>
  </conditionalFormatting>
  <conditionalFormatting sqref="AM106">
    <cfRule type="expression" dxfId="405" priority="173">
      <formula>IF(RIGHT(TEXT(AM106,"0.#"),1)=".",FALSE,TRUE)</formula>
    </cfRule>
    <cfRule type="expression" dxfId="404" priority="174">
      <formula>IF(RIGHT(TEXT(AM106,"0.#"),1)=".",TRUE,FALSE)</formula>
    </cfRule>
  </conditionalFormatting>
  <conditionalFormatting sqref="AE107">
    <cfRule type="expression" dxfId="403" priority="171">
      <formula>IF(RIGHT(TEXT(AE107,"0.#"),1)=".",FALSE,TRUE)</formula>
    </cfRule>
    <cfRule type="expression" dxfId="402" priority="172">
      <formula>IF(RIGHT(TEXT(AE107,"0.#"),1)=".",TRUE,FALSE)</formula>
    </cfRule>
  </conditionalFormatting>
  <conditionalFormatting sqref="AI107">
    <cfRule type="expression" dxfId="401" priority="169">
      <formula>IF(RIGHT(TEXT(AI107,"0.#"),1)=".",FALSE,TRUE)</formula>
    </cfRule>
    <cfRule type="expression" dxfId="400" priority="170">
      <formula>IF(RIGHT(TEXT(AI107,"0.#"),1)=".",TRUE,FALSE)</formula>
    </cfRule>
  </conditionalFormatting>
  <conditionalFormatting sqref="AM107">
    <cfRule type="expression" dxfId="399" priority="167">
      <formula>IF(RIGHT(TEXT(AM107,"0.#"),1)=".",FALSE,TRUE)</formula>
    </cfRule>
    <cfRule type="expression" dxfId="398" priority="168">
      <formula>IF(RIGHT(TEXT(AM107,"0.#"),1)=".",TRUE,FALSE)</formula>
    </cfRule>
  </conditionalFormatting>
  <conditionalFormatting sqref="AE109">
    <cfRule type="expression" dxfId="397" priority="165">
      <formula>IF(RIGHT(TEXT(AE109,"0.#"),1)=".",FALSE,TRUE)</formula>
    </cfRule>
    <cfRule type="expression" dxfId="396" priority="166">
      <formula>IF(RIGHT(TEXT(AE109,"0.#"),1)=".",TRUE,FALSE)</formula>
    </cfRule>
  </conditionalFormatting>
  <conditionalFormatting sqref="AI109">
    <cfRule type="expression" dxfId="395" priority="163">
      <formula>IF(RIGHT(TEXT(AI109,"0.#"),1)=".",FALSE,TRUE)</formula>
    </cfRule>
    <cfRule type="expression" dxfId="394" priority="164">
      <formula>IF(RIGHT(TEXT(AI109,"0.#"),1)=".",TRUE,FALSE)</formula>
    </cfRule>
  </conditionalFormatting>
  <conditionalFormatting sqref="AM109">
    <cfRule type="expression" dxfId="393" priority="161">
      <formula>IF(RIGHT(TEXT(AM109,"0.#"),1)=".",FALSE,TRUE)</formula>
    </cfRule>
    <cfRule type="expression" dxfId="392" priority="162">
      <formula>IF(RIGHT(TEXT(AM109,"0.#"),1)=".",TRUE,FALSE)</formula>
    </cfRule>
  </conditionalFormatting>
  <conditionalFormatting sqref="AE110">
    <cfRule type="expression" dxfId="391" priority="159">
      <formula>IF(RIGHT(TEXT(AE110,"0.#"),1)=".",FALSE,TRUE)</formula>
    </cfRule>
    <cfRule type="expression" dxfId="390" priority="160">
      <formula>IF(RIGHT(TEXT(AE110,"0.#"),1)=".",TRUE,FALSE)</formula>
    </cfRule>
  </conditionalFormatting>
  <conditionalFormatting sqref="AI110">
    <cfRule type="expression" dxfId="389" priority="157">
      <formula>IF(RIGHT(TEXT(AI110,"0.#"),1)=".",FALSE,TRUE)</formula>
    </cfRule>
    <cfRule type="expression" dxfId="388" priority="158">
      <formula>IF(RIGHT(TEXT(AI110,"0.#"),1)=".",TRUE,FALSE)</formula>
    </cfRule>
  </conditionalFormatting>
  <conditionalFormatting sqref="AM110">
    <cfRule type="expression" dxfId="387" priority="155">
      <formula>IF(RIGHT(TEXT(AM110,"0.#"),1)=".",FALSE,TRUE)</formula>
    </cfRule>
    <cfRule type="expression" dxfId="386" priority="156">
      <formula>IF(RIGHT(TEXT(AM110,"0.#"),1)=".",TRUE,FALSE)</formula>
    </cfRule>
  </conditionalFormatting>
  <conditionalFormatting sqref="AE112">
    <cfRule type="expression" dxfId="385" priority="153">
      <formula>IF(RIGHT(TEXT(AE112,"0.#"),1)=".",FALSE,TRUE)</formula>
    </cfRule>
    <cfRule type="expression" dxfId="384" priority="154">
      <formula>IF(RIGHT(TEXT(AE112,"0.#"),1)=".",TRUE,FALSE)</formula>
    </cfRule>
  </conditionalFormatting>
  <conditionalFormatting sqref="AI112">
    <cfRule type="expression" dxfId="383" priority="151">
      <formula>IF(RIGHT(TEXT(AI112,"0.#"),1)=".",FALSE,TRUE)</formula>
    </cfRule>
    <cfRule type="expression" dxfId="382" priority="152">
      <formula>IF(RIGHT(TEXT(AI112,"0.#"),1)=".",TRUE,FALSE)</formula>
    </cfRule>
  </conditionalFormatting>
  <conditionalFormatting sqref="AM112">
    <cfRule type="expression" dxfId="381" priority="149">
      <formula>IF(RIGHT(TEXT(AM112,"0.#"),1)=".",FALSE,TRUE)</formula>
    </cfRule>
    <cfRule type="expression" dxfId="380" priority="150">
      <formula>IF(RIGHT(TEXT(AM112,"0.#"),1)=".",TRUE,FALSE)</formula>
    </cfRule>
  </conditionalFormatting>
  <conditionalFormatting sqref="AE113">
    <cfRule type="expression" dxfId="379" priority="147">
      <formula>IF(RIGHT(TEXT(AE113,"0.#"),1)=".",FALSE,TRUE)</formula>
    </cfRule>
    <cfRule type="expression" dxfId="378" priority="148">
      <formula>IF(RIGHT(TEXT(AE113,"0.#"),1)=".",TRUE,FALSE)</formula>
    </cfRule>
  </conditionalFormatting>
  <conditionalFormatting sqref="AI113">
    <cfRule type="expression" dxfId="377" priority="145">
      <formula>IF(RIGHT(TEXT(AI113,"0.#"),1)=".",FALSE,TRUE)</formula>
    </cfRule>
    <cfRule type="expression" dxfId="376" priority="146">
      <formula>IF(RIGHT(TEXT(AI113,"0.#"),1)=".",TRUE,FALSE)</formula>
    </cfRule>
  </conditionalFormatting>
  <conditionalFormatting sqref="AM113">
    <cfRule type="expression" dxfId="375" priority="143">
      <formula>IF(RIGHT(TEXT(AM113,"0.#"),1)=".",FALSE,TRUE)</formula>
    </cfRule>
    <cfRule type="expression" dxfId="374" priority="144">
      <formula>IF(RIGHT(TEXT(AM113,"0.#"),1)=".",TRUE,FALSE)</formula>
    </cfRule>
  </conditionalFormatting>
  <conditionalFormatting sqref="AE115">
    <cfRule type="expression" dxfId="373" priority="141">
      <formula>IF(RIGHT(TEXT(AE115,"0.#"),1)=".",FALSE,TRUE)</formula>
    </cfRule>
    <cfRule type="expression" dxfId="372" priority="142">
      <formula>IF(RIGHT(TEXT(AE115,"0.#"),1)=".",TRUE,FALSE)</formula>
    </cfRule>
  </conditionalFormatting>
  <conditionalFormatting sqref="AI115">
    <cfRule type="expression" dxfId="371" priority="139">
      <formula>IF(RIGHT(TEXT(AI115,"0.#"),1)=".",FALSE,TRUE)</formula>
    </cfRule>
    <cfRule type="expression" dxfId="370" priority="140">
      <formula>IF(RIGHT(TEXT(AI115,"0.#"),1)=".",TRUE,FALSE)</formula>
    </cfRule>
  </conditionalFormatting>
  <conditionalFormatting sqref="AM115">
    <cfRule type="expression" dxfId="369" priority="137">
      <formula>IF(RIGHT(TEXT(AM115,"0.#"),1)=".",FALSE,TRUE)</formula>
    </cfRule>
    <cfRule type="expression" dxfId="368" priority="138">
      <formula>IF(RIGHT(TEXT(AM115,"0.#"),1)=".",TRUE,FALSE)</formula>
    </cfRule>
  </conditionalFormatting>
  <conditionalFormatting sqref="AE116">
    <cfRule type="expression" dxfId="367" priority="135">
      <formula>IF(RIGHT(TEXT(AE116,"0.#"),1)=".",FALSE,TRUE)</formula>
    </cfRule>
    <cfRule type="expression" dxfId="366" priority="136">
      <formula>IF(RIGHT(TEXT(AE116,"0.#"),1)=".",TRUE,FALSE)</formula>
    </cfRule>
  </conditionalFormatting>
  <conditionalFormatting sqref="AI116">
    <cfRule type="expression" dxfId="365" priority="133">
      <formula>IF(RIGHT(TEXT(AI116,"0.#"),1)=".",FALSE,TRUE)</formula>
    </cfRule>
    <cfRule type="expression" dxfId="364" priority="134">
      <formula>IF(RIGHT(TEXT(AI116,"0.#"),1)=".",TRUE,FALSE)</formula>
    </cfRule>
  </conditionalFormatting>
  <conditionalFormatting sqref="AM116">
    <cfRule type="expression" dxfId="363" priority="131">
      <formula>IF(RIGHT(TEXT(AM116,"0.#"),1)=".",FALSE,TRUE)</formula>
    </cfRule>
    <cfRule type="expression" dxfId="362" priority="132">
      <formula>IF(RIGHT(TEXT(AM116,"0.#"),1)=".",TRUE,FALSE)</formula>
    </cfRule>
  </conditionalFormatting>
  <conditionalFormatting sqref="AQ116">
    <cfRule type="expression" dxfId="361" priority="115">
      <formula>IF(RIGHT(TEXT(AQ116,"0.#"),1)=".",FALSE,TRUE)</formula>
    </cfRule>
    <cfRule type="expression" dxfId="360" priority="116">
      <formula>IF(RIGHT(TEXT(AQ116,"0.#"),1)=".",TRUE,FALSE)</formula>
    </cfRule>
  </conditionalFormatting>
  <conditionalFormatting sqref="AQ106">
    <cfRule type="expression" dxfId="359" priority="129">
      <formula>IF(RIGHT(TEXT(AQ106,"0.#"),1)=".",FALSE,TRUE)</formula>
    </cfRule>
    <cfRule type="expression" dxfId="358" priority="130">
      <formula>IF(RIGHT(TEXT(AQ106,"0.#"),1)=".",TRUE,FALSE)</formula>
    </cfRule>
  </conditionalFormatting>
  <conditionalFormatting sqref="AQ107">
    <cfRule type="expression" dxfId="357" priority="127">
      <formula>IF(RIGHT(TEXT(AQ107,"0.#"),1)=".",FALSE,TRUE)</formula>
    </cfRule>
    <cfRule type="expression" dxfId="356" priority="128">
      <formula>IF(RIGHT(TEXT(AQ107,"0.#"),1)=".",TRUE,FALSE)</formula>
    </cfRule>
  </conditionalFormatting>
  <conditionalFormatting sqref="AQ109">
    <cfRule type="expression" dxfId="355" priority="125">
      <formula>IF(RIGHT(TEXT(AQ109,"0.#"),1)=".",FALSE,TRUE)</formula>
    </cfRule>
    <cfRule type="expression" dxfId="354" priority="126">
      <formula>IF(RIGHT(TEXT(AQ109,"0.#"),1)=".",TRUE,FALSE)</formula>
    </cfRule>
  </conditionalFormatting>
  <conditionalFormatting sqref="AQ110">
    <cfRule type="expression" dxfId="353" priority="123">
      <formula>IF(RIGHT(TEXT(AQ110,"0.#"),1)=".",FALSE,TRUE)</formula>
    </cfRule>
    <cfRule type="expression" dxfId="352" priority="124">
      <formula>IF(RIGHT(TEXT(AQ110,"0.#"),1)=".",TRUE,FALSE)</formula>
    </cfRule>
  </conditionalFormatting>
  <conditionalFormatting sqref="AQ112">
    <cfRule type="expression" dxfId="351" priority="121">
      <formula>IF(RIGHT(TEXT(AQ112,"0.#"),1)=".",FALSE,TRUE)</formula>
    </cfRule>
    <cfRule type="expression" dxfId="350" priority="122">
      <formula>IF(RIGHT(TEXT(AQ112,"0.#"),1)=".",TRUE,FALSE)</formula>
    </cfRule>
  </conditionalFormatting>
  <conditionalFormatting sqref="AQ113">
    <cfRule type="expression" dxfId="349" priority="119">
      <formula>IF(RIGHT(TEXT(AQ113,"0.#"),1)=".",FALSE,TRUE)</formula>
    </cfRule>
    <cfRule type="expression" dxfId="348" priority="120">
      <formula>IF(RIGHT(TEXT(AQ113,"0.#"),1)=".",TRUE,FALSE)</formula>
    </cfRule>
  </conditionalFormatting>
  <conditionalFormatting sqref="AQ115">
    <cfRule type="expression" dxfId="347" priority="117">
      <formula>IF(RIGHT(TEXT(AQ115,"0.#"),1)=".",FALSE,TRUE)</formula>
    </cfRule>
    <cfRule type="expression" dxfId="346" priority="118">
      <formula>IF(RIGHT(TEXT(AQ115,"0.#"),1)=".",TRUE,FALSE)</formula>
    </cfRule>
  </conditionalFormatting>
  <conditionalFormatting sqref="AE77">
    <cfRule type="expression" dxfId="345" priority="113">
      <formula>IF(RIGHT(TEXT(AE77,"0.#"),1)=".",FALSE,TRUE)</formula>
    </cfRule>
    <cfRule type="expression" dxfId="344" priority="114">
      <formula>IF(RIGHT(TEXT(AE77,"0.#"),1)=".",TRUE,FALSE)</formula>
    </cfRule>
  </conditionalFormatting>
  <conditionalFormatting sqref="AE78">
    <cfRule type="expression" dxfId="343" priority="111">
      <formula>IF(RIGHT(TEXT(AE78,"0.#"),1)=".",FALSE,TRUE)</formula>
    </cfRule>
    <cfRule type="expression" dxfId="342" priority="112">
      <formula>IF(RIGHT(TEXT(AE78,"0.#"),1)=".",TRUE,FALSE)</formula>
    </cfRule>
  </conditionalFormatting>
  <conditionalFormatting sqref="AE79">
    <cfRule type="expression" dxfId="341" priority="109">
      <formula>IF(RIGHT(TEXT(AE79,"0.#"),1)=".",FALSE,TRUE)</formula>
    </cfRule>
    <cfRule type="expression" dxfId="340" priority="110">
      <formula>IF(RIGHT(TEXT(AE79,"0.#"),1)=".",TRUE,FALSE)</formula>
    </cfRule>
  </conditionalFormatting>
  <conditionalFormatting sqref="AI79">
    <cfRule type="expression" dxfId="339" priority="107">
      <formula>IF(RIGHT(TEXT(AI79,"0.#"),1)=".",FALSE,TRUE)</formula>
    </cfRule>
    <cfRule type="expression" dxfId="338" priority="108">
      <formula>IF(RIGHT(TEXT(AI79,"0.#"),1)=".",TRUE,FALSE)</formula>
    </cfRule>
  </conditionalFormatting>
  <conditionalFormatting sqref="AI78">
    <cfRule type="expression" dxfId="337" priority="105">
      <formula>IF(RIGHT(TEXT(AI78,"0.#"),1)=".",FALSE,TRUE)</formula>
    </cfRule>
    <cfRule type="expression" dxfId="336" priority="106">
      <formula>IF(RIGHT(TEXT(AI78,"0.#"),1)=".",TRUE,FALSE)</formula>
    </cfRule>
  </conditionalFormatting>
  <conditionalFormatting sqref="AI77">
    <cfRule type="expression" dxfId="335" priority="103">
      <formula>IF(RIGHT(TEXT(AI77,"0.#"),1)=".",FALSE,TRUE)</formula>
    </cfRule>
    <cfRule type="expression" dxfId="334" priority="104">
      <formula>IF(RIGHT(TEXT(AI77,"0.#"),1)=".",TRUE,FALSE)</formula>
    </cfRule>
  </conditionalFormatting>
  <conditionalFormatting sqref="AM77">
    <cfRule type="expression" dxfId="333" priority="101">
      <formula>IF(RIGHT(TEXT(AM77,"0.#"),1)=".",FALSE,TRUE)</formula>
    </cfRule>
    <cfRule type="expression" dxfId="332" priority="102">
      <formula>IF(RIGHT(TEXT(AM77,"0.#"),1)=".",TRUE,FALSE)</formula>
    </cfRule>
  </conditionalFormatting>
  <conditionalFormatting sqref="AM78">
    <cfRule type="expression" dxfId="331" priority="99">
      <formula>IF(RIGHT(TEXT(AM78,"0.#"),1)=".",FALSE,TRUE)</formula>
    </cfRule>
    <cfRule type="expression" dxfId="330" priority="100">
      <formula>IF(RIGHT(TEXT(AM78,"0.#"),1)=".",TRUE,FALSE)</formula>
    </cfRule>
  </conditionalFormatting>
  <conditionalFormatting sqref="AM79">
    <cfRule type="expression" dxfId="329" priority="97">
      <formula>IF(RIGHT(TEXT(AM79,"0.#"),1)=".",FALSE,TRUE)</formula>
    </cfRule>
    <cfRule type="expression" dxfId="328" priority="98">
      <formula>IF(RIGHT(TEXT(AM79,"0.#"),1)=".",TRUE,FALSE)</formula>
    </cfRule>
  </conditionalFormatting>
  <conditionalFormatting sqref="AQ77:AQ79">
    <cfRule type="expression" dxfId="327" priority="95">
      <formula>IF(RIGHT(TEXT(AQ77,"0.#"),1)=".",FALSE,TRUE)</formula>
    </cfRule>
    <cfRule type="expression" dxfId="326" priority="96">
      <formula>IF(RIGHT(TEXT(AQ77,"0.#"),1)=".",TRUE,FALSE)</formula>
    </cfRule>
  </conditionalFormatting>
  <conditionalFormatting sqref="AU77:AU79">
    <cfRule type="expression" dxfId="325" priority="93">
      <formula>IF(RIGHT(TEXT(AU77,"0.#"),1)=".",FALSE,TRUE)</formula>
    </cfRule>
    <cfRule type="expression" dxfId="324" priority="94">
      <formula>IF(RIGHT(TEXT(AU77,"0.#"),1)=".",TRUE,FALSE)</formula>
    </cfRule>
  </conditionalFormatting>
  <conditionalFormatting sqref="AE69">
    <cfRule type="expression" dxfId="323" priority="91">
      <formula>IF(RIGHT(TEXT(AE69,"0.#"),1)=".",FALSE,TRUE)</formula>
    </cfRule>
    <cfRule type="expression" dxfId="322" priority="92">
      <formula>IF(RIGHT(TEXT(AE69,"0.#"),1)=".",TRUE,FALSE)</formula>
    </cfRule>
  </conditionalFormatting>
  <conditionalFormatting sqref="AE70">
    <cfRule type="expression" dxfId="321" priority="89">
      <formula>IF(RIGHT(TEXT(AE70,"0.#"),1)=".",FALSE,TRUE)</formula>
    </cfRule>
    <cfRule type="expression" dxfId="320" priority="90">
      <formula>IF(RIGHT(TEXT(AE70,"0.#"),1)=".",TRUE,FALSE)</formula>
    </cfRule>
  </conditionalFormatting>
  <conditionalFormatting sqref="AE71">
    <cfRule type="expression" dxfId="319" priority="87">
      <formula>IF(RIGHT(TEXT(AE71,"0.#"),1)=".",FALSE,TRUE)</formula>
    </cfRule>
    <cfRule type="expression" dxfId="318" priority="88">
      <formula>IF(RIGHT(TEXT(AE71,"0.#"),1)=".",TRUE,FALSE)</formula>
    </cfRule>
  </conditionalFormatting>
  <conditionalFormatting sqref="AI71">
    <cfRule type="expression" dxfId="317" priority="85">
      <formula>IF(RIGHT(TEXT(AI71,"0.#"),1)=".",FALSE,TRUE)</formula>
    </cfRule>
    <cfRule type="expression" dxfId="316" priority="86">
      <formula>IF(RIGHT(TEXT(AI71,"0.#"),1)=".",TRUE,FALSE)</formula>
    </cfRule>
  </conditionalFormatting>
  <conditionalFormatting sqref="AI70">
    <cfRule type="expression" dxfId="315" priority="83">
      <formula>IF(RIGHT(TEXT(AI70,"0.#"),1)=".",FALSE,TRUE)</formula>
    </cfRule>
    <cfRule type="expression" dxfId="314" priority="84">
      <formula>IF(RIGHT(TEXT(AI70,"0.#"),1)=".",TRUE,FALSE)</formula>
    </cfRule>
  </conditionalFormatting>
  <conditionalFormatting sqref="AI69">
    <cfRule type="expression" dxfId="313" priority="81">
      <formula>IF(RIGHT(TEXT(AI69,"0.#"),1)=".",FALSE,TRUE)</formula>
    </cfRule>
    <cfRule type="expression" dxfId="312" priority="82">
      <formula>IF(RIGHT(TEXT(AI69,"0.#"),1)=".",TRUE,FALSE)</formula>
    </cfRule>
  </conditionalFormatting>
  <conditionalFormatting sqref="AM69">
    <cfRule type="expression" dxfId="311" priority="79">
      <formula>IF(RIGHT(TEXT(AM69,"0.#"),1)=".",FALSE,TRUE)</formula>
    </cfRule>
    <cfRule type="expression" dxfId="310" priority="80">
      <formula>IF(RIGHT(TEXT(AM69,"0.#"),1)=".",TRUE,FALSE)</formula>
    </cfRule>
  </conditionalFormatting>
  <conditionalFormatting sqref="AM70">
    <cfRule type="expression" dxfId="309" priority="77">
      <formula>IF(RIGHT(TEXT(AM70,"0.#"),1)=".",FALSE,TRUE)</formula>
    </cfRule>
    <cfRule type="expression" dxfId="308" priority="78">
      <formula>IF(RIGHT(TEXT(AM70,"0.#"),1)=".",TRUE,FALSE)</formula>
    </cfRule>
  </conditionalFormatting>
  <conditionalFormatting sqref="AM71">
    <cfRule type="expression" dxfId="307" priority="75">
      <formula>IF(RIGHT(TEXT(AM71,"0.#"),1)=".",FALSE,TRUE)</formula>
    </cfRule>
    <cfRule type="expression" dxfId="306" priority="76">
      <formula>IF(RIGHT(TEXT(AM71,"0.#"),1)=".",TRUE,FALSE)</formula>
    </cfRule>
  </conditionalFormatting>
  <conditionalFormatting sqref="AQ69:AQ71">
    <cfRule type="expression" dxfId="305" priority="73">
      <formula>IF(RIGHT(TEXT(AQ69,"0.#"),1)=".",FALSE,TRUE)</formula>
    </cfRule>
    <cfRule type="expression" dxfId="304" priority="74">
      <formula>IF(RIGHT(TEXT(AQ69,"0.#"),1)=".",TRUE,FALSE)</formula>
    </cfRule>
  </conditionalFormatting>
  <conditionalFormatting sqref="AU69:AU71">
    <cfRule type="expression" dxfId="303" priority="71">
      <formula>IF(RIGHT(TEXT(AU69,"0.#"),1)=".",FALSE,TRUE)</formula>
    </cfRule>
    <cfRule type="expression" dxfId="302" priority="72">
      <formula>IF(RIGHT(TEXT(AU69,"0.#"),1)=".",TRUE,FALSE)</formula>
    </cfRule>
  </conditionalFormatting>
  <conditionalFormatting sqref="AE72">
    <cfRule type="expression" dxfId="301" priority="69">
      <formula>IF(RIGHT(TEXT(AE72,"0.#"),1)=".",FALSE,TRUE)</formula>
    </cfRule>
    <cfRule type="expression" dxfId="300" priority="70">
      <formula>IF(RIGHT(TEXT(AE72,"0.#"),1)=".",TRUE,FALSE)</formula>
    </cfRule>
  </conditionalFormatting>
  <conditionalFormatting sqref="AE73">
    <cfRule type="expression" dxfId="299" priority="67">
      <formula>IF(RIGHT(TEXT(AE73,"0.#"),1)=".",FALSE,TRUE)</formula>
    </cfRule>
    <cfRule type="expression" dxfId="298" priority="68">
      <formula>IF(RIGHT(TEXT(AE73,"0.#"),1)=".",TRUE,FALSE)</formula>
    </cfRule>
  </conditionalFormatting>
  <conditionalFormatting sqref="AE74">
    <cfRule type="expression" dxfId="297" priority="65">
      <formula>IF(RIGHT(TEXT(AE74,"0.#"),1)=".",FALSE,TRUE)</formula>
    </cfRule>
    <cfRule type="expression" dxfId="296" priority="66">
      <formula>IF(RIGHT(TEXT(AE74,"0.#"),1)=".",TRUE,FALSE)</formula>
    </cfRule>
  </conditionalFormatting>
  <conditionalFormatting sqref="AI74">
    <cfRule type="expression" dxfId="295" priority="63">
      <formula>IF(RIGHT(TEXT(AI74,"0.#"),1)=".",FALSE,TRUE)</formula>
    </cfRule>
    <cfRule type="expression" dxfId="294" priority="64">
      <formula>IF(RIGHT(TEXT(AI74,"0.#"),1)=".",TRUE,FALSE)</formula>
    </cfRule>
  </conditionalFormatting>
  <conditionalFormatting sqref="AI73">
    <cfRule type="expression" dxfId="293" priority="61">
      <formula>IF(RIGHT(TEXT(AI73,"0.#"),1)=".",FALSE,TRUE)</formula>
    </cfRule>
    <cfRule type="expression" dxfId="292" priority="62">
      <formula>IF(RIGHT(TEXT(AI73,"0.#"),1)=".",TRUE,FALSE)</formula>
    </cfRule>
  </conditionalFormatting>
  <conditionalFormatting sqref="AI72">
    <cfRule type="expression" dxfId="291" priority="59">
      <formula>IF(RIGHT(TEXT(AI72,"0.#"),1)=".",FALSE,TRUE)</formula>
    </cfRule>
    <cfRule type="expression" dxfId="290" priority="60">
      <formula>IF(RIGHT(TEXT(AI72,"0.#"),1)=".",TRUE,FALSE)</formula>
    </cfRule>
  </conditionalFormatting>
  <conditionalFormatting sqref="AM72">
    <cfRule type="expression" dxfId="289" priority="57">
      <formula>IF(RIGHT(TEXT(AM72,"0.#"),1)=".",FALSE,TRUE)</formula>
    </cfRule>
    <cfRule type="expression" dxfId="288" priority="58">
      <formula>IF(RIGHT(TEXT(AM72,"0.#"),1)=".",TRUE,FALSE)</formula>
    </cfRule>
  </conditionalFormatting>
  <conditionalFormatting sqref="AM73">
    <cfRule type="expression" dxfId="287" priority="55">
      <formula>IF(RIGHT(TEXT(AM73,"0.#"),1)=".",FALSE,TRUE)</formula>
    </cfRule>
    <cfRule type="expression" dxfId="286" priority="56">
      <formula>IF(RIGHT(TEXT(AM73,"0.#"),1)=".",TRUE,FALSE)</formula>
    </cfRule>
  </conditionalFormatting>
  <conditionalFormatting sqref="AM74">
    <cfRule type="expression" dxfId="285" priority="53">
      <formula>IF(RIGHT(TEXT(AM74,"0.#"),1)=".",FALSE,TRUE)</formula>
    </cfRule>
    <cfRule type="expression" dxfId="284" priority="54">
      <formula>IF(RIGHT(TEXT(AM74,"0.#"),1)=".",TRUE,FALSE)</formula>
    </cfRule>
  </conditionalFormatting>
  <conditionalFormatting sqref="AQ72:AQ74">
    <cfRule type="expression" dxfId="283" priority="51">
      <formula>IF(RIGHT(TEXT(AQ72,"0.#"),1)=".",FALSE,TRUE)</formula>
    </cfRule>
    <cfRule type="expression" dxfId="282" priority="52">
      <formula>IF(RIGHT(TEXT(AQ72,"0.#"),1)=".",TRUE,FALSE)</formula>
    </cfRule>
  </conditionalFormatting>
  <conditionalFormatting sqref="AU72:AU74">
    <cfRule type="expression" dxfId="281" priority="49">
      <formula>IF(RIGHT(TEXT(AU72,"0.#"),1)=".",FALSE,TRUE)</formula>
    </cfRule>
    <cfRule type="expression" dxfId="280" priority="50">
      <formula>IF(RIGHT(TEXT(AU72,"0.#"),1)=".",TRUE,FALSE)</formula>
    </cfRule>
  </conditionalFormatting>
  <conditionalFormatting sqref="AU103">
    <cfRule type="expression" dxfId="279" priority="47">
      <formula>IF(RIGHT(TEXT(AU103,"0.#"),1)=".",FALSE,TRUE)</formula>
    </cfRule>
    <cfRule type="expression" dxfId="278" priority="48">
      <formula>IF(RIGHT(TEXT(AU103,"0.#"),1)=".",TRUE,FALSE)</formula>
    </cfRule>
  </conditionalFormatting>
  <conditionalFormatting sqref="AU104">
    <cfRule type="expression" dxfId="277" priority="45">
      <formula>IF(RIGHT(TEXT(AU104,"0.#"),1)=".",FALSE,TRUE)</formula>
    </cfRule>
    <cfRule type="expression" dxfId="276" priority="46">
      <formula>IF(RIGHT(TEXT(AU104,"0.#"),1)=".",TRUE,FALSE)</formula>
    </cfRule>
  </conditionalFormatting>
  <conditionalFormatting sqref="AU106">
    <cfRule type="expression" dxfId="275" priority="41">
      <formula>IF(RIGHT(TEXT(AU106,"0.#"),1)=".",FALSE,TRUE)</formula>
    </cfRule>
    <cfRule type="expression" dxfId="274" priority="42">
      <formula>IF(RIGHT(TEXT(AU106,"0.#"),1)=".",TRUE,FALSE)</formula>
    </cfRule>
  </conditionalFormatting>
  <conditionalFormatting sqref="AU107">
    <cfRule type="expression" dxfId="273" priority="39">
      <formula>IF(RIGHT(TEXT(AU107,"0.#"),1)=".",FALSE,TRUE)</formula>
    </cfRule>
    <cfRule type="expression" dxfId="272" priority="40">
      <formula>IF(RIGHT(TEXT(AU107,"0.#"),1)=".",TRUE,FALSE)</formula>
    </cfRule>
  </conditionalFormatting>
  <conditionalFormatting sqref="AU109">
    <cfRule type="expression" dxfId="271" priority="35">
      <formula>IF(RIGHT(TEXT(AU109,"0.#"),1)=".",FALSE,TRUE)</formula>
    </cfRule>
    <cfRule type="expression" dxfId="270" priority="36">
      <formula>IF(RIGHT(TEXT(AU109,"0.#"),1)=".",TRUE,FALSE)</formula>
    </cfRule>
  </conditionalFormatting>
  <conditionalFormatting sqref="AU110">
    <cfRule type="expression" dxfId="269" priority="33">
      <formula>IF(RIGHT(TEXT(AU110,"0.#"),1)=".",FALSE,TRUE)</formula>
    </cfRule>
    <cfRule type="expression" dxfId="268" priority="34">
      <formula>IF(RIGHT(TEXT(AU110,"0.#"),1)=".",TRUE,FALSE)</formula>
    </cfRule>
  </conditionalFormatting>
  <conditionalFormatting sqref="AU112">
    <cfRule type="expression" dxfId="267" priority="31">
      <formula>IF(RIGHT(TEXT(AU112,"0.#"),1)=".",FALSE,TRUE)</formula>
    </cfRule>
    <cfRule type="expression" dxfId="266" priority="32">
      <formula>IF(RIGHT(TEXT(AU112,"0.#"),1)=".",TRUE,FALSE)</formula>
    </cfRule>
  </conditionalFormatting>
  <conditionalFormatting sqref="AU113">
    <cfRule type="expression" dxfId="265" priority="29">
      <formula>IF(RIGHT(TEXT(AU113,"0.#"),1)=".",FALSE,TRUE)</formula>
    </cfRule>
    <cfRule type="expression" dxfId="264" priority="30">
      <formula>IF(RIGHT(TEXT(AU113,"0.#"),1)=".",TRUE,FALSE)</formula>
    </cfRule>
  </conditionalFormatting>
  <conditionalFormatting sqref="AU115">
    <cfRule type="expression" dxfId="263" priority="27">
      <formula>IF(RIGHT(TEXT(AU115,"0.#"),1)=".",FALSE,TRUE)</formula>
    </cfRule>
    <cfRule type="expression" dxfId="262" priority="28">
      <formula>IF(RIGHT(TEXT(AU115,"0.#"),1)=".",TRUE,FALSE)</formula>
    </cfRule>
  </conditionalFormatting>
  <conditionalFormatting sqref="AU116">
    <cfRule type="expression" dxfId="261" priority="25">
      <formula>IF(RIGHT(TEXT(AU116,"0.#"),1)=".",FALSE,TRUE)</formula>
    </cfRule>
    <cfRule type="expression" dxfId="260" priority="26">
      <formula>IF(RIGHT(TEXT(AU116,"0.#"),1)=".",TRUE,FALSE)</formula>
    </cfRule>
  </conditionalFormatting>
  <conditionalFormatting sqref="AE91">
    <cfRule type="expression" dxfId="259" priority="13">
      <formula>IF(RIGHT(TEXT(AE91,"0.#"),1)=".",FALSE,TRUE)</formula>
    </cfRule>
    <cfRule type="expression" dxfId="258" priority="14">
      <formula>IF(RIGHT(TEXT(AE91,"0.#"),1)=".",TRUE,FALSE)</formula>
    </cfRule>
  </conditionalFormatting>
  <conditionalFormatting sqref="AI91">
    <cfRule type="expression" dxfId="257" priority="11">
      <formula>IF(RIGHT(TEXT(AI91,"0.#"),1)=".",FALSE,TRUE)</formula>
    </cfRule>
    <cfRule type="expression" dxfId="256" priority="12">
      <formula>IF(RIGHT(TEXT(AI91,"0.#"),1)=".",TRUE,FALSE)</formula>
    </cfRule>
  </conditionalFormatting>
  <conditionalFormatting sqref="AM91">
    <cfRule type="expression" dxfId="255" priority="9">
      <formula>IF(RIGHT(TEXT(AM91,"0.#"),1)=".",FALSE,TRUE)</formula>
    </cfRule>
    <cfRule type="expression" dxfId="254" priority="10">
      <formula>IF(RIGHT(TEXT(AM91,"0.#"),1)=".",TRUE,FALSE)</formula>
    </cfRule>
  </conditionalFormatting>
  <conditionalFormatting sqref="AQ91">
    <cfRule type="expression" dxfId="253" priority="7">
      <formula>IF(RIGHT(TEXT(AQ91,"0.#"),1)=".",FALSE,TRUE)</formula>
    </cfRule>
    <cfRule type="expression" dxfId="252" priority="8">
      <formula>IF(RIGHT(TEXT(AQ91,"0.#"),1)=".",TRUE,FALSE)</formula>
    </cfRule>
  </conditionalFormatting>
  <conditionalFormatting sqref="AU91">
    <cfRule type="expression" dxfId="251" priority="5">
      <formula>IF(RIGHT(TEXT(AU91,"0.#"),1)=".",FALSE,TRUE)</formula>
    </cfRule>
    <cfRule type="expression" dxfId="250" priority="6">
      <formula>IF(RIGHT(TEXT(AU91,"0.#"),1)=".",TRUE,FALSE)</formula>
    </cfRule>
  </conditionalFormatting>
  <conditionalFormatting sqref="AQ118">
    <cfRule type="expression" dxfId="249" priority="1">
      <formula>IF(RIGHT(TEXT(AQ118,"0.#"),1)=".",FALSE,TRUE)</formula>
    </cfRule>
    <cfRule type="expression" dxfId="248" priority="2">
      <formula>IF(RIGHT(TEXT(AQ118,"0.#"),1)=".",TRUE,FALSE)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348</v>
      </c>
      <c r="Y1" s="46" t="s">
        <v>121</v>
      </c>
      <c r="Z1" s="46" t="s">
        <v>526</v>
      </c>
      <c r="AA1" s="46" t="s">
        <v>122</v>
      </c>
      <c r="AB1" s="46" t="s">
        <v>527</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762</v>
      </c>
      <c r="H2" s="43" t="str">
        <f>IF(G2="","",F2)</f>
        <v>一般会計</v>
      </c>
      <c r="I2" s="43" t="str">
        <f>IF(H2="","",IF(I1&lt;&gt;"",CONCATENATE(I1,"、",H2),H2))</f>
        <v>一般会計</v>
      </c>
      <c r="K2" s="51" t="s">
        <v>129</v>
      </c>
      <c r="L2" s="52" t="s">
        <v>762</v>
      </c>
      <c r="M2" s="43" t="str">
        <f>IF(L2="","",K2)</f>
        <v>社会保障</v>
      </c>
      <c r="N2" s="43" t="str">
        <f>IF(M2="","",IF(N1&lt;&gt;"",CONCATENATE(N1,"、",M2),M2))</f>
        <v>社会保障</v>
      </c>
      <c r="O2" s="43"/>
      <c r="P2" s="53" t="s">
        <v>130</v>
      </c>
      <c r="Q2" s="54"/>
      <c r="R2" s="43" t="str">
        <f>IF(Q2="","",P2)</f>
        <v/>
      </c>
      <c r="S2" s="43" t="str">
        <f>IF(R2="","",IF(S1&lt;&gt;"",CONCATENATE(S1,"、",R2),R2))</f>
        <v/>
      </c>
      <c r="T2" s="43"/>
      <c r="U2" s="55" t="s">
        <v>652</v>
      </c>
      <c r="W2" s="55" t="s">
        <v>131</v>
      </c>
      <c r="Y2" s="55" t="s">
        <v>132</v>
      </c>
      <c r="Z2" s="55" t="s">
        <v>132</v>
      </c>
      <c r="AA2" s="55" t="s">
        <v>390</v>
      </c>
      <c r="AB2" s="55" t="s">
        <v>528</v>
      </c>
      <c r="AC2" s="56" t="s">
        <v>133</v>
      </c>
      <c r="AD2" s="47"/>
      <c r="AE2" s="57" t="s">
        <v>134</v>
      </c>
      <c r="AF2" s="48"/>
      <c r="AG2" s="59" t="s">
        <v>337</v>
      </c>
      <c r="AI2" s="50" t="s">
        <v>383</v>
      </c>
      <c r="AK2" s="50" t="s">
        <v>136</v>
      </c>
      <c r="AM2" s="85"/>
      <c r="AN2" s="85"/>
      <c r="AP2" s="59" t="s">
        <v>337</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c r="M3" s="43" t="str">
        <f t="shared" ref="M3:M11" si="2">IF(L3="","",K3)</f>
        <v/>
      </c>
      <c r="N3" s="43" t="str">
        <f>IF(M3="",N2,IF(N2&lt;&gt;"",CONCATENATE(N2,"、",M3),M3))</f>
        <v>社会保障</v>
      </c>
      <c r="O3" s="43"/>
      <c r="P3" s="53" t="s">
        <v>140</v>
      </c>
      <c r="Q3" s="54"/>
      <c r="R3" s="43" t="str">
        <f t="shared" ref="R3:R8" si="3">IF(Q3="","",P3)</f>
        <v/>
      </c>
      <c r="S3" s="43" t="str">
        <f t="shared" ref="S3:S8" si="4">IF(R3="",S2,IF(S2&lt;&gt;"",CONCATENATE(S2,"、",R3),R3))</f>
        <v/>
      </c>
      <c r="T3" s="43"/>
      <c r="U3" s="55" t="s">
        <v>392</v>
      </c>
      <c r="W3" s="55" t="s">
        <v>677</v>
      </c>
      <c r="Y3" s="55" t="s">
        <v>141</v>
      </c>
      <c r="Z3" s="55" t="s">
        <v>524</v>
      </c>
      <c r="AA3" s="55" t="s">
        <v>490</v>
      </c>
      <c r="AB3" s="55" t="s">
        <v>529</v>
      </c>
      <c r="AC3" s="56" t="s">
        <v>142</v>
      </c>
      <c r="AD3" s="47"/>
      <c r="AE3" s="57" t="s">
        <v>143</v>
      </c>
      <c r="AF3" s="48"/>
      <c r="AG3" s="59" t="s">
        <v>338</v>
      </c>
      <c r="AI3" s="50" t="s">
        <v>135</v>
      </c>
      <c r="AK3" s="50" t="str">
        <f>CHAR(CODE(AK2)+1)</f>
        <v>B</v>
      </c>
      <c r="AM3" s="85"/>
      <c r="AN3" s="85"/>
      <c r="AP3" s="59" t="s">
        <v>338</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社会保障</v>
      </c>
      <c r="O4" s="43"/>
      <c r="P4" s="53" t="s">
        <v>147</v>
      </c>
      <c r="Q4" s="54"/>
      <c r="R4" s="43" t="str">
        <f t="shared" si="3"/>
        <v/>
      </c>
      <c r="S4" s="43" t="str">
        <f t="shared" si="4"/>
        <v/>
      </c>
      <c r="T4" s="43"/>
      <c r="U4" s="55" t="s">
        <v>393</v>
      </c>
      <c r="W4" s="55" t="s">
        <v>678</v>
      </c>
      <c r="Y4" s="55" t="s">
        <v>397</v>
      </c>
      <c r="Z4" s="55" t="s">
        <v>525</v>
      </c>
      <c r="AA4" s="55" t="s">
        <v>491</v>
      </c>
      <c r="AB4" s="55" t="s">
        <v>530</v>
      </c>
      <c r="AC4" s="55" t="s">
        <v>148</v>
      </c>
      <c r="AD4" s="47"/>
      <c r="AE4" s="57" t="s">
        <v>149</v>
      </c>
      <c r="AF4" s="48"/>
      <c r="AG4" s="59" t="s">
        <v>339</v>
      </c>
      <c r="AI4" s="50" t="s">
        <v>384</v>
      </c>
      <c r="AK4" s="50" t="str">
        <f t="shared" ref="AK4:AK49" si="7">CHAR(CODE(AK3)+1)</f>
        <v>C</v>
      </c>
      <c r="AM4" s="85"/>
      <c r="AN4" s="85"/>
      <c r="AP4" s="59" t="s">
        <v>339</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社会保障</v>
      </c>
      <c r="O5" s="43"/>
      <c r="P5" s="53" t="s">
        <v>153</v>
      </c>
      <c r="Q5" s="54"/>
      <c r="R5" s="43" t="str">
        <f t="shared" si="3"/>
        <v/>
      </c>
      <c r="S5" s="43" t="str">
        <f t="shared" si="4"/>
        <v/>
      </c>
      <c r="T5" s="43"/>
      <c r="W5" s="55" t="s">
        <v>679</v>
      </c>
      <c r="Y5" s="55" t="s">
        <v>398</v>
      </c>
      <c r="Z5" s="55" t="s">
        <v>558</v>
      </c>
      <c r="AA5" s="55" t="s">
        <v>492</v>
      </c>
      <c r="AB5" s="55" t="s">
        <v>531</v>
      </c>
      <c r="AC5" s="55" t="s">
        <v>154</v>
      </c>
      <c r="AD5" s="49"/>
      <c r="AE5" s="57" t="s">
        <v>155</v>
      </c>
      <c r="AF5" s="48"/>
      <c r="AG5" s="59" t="s">
        <v>340</v>
      </c>
      <c r="AI5" s="50" t="s">
        <v>394</v>
      </c>
      <c r="AK5" s="50" t="str">
        <f t="shared" si="7"/>
        <v>D</v>
      </c>
      <c r="AP5" s="59" t="s">
        <v>340</v>
      </c>
    </row>
    <row r="6" spans="1:42" ht="13.5" customHeight="1" x14ac:dyDescent="0.15">
      <c r="A6" s="51" t="s">
        <v>156</v>
      </c>
      <c r="B6" s="52"/>
      <c r="C6" s="43" t="str">
        <f t="shared" si="0"/>
        <v/>
      </c>
      <c r="D6" s="43" t="str">
        <f t="shared" ref="D6:D24" si="8">IF(C6="",D5,IF(D5&lt;&gt;"",CONCATENATE(D5,"、",C6),C6))</f>
        <v/>
      </c>
      <c r="F6" s="58" t="s">
        <v>157</v>
      </c>
      <c r="G6" s="54"/>
      <c r="H6" s="43" t="str">
        <f t="shared" si="1"/>
        <v/>
      </c>
      <c r="I6" s="43" t="str">
        <f t="shared" si="5"/>
        <v>一般会計</v>
      </c>
      <c r="K6" s="51" t="s">
        <v>158</v>
      </c>
      <c r="L6" s="52"/>
      <c r="M6" s="43" t="str">
        <f t="shared" si="2"/>
        <v/>
      </c>
      <c r="N6" s="43" t="str">
        <f t="shared" si="6"/>
        <v>社会保障</v>
      </c>
      <c r="O6" s="43"/>
      <c r="P6" s="53" t="s">
        <v>159</v>
      </c>
      <c r="Q6" s="54" t="s">
        <v>762</v>
      </c>
      <c r="R6" s="43" t="str">
        <f t="shared" si="3"/>
        <v>交付</v>
      </c>
      <c r="S6" s="43" t="str">
        <f t="shared" si="4"/>
        <v>交付</v>
      </c>
      <c r="T6" s="43"/>
      <c r="W6" s="55" t="s">
        <v>680</v>
      </c>
      <c r="Y6" s="55" t="s">
        <v>399</v>
      </c>
      <c r="Z6" s="55" t="s">
        <v>559</v>
      </c>
      <c r="AA6" s="55" t="s">
        <v>493</v>
      </c>
      <c r="AB6" s="55" t="s">
        <v>532</v>
      </c>
      <c r="AC6" s="55" t="s">
        <v>160</v>
      </c>
      <c r="AD6" s="49"/>
      <c r="AE6" s="57" t="s">
        <v>161</v>
      </c>
      <c r="AF6" s="48"/>
      <c r="AG6" s="59" t="s">
        <v>341</v>
      </c>
      <c r="AI6" s="50" t="s">
        <v>395</v>
      </c>
      <c r="AK6" s="50" t="str">
        <f t="shared" si="7"/>
        <v>E</v>
      </c>
      <c r="AP6" s="59" t="s">
        <v>341</v>
      </c>
    </row>
    <row r="7" spans="1:42" ht="13.5" customHeight="1" x14ac:dyDescent="0.15">
      <c r="A7" s="51" t="s">
        <v>162</v>
      </c>
      <c r="B7" s="52"/>
      <c r="C7" s="43" t="str">
        <f t="shared" si="0"/>
        <v/>
      </c>
      <c r="D7" s="43" t="str">
        <f t="shared" si="8"/>
        <v/>
      </c>
      <c r="F7" s="58" t="s">
        <v>163</v>
      </c>
      <c r="G7" s="54"/>
      <c r="H7" s="43" t="str">
        <f t="shared" si="1"/>
        <v/>
      </c>
      <c r="I7" s="43" t="str">
        <f t="shared" si="5"/>
        <v>一般会計</v>
      </c>
      <c r="K7" s="51" t="s">
        <v>164</v>
      </c>
      <c r="L7" s="52"/>
      <c r="M7" s="43" t="str">
        <f t="shared" si="2"/>
        <v/>
      </c>
      <c r="N7" s="43" t="str">
        <f t="shared" si="6"/>
        <v>社会保障</v>
      </c>
      <c r="O7" s="43"/>
      <c r="P7" s="53" t="s">
        <v>165</v>
      </c>
      <c r="Q7" s="54"/>
      <c r="R7" s="43" t="str">
        <f t="shared" si="3"/>
        <v/>
      </c>
      <c r="S7" s="43" t="str">
        <f t="shared" si="4"/>
        <v>交付</v>
      </c>
      <c r="T7" s="43"/>
      <c r="U7" s="46" t="s">
        <v>120</v>
      </c>
      <c r="W7" s="55" t="s">
        <v>681</v>
      </c>
      <c r="Y7" s="55" t="s">
        <v>400</v>
      </c>
      <c r="Z7" s="55" t="s">
        <v>560</v>
      </c>
      <c r="AA7" s="55" t="s">
        <v>494</v>
      </c>
      <c r="AB7" s="55" t="s">
        <v>533</v>
      </c>
      <c r="AC7" s="49"/>
      <c r="AD7" s="49"/>
      <c r="AE7" s="49"/>
      <c r="AF7" s="48"/>
      <c r="AG7" s="59" t="s">
        <v>342</v>
      </c>
      <c r="AI7" s="59" t="s">
        <v>385</v>
      </c>
      <c r="AK7" s="50" t="str">
        <f t="shared" si="7"/>
        <v>F</v>
      </c>
      <c r="AP7" s="59" t="s">
        <v>342</v>
      </c>
    </row>
    <row r="8" spans="1:42" ht="13.5" customHeight="1" x14ac:dyDescent="0.15">
      <c r="A8" s="51" t="s">
        <v>166</v>
      </c>
      <c r="B8" s="52"/>
      <c r="C8" s="43" t="str">
        <f t="shared" si="0"/>
        <v/>
      </c>
      <c r="D8" s="43" t="str">
        <f t="shared" si="8"/>
        <v/>
      </c>
      <c r="F8" s="58" t="s">
        <v>167</v>
      </c>
      <c r="G8" s="54"/>
      <c r="H8" s="43" t="str">
        <f t="shared" si="1"/>
        <v/>
      </c>
      <c r="I8" s="43" t="str">
        <f t="shared" si="5"/>
        <v>一般会計</v>
      </c>
      <c r="K8" s="51" t="s">
        <v>168</v>
      </c>
      <c r="L8" s="52"/>
      <c r="M8" s="43" t="str">
        <f t="shared" si="2"/>
        <v/>
      </c>
      <c r="N8" s="43" t="str">
        <f t="shared" si="6"/>
        <v>社会保障</v>
      </c>
      <c r="O8" s="43"/>
      <c r="P8" s="53" t="s">
        <v>169</v>
      </c>
      <c r="Q8" s="54"/>
      <c r="R8" s="43" t="str">
        <f t="shared" si="3"/>
        <v/>
      </c>
      <c r="S8" s="43" t="str">
        <f t="shared" si="4"/>
        <v>交付</v>
      </c>
      <c r="T8" s="43"/>
      <c r="U8" s="95">
        <v>20</v>
      </c>
      <c r="W8" s="55" t="s">
        <v>682</v>
      </c>
      <c r="Y8" s="55" t="s">
        <v>401</v>
      </c>
      <c r="Z8" s="55" t="s">
        <v>561</v>
      </c>
      <c r="AA8" s="55" t="s">
        <v>495</v>
      </c>
      <c r="AB8" s="55" t="s">
        <v>534</v>
      </c>
      <c r="AC8" s="49"/>
      <c r="AD8" s="49"/>
      <c r="AE8" s="49"/>
      <c r="AF8" s="48"/>
      <c r="AG8" s="59" t="s">
        <v>343</v>
      </c>
      <c r="AI8" s="50" t="s">
        <v>386</v>
      </c>
      <c r="AK8" s="50" t="str">
        <f t="shared" si="7"/>
        <v>G</v>
      </c>
      <c r="AP8" s="59" t="s">
        <v>343</v>
      </c>
    </row>
    <row r="9" spans="1:42" ht="13.5" customHeight="1" x14ac:dyDescent="0.15">
      <c r="A9" s="51" t="s">
        <v>170</v>
      </c>
      <c r="B9" s="52"/>
      <c r="C9" s="43" t="str">
        <f t="shared" si="0"/>
        <v/>
      </c>
      <c r="D9" s="43" t="str">
        <f t="shared" si="8"/>
        <v/>
      </c>
      <c r="F9" s="58" t="s">
        <v>171</v>
      </c>
      <c r="G9" s="54"/>
      <c r="H9" s="43" t="str">
        <f t="shared" si="1"/>
        <v/>
      </c>
      <c r="I9" s="43" t="str">
        <f t="shared" si="5"/>
        <v>一般会計</v>
      </c>
      <c r="K9" s="51" t="s">
        <v>172</v>
      </c>
      <c r="L9" s="52"/>
      <c r="M9" s="43" t="str">
        <f t="shared" si="2"/>
        <v/>
      </c>
      <c r="N9" s="43" t="str">
        <f t="shared" si="6"/>
        <v>社会保障</v>
      </c>
      <c r="O9" s="43"/>
      <c r="P9" s="43"/>
      <c r="Q9" s="60"/>
      <c r="T9" s="43"/>
      <c r="U9" s="55" t="s">
        <v>653</v>
      </c>
      <c r="W9" s="55" t="s">
        <v>683</v>
      </c>
      <c r="Y9" s="55" t="s">
        <v>402</v>
      </c>
      <c r="Z9" s="55" t="s">
        <v>562</v>
      </c>
      <c r="AA9" s="55" t="s">
        <v>496</v>
      </c>
      <c r="AB9" s="55" t="s">
        <v>535</v>
      </c>
      <c r="AC9" s="49"/>
      <c r="AD9" s="49"/>
      <c r="AE9" s="49"/>
      <c r="AF9" s="48"/>
      <c r="AG9" s="59" t="s">
        <v>344</v>
      </c>
      <c r="AK9" s="50" t="str">
        <f t="shared" si="7"/>
        <v>H</v>
      </c>
      <c r="AP9" s="59" t="s">
        <v>344</v>
      </c>
    </row>
    <row r="10" spans="1:42" ht="13.5" customHeight="1" x14ac:dyDescent="0.15">
      <c r="A10" s="51" t="s">
        <v>173</v>
      </c>
      <c r="B10" s="52"/>
      <c r="C10" s="43" t="str">
        <f t="shared" si="0"/>
        <v/>
      </c>
      <c r="D10" s="43" t="str">
        <f t="shared" si="8"/>
        <v/>
      </c>
      <c r="F10" s="58" t="s">
        <v>174</v>
      </c>
      <c r="G10" s="54"/>
      <c r="H10" s="43" t="str">
        <f t="shared" si="1"/>
        <v/>
      </c>
      <c r="I10" s="43" t="str">
        <f t="shared" si="5"/>
        <v>一般会計</v>
      </c>
      <c r="K10" s="51" t="s">
        <v>175</v>
      </c>
      <c r="L10" s="52"/>
      <c r="M10" s="43" t="str">
        <f t="shared" si="2"/>
        <v/>
      </c>
      <c r="N10" s="43" t="str">
        <f t="shared" si="6"/>
        <v>社会保障</v>
      </c>
      <c r="O10" s="43"/>
      <c r="P10" s="43" t="str">
        <f>S8</f>
        <v>交付</v>
      </c>
      <c r="Q10" s="60"/>
      <c r="T10" s="43"/>
      <c r="U10" s="55" t="s">
        <v>654</v>
      </c>
      <c r="W10" s="55" t="s">
        <v>684</v>
      </c>
      <c r="Y10" s="55" t="s">
        <v>403</v>
      </c>
      <c r="Z10" s="55" t="s">
        <v>563</v>
      </c>
      <c r="AA10" s="55" t="s">
        <v>497</v>
      </c>
      <c r="AB10" s="55" t="s">
        <v>536</v>
      </c>
      <c r="AC10" s="49"/>
      <c r="AD10" s="49"/>
      <c r="AE10" s="49"/>
      <c r="AF10" s="48"/>
      <c r="AG10" s="59" t="s">
        <v>331</v>
      </c>
      <c r="AK10" s="50" t="str">
        <f t="shared" si="7"/>
        <v>I</v>
      </c>
      <c r="AP10" s="50" t="s">
        <v>324</v>
      </c>
    </row>
    <row r="11" spans="1:42" ht="13.5" customHeight="1" x14ac:dyDescent="0.15">
      <c r="A11" s="51" t="s">
        <v>176</v>
      </c>
      <c r="B11" s="52"/>
      <c r="C11" s="43" t="str">
        <f t="shared" si="0"/>
        <v/>
      </c>
      <c r="D11" s="43" t="str">
        <f t="shared" si="8"/>
        <v/>
      </c>
      <c r="F11" s="58" t="s">
        <v>177</v>
      </c>
      <c r="G11" s="54"/>
      <c r="H11" s="43" t="str">
        <f t="shared" si="1"/>
        <v/>
      </c>
      <c r="I11" s="43" t="str">
        <f t="shared" si="5"/>
        <v>一般会計</v>
      </c>
      <c r="K11" s="51" t="s">
        <v>178</v>
      </c>
      <c r="L11" s="52"/>
      <c r="M11" s="43" t="str">
        <f t="shared" si="2"/>
        <v/>
      </c>
      <c r="N11" s="43" t="str">
        <f t="shared" si="6"/>
        <v>社会保障</v>
      </c>
      <c r="O11" s="43"/>
      <c r="P11" s="43"/>
      <c r="Q11" s="60"/>
      <c r="T11" s="43"/>
      <c r="W11" s="55" t="s">
        <v>685</v>
      </c>
      <c r="Y11" s="55" t="s">
        <v>404</v>
      </c>
      <c r="Z11" s="55" t="s">
        <v>564</v>
      </c>
      <c r="AA11" s="55" t="s">
        <v>498</v>
      </c>
      <c r="AB11" s="55" t="s">
        <v>537</v>
      </c>
      <c r="AC11" s="49"/>
      <c r="AD11" s="49"/>
      <c r="AE11" s="49"/>
      <c r="AF11" s="48"/>
      <c r="AG11" s="50" t="s">
        <v>332</v>
      </c>
      <c r="AK11" s="50" t="str">
        <f t="shared" si="7"/>
        <v>J</v>
      </c>
    </row>
    <row r="12" spans="1:42" ht="13.5" customHeight="1" x14ac:dyDescent="0.15">
      <c r="A12" s="51" t="s">
        <v>180</v>
      </c>
      <c r="B12" s="52" t="s">
        <v>762</v>
      </c>
      <c r="C12" s="43" t="str">
        <f t="shared" si="0"/>
        <v>障害者施策</v>
      </c>
      <c r="D12" s="43" t="str">
        <f t="shared" si="8"/>
        <v>障害者施策</v>
      </c>
      <c r="F12" s="58" t="s">
        <v>179</v>
      </c>
      <c r="G12" s="54"/>
      <c r="H12" s="43" t="str">
        <f t="shared" si="1"/>
        <v/>
      </c>
      <c r="I12" s="43" t="str">
        <f t="shared" si="5"/>
        <v>一般会計</v>
      </c>
      <c r="K12" s="43"/>
      <c r="L12" s="43"/>
      <c r="O12" s="43"/>
      <c r="P12" s="43"/>
      <c r="Q12" s="60"/>
      <c r="T12" s="43"/>
      <c r="W12" s="55" t="s">
        <v>686</v>
      </c>
      <c r="Y12" s="55" t="s">
        <v>405</v>
      </c>
      <c r="Z12" s="55" t="s">
        <v>565</v>
      </c>
      <c r="AA12" s="55" t="s">
        <v>499</v>
      </c>
      <c r="AB12" s="55" t="s">
        <v>538</v>
      </c>
      <c r="AC12" s="49"/>
      <c r="AD12" s="49"/>
      <c r="AE12" s="49"/>
      <c r="AF12" s="48"/>
      <c r="AG12" s="50" t="s">
        <v>333</v>
      </c>
      <c r="AK12" s="50" t="str">
        <f t="shared" si="7"/>
        <v>K</v>
      </c>
    </row>
    <row r="13" spans="1:42" ht="13.5" customHeight="1" x14ac:dyDescent="0.15">
      <c r="A13" s="51" t="s">
        <v>182</v>
      </c>
      <c r="B13" s="52"/>
      <c r="C13" s="43" t="str">
        <f t="shared" si="0"/>
        <v/>
      </c>
      <c r="D13" s="43" t="str">
        <f t="shared" si="8"/>
        <v>障害者施策</v>
      </c>
      <c r="F13" s="58" t="s">
        <v>181</v>
      </c>
      <c r="G13" s="54"/>
      <c r="H13" s="43" t="str">
        <f t="shared" si="1"/>
        <v/>
      </c>
      <c r="I13" s="43" t="str">
        <f t="shared" si="5"/>
        <v>一般会計</v>
      </c>
      <c r="K13" s="43" t="str">
        <f>N11</f>
        <v>社会保障</v>
      </c>
      <c r="L13" s="43"/>
      <c r="O13" s="43"/>
      <c r="P13" s="43"/>
      <c r="Q13" s="60"/>
      <c r="T13" s="43"/>
      <c r="W13" s="55" t="s">
        <v>687</v>
      </c>
      <c r="Y13" s="55" t="s">
        <v>406</v>
      </c>
      <c r="Z13" s="55" t="s">
        <v>566</v>
      </c>
      <c r="AA13" s="55" t="s">
        <v>500</v>
      </c>
      <c r="AB13" s="55" t="s">
        <v>539</v>
      </c>
      <c r="AC13" s="49"/>
      <c r="AD13" s="49"/>
      <c r="AE13" s="49"/>
      <c r="AF13" s="48"/>
      <c r="AG13" s="50" t="s">
        <v>169</v>
      </c>
      <c r="AK13" s="50" t="str">
        <f t="shared" si="7"/>
        <v>L</v>
      </c>
    </row>
    <row r="14" spans="1:42" ht="13.5" customHeight="1" x14ac:dyDescent="0.15">
      <c r="A14" s="51" t="s">
        <v>184</v>
      </c>
      <c r="B14" s="52"/>
      <c r="C14" s="43" t="str">
        <f t="shared" si="0"/>
        <v/>
      </c>
      <c r="D14" s="43" t="str">
        <f t="shared" si="8"/>
        <v>障害者施策</v>
      </c>
      <c r="F14" s="58" t="s">
        <v>183</v>
      </c>
      <c r="G14" s="54"/>
      <c r="H14" s="43" t="str">
        <f t="shared" si="1"/>
        <v/>
      </c>
      <c r="I14" s="43" t="str">
        <f t="shared" si="5"/>
        <v>一般会計</v>
      </c>
      <c r="K14" s="43"/>
      <c r="L14" s="43"/>
      <c r="O14" s="43"/>
      <c r="P14" s="43"/>
      <c r="Q14" s="60"/>
      <c r="T14" s="43"/>
      <c r="U14" s="46" t="s">
        <v>655</v>
      </c>
      <c r="W14" s="55" t="s">
        <v>688</v>
      </c>
      <c r="Y14" s="55" t="s">
        <v>407</v>
      </c>
      <c r="Z14" s="55" t="s">
        <v>567</v>
      </c>
      <c r="AA14" s="55" t="s">
        <v>501</v>
      </c>
      <c r="AB14" s="55" t="s">
        <v>540</v>
      </c>
      <c r="AC14" s="49"/>
      <c r="AD14" s="49"/>
      <c r="AE14" s="49"/>
      <c r="AF14" s="48"/>
      <c r="AG14" s="84"/>
      <c r="AK14" s="50" t="str">
        <f t="shared" si="7"/>
        <v>M</v>
      </c>
    </row>
    <row r="15" spans="1:42" ht="13.5" customHeight="1" x14ac:dyDescent="0.15">
      <c r="A15" s="51" t="s">
        <v>186</v>
      </c>
      <c r="B15" s="52"/>
      <c r="C15" s="43" t="str">
        <f t="shared" si="0"/>
        <v/>
      </c>
      <c r="D15" s="43" t="str">
        <f t="shared" si="8"/>
        <v>障害者施策</v>
      </c>
      <c r="F15" s="58" t="s">
        <v>185</v>
      </c>
      <c r="G15" s="54"/>
      <c r="H15" s="43" t="str">
        <f t="shared" si="1"/>
        <v/>
      </c>
      <c r="I15" s="43" t="str">
        <f t="shared" si="5"/>
        <v>一般会計</v>
      </c>
      <c r="K15" s="43"/>
      <c r="L15" s="43"/>
      <c r="O15" s="43"/>
      <c r="P15" s="43"/>
      <c r="Q15" s="60"/>
      <c r="T15" s="43"/>
      <c r="U15" s="55" t="s">
        <v>131</v>
      </c>
      <c r="W15" s="55" t="s">
        <v>349</v>
      </c>
      <c r="Y15" s="55" t="s">
        <v>408</v>
      </c>
      <c r="Z15" s="55" t="s">
        <v>568</v>
      </c>
      <c r="AA15" s="55" t="s">
        <v>502</v>
      </c>
      <c r="AB15" s="55" t="s">
        <v>541</v>
      </c>
      <c r="AC15" s="49"/>
      <c r="AD15" s="49"/>
      <c r="AE15" s="49"/>
      <c r="AF15" s="48"/>
      <c r="AG15" s="85"/>
      <c r="AK15" s="50" t="str">
        <f t="shared" si="7"/>
        <v>N</v>
      </c>
    </row>
    <row r="16" spans="1:42" ht="13.5" customHeight="1" x14ac:dyDescent="0.15">
      <c r="A16" s="51" t="s">
        <v>188</v>
      </c>
      <c r="B16" s="52"/>
      <c r="C16" s="43" t="str">
        <f t="shared" si="0"/>
        <v/>
      </c>
      <c r="D16" s="43" t="str">
        <f t="shared" si="8"/>
        <v>障害者施策</v>
      </c>
      <c r="F16" s="58" t="s">
        <v>187</v>
      </c>
      <c r="G16" s="54"/>
      <c r="H16" s="43" t="str">
        <f t="shared" si="1"/>
        <v/>
      </c>
      <c r="I16" s="43" t="str">
        <f t="shared" si="5"/>
        <v>一般会計</v>
      </c>
      <c r="K16" s="43"/>
      <c r="L16" s="43"/>
      <c r="O16" s="43"/>
      <c r="P16" s="43"/>
      <c r="Q16" s="60"/>
      <c r="T16" s="43"/>
      <c r="U16" s="55" t="s">
        <v>656</v>
      </c>
      <c r="W16" s="55" t="s">
        <v>350</v>
      </c>
      <c r="Y16" s="55" t="s">
        <v>409</v>
      </c>
      <c r="Z16" s="55" t="s">
        <v>569</v>
      </c>
      <c r="AA16" s="55" t="s">
        <v>503</v>
      </c>
      <c r="AB16" s="55" t="s">
        <v>542</v>
      </c>
      <c r="AC16" s="49"/>
      <c r="AD16" s="49"/>
      <c r="AE16" s="49"/>
      <c r="AF16" s="48"/>
      <c r="AG16" s="85"/>
      <c r="AK16" s="50" t="str">
        <f t="shared" si="7"/>
        <v>O</v>
      </c>
    </row>
    <row r="17" spans="1:37" ht="13.5" customHeight="1" x14ac:dyDescent="0.15">
      <c r="A17" s="51" t="s">
        <v>190</v>
      </c>
      <c r="B17" s="52"/>
      <c r="C17" s="43" t="str">
        <f t="shared" si="0"/>
        <v/>
      </c>
      <c r="D17" s="43" t="str">
        <f t="shared" si="8"/>
        <v>障害者施策</v>
      </c>
      <c r="F17" s="58" t="s">
        <v>189</v>
      </c>
      <c r="G17" s="54"/>
      <c r="H17" s="43" t="str">
        <f t="shared" si="1"/>
        <v/>
      </c>
      <c r="I17" s="43" t="str">
        <f t="shared" si="5"/>
        <v>一般会計</v>
      </c>
      <c r="K17" s="43"/>
      <c r="L17" s="43"/>
      <c r="O17" s="43"/>
      <c r="P17" s="43"/>
      <c r="Q17" s="60"/>
      <c r="T17" s="43"/>
      <c r="U17" s="55" t="s">
        <v>657</v>
      </c>
      <c r="W17" s="55" t="s">
        <v>351</v>
      </c>
      <c r="Y17" s="55" t="s">
        <v>410</v>
      </c>
      <c r="Z17" s="55" t="s">
        <v>570</v>
      </c>
      <c r="AA17" s="55" t="s">
        <v>504</v>
      </c>
      <c r="AB17" s="55" t="s">
        <v>543</v>
      </c>
      <c r="AC17" s="49"/>
      <c r="AD17" s="49"/>
      <c r="AE17" s="49"/>
      <c r="AF17" s="48"/>
      <c r="AG17" s="85"/>
      <c r="AK17" s="50" t="str">
        <f t="shared" si="7"/>
        <v>P</v>
      </c>
    </row>
    <row r="18" spans="1:37" ht="13.5" customHeight="1" x14ac:dyDescent="0.15">
      <c r="A18" s="51" t="s">
        <v>192</v>
      </c>
      <c r="B18" s="52"/>
      <c r="C18" s="43" t="str">
        <f t="shared" si="0"/>
        <v/>
      </c>
      <c r="D18" s="43" t="str">
        <f t="shared" si="8"/>
        <v>障害者施策</v>
      </c>
      <c r="F18" s="58" t="s">
        <v>191</v>
      </c>
      <c r="G18" s="54"/>
      <c r="H18" s="43" t="str">
        <f t="shared" si="1"/>
        <v/>
      </c>
      <c r="I18" s="43" t="str">
        <f t="shared" si="5"/>
        <v>一般会計</v>
      </c>
      <c r="K18" s="43"/>
      <c r="L18" s="43"/>
      <c r="O18" s="43"/>
      <c r="P18" s="43"/>
      <c r="Q18" s="60"/>
      <c r="T18" s="43"/>
      <c r="U18" s="55" t="s">
        <v>658</v>
      </c>
      <c r="W18" s="55" t="s">
        <v>352</v>
      </c>
      <c r="Y18" s="55" t="s">
        <v>411</v>
      </c>
      <c r="Z18" s="55" t="s">
        <v>571</v>
      </c>
      <c r="AA18" s="55" t="s">
        <v>505</v>
      </c>
      <c r="AB18" s="55" t="s">
        <v>544</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193</v>
      </c>
      <c r="G19" s="54"/>
      <c r="H19" s="43" t="str">
        <f t="shared" si="1"/>
        <v/>
      </c>
      <c r="I19" s="43" t="str">
        <f t="shared" si="5"/>
        <v>一般会計</v>
      </c>
      <c r="K19" s="43"/>
      <c r="L19" s="43"/>
      <c r="O19" s="43"/>
      <c r="P19" s="43"/>
      <c r="Q19" s="60"/>
      <c r="T19" s="43"/>
      <c r="U19" s="55" t="s">
        <v>659</v>
      </c>
      <c r="W19" s="55" t="s">
        <v>353</v>
      </c>
      <c r="Y19" s="55" t="s">
        <v>412</v>
      </c>
      <c r="Z19" s="55" t="s">
        <v>572</v>
      </c>
      <c r="AA19" s="55" t="s">
        <v>506</v>
      </c>
      <c r="AB19" s="55" t="s">
        <v>545</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195</v>
      </c>
      <c r="G20" s="54"/>
      <c r="H20" s="43" t="str">
        <f t="shared" si="1"/>
        <v/>
      </c>
      <c r="I20" s="43" t="str">
        <f t="shared" si="5"/>
        <v>一般会計</v>
      </c>
      <c r="K20" s="43"/>
      <c r="L20" s="43"/>
      <c r="O20" s="43"/>
      <c r="P20" s="43"/>
      <c r="Q20" s="60"/>
      <c r="T20" s="43"/>
      <c r="U20" s="55" t="s">
        <v>660</v>
      </c>
      <c r="W20" s="55" t="s">
        <v>354</v>
      </c>
      <c r="Y20" s="55" t="s">
        <v>413</v>
      </c>
      <c r="Z20" s="55" t="s">
        <v>573</v>
      </c>
      <c r="AA20" s="55" t="s">
        <v>507</v>
      </c>
      <c r="AB20" s="55" t="s">
        <v>546</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197</v>
      </c>
      <c r="G21" s="54"/>
      <c r="H21" s="43" t="str">
        <f t="shared" si="1"/>
        <v/>
      </c>
      <c r="I21" s="43" t="str">
        <f t="shared" si="5"/>
        <v>一般会計</v>
      </c>
      <c r="K21" s="43"/>
      <c r="L21" s="43"/>
      <c r="O21" s="43"/>
      <c r="P21" s="43"/>
      <c r="Q21" s="60"/>
      <c r="T21" s="43"/>
      <c r="U21" s="55" t="s">
        <v>661</v>
      </c>
      <c r="W21" s="55" t="s">
        <v>355</v>
      </c>
      <c r="Y21" s="55" t="s">
        <v>414</v>
      </c>
      <c r="Z21" s="55" t="s">
        <v>574</v>
      </c>
      <c r="AA21" s="55" t="s">
        <v>508</v>
      </c>
      <c r="AB21" s="55" t="s">
        <v>547</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199</v>
      </c>
      <c r="G22" s="54"/>
      <c r="H22" s="43" t="str">
        <f t="shared" si="1"/>
        <v/>
      </c>
      <c r="I22" s="43" t="str">
        <f t="shared" si="5"/>
        <v>一般会計</v>
      </c>
      <c r="K22" s="43"/>
      <c r="L22" s="43"/>
      <c r="O22" s="43"/>
      <c r="P22" s="43"/>
      <c r="Q22" s="60"/>
      <c r="T22" s="43"/>
      <c r="U22" s="55" t="s">
        <v>662</v>
      </c>
      <c r="W22" s="55" t="s">
        <v>356</v>
      </c>
      <c r="Y22" s="55" t="s">
        <v>415</v>
      </c>
      <c r="Z22" s="55" t="s">
        <v>575</v>
      </c>
      <c r="AA22" s="55" t="s">
        <v>509</v>
      </c>
      <c r="AB22" s="55" t="s">
        <v>548</v>
      </c>
      <c r="AC22" s="49"/>
      <c r="AD22" s="49"/>
      <c r="AE22" s="49"/>
      <c r="AF22" s="48"/>
      <c r="AK22" s="50" t="str">
        <f t="shared" si="7"/>
        <v>U</v>
      </c>
    </row>
    <row r="23" spans="1:37" ht="13.5" customHeight="1" x14ac:dyDescent="0.15">
      <c r="A23" s="51" t="s">
        <v>202</v>
      </c>
      <c r="B23" s="52"/>
      <c r="C23" s="43" t="str">
        <f t="shared" si="0"/>
        <v/>
      </c>
      <c r="D23" s="43" t="str">
        <f t="shared" si="8"/>
        <v>障害者施策</v>
      </c>
      <c r="F23" s="58" t="s">
        <v>201</v>
      </c>
      <c r="G23" s="54"/>
      <c r="H23" s="43" t="str">
        <f t="shared" si="1"/>
        <v/>
      </c>
      <c r="I23" s="43" t="str">
        <f t="shared" si="5"/>
        <v>一般会計</v>
      </c>
      <c r="K23" s="43"/>
      <c r="L23" s="43"/>
      <c r="O23" s="43"/>
      <c r="P23" s="43"/>
      <c r="Q23" s="60"/>
      <c r="T23" s="43"/>
      <c r="U23" s="55" t="s">
        <v>663</v>
      </c>
      <c r="W23" s="55" t="s">
        <v>357</v>
      </c>
      <c r="Y23" s="55" t="s">
        <v>416</v>
      </c>
      <c r="Z23" s="55" t="s">
        <v>576</v>
      </c>
      <c r="AA23" s="55" t="s">
        <v>510</v>
      </c>
      <c r="AB23" s="55" t="s">
        <v>549</v>
      </c>
      <c r="AC23" s="49"/>
      <c r="AD23" s="49"/>
      <c r="AE23" s="49"/>
      <c r="AF23" s="48"/>
      <c r="AK23" s="50" t="str">
        <f t="shared" si="7"/>
        <v>V</v>
      </c>
    </row>
    <row r="24" spans="1:37" ht="13.5" customHeight="1" x14ac:dyDescent="0.15">
      <c r="A24" s="53" t="s">
        <v>382</v>
      </c>
      <c r="B24" s="52"/>
      <c r="C24" s="43" t="str">
        <f t="shared" si="0"/>
        <v/>
      </c>
      <c r="D24" s="43" t="str">
        <f t="shared" si="8"/>
        <v>障害者施策</v>
      </c>
      <c r="F24" s="58" t="s">
        <v>387</v>
      </c>
      <c r="G24" s="54"/>
      <c r="H24" s="43" t="str">
        <f t="shared" si="1"/>
        <v/>
      </c>
      <c r="I24" s="43" t="str">
        <f t="shared" si="5"/>
        <v>一般会計</v>
      </c>
      <c r="K24" s="43"/>
      <c r="L24" s="43"/>
      <c r="O24" s="43"/>
      <c r="P24" s="43"/>
      <c r="Q24" s="60"/>
      <c r="T24" s="43"/>
      <c r="U24" s="55" t="s">
        <v>664</v>
      </c>
      <c r="W24" s="55" t="s">
        <v>358</v>
      </c>
      <c r="Y24" s="55" t="s">
        <v>417</v>
      </c>
      <c r="Z24" s="55" t="s">
        <v>577</v>
      </c>
      <c r="AA24" s="55" t="s">
        <v>511</v>
      </c>
      <c r="AB24" s="55" t="s">
        <v>550</v>
      </c>
      <c r="AC24" s="49"/>
      <c r="AD24" s="49"/>
      <c r="AE24" s="49"/>
      <c r="AF24" s="48"/>
      <c r="AK24" s="50" t="str">
        <f>CHAR(CODE(AK23)+1)</f>
        <v>W</v>
      </c>
    </row>
    <row r="25" spans="1:37" ht="13.5" customHeight="1" x14ac:dyDescent="0.15">
      <c r="A25" s="43" t="str">
        <f>IF(D24="", "-", D24)</f>
        <v>障害者施策</v>
      </c>
      <c r="B25" s="43"/>
      <c r="F25" s="58" t="s">
        <v>203</v>
      </c>
      <c r="G25" s="54"/>
      <c r="H25" s="43" t="str">
        <f t="shared" si="1"/>
        <v/>
      </c>
      <c r="I25" s="43" t="str">
        <f t="shared" si="5"/>
        <v>一般会計</v>
      </c>
      <c r="K25" s="43"/>
      <c r="L25" s="43"/>
      <c r="O25" s="43"/>
      <c r="P25" s="43"/>
      <c r="Q25" s="60"/>
      <c r="T25" s="43"/>
      <c r="U25" s="55" t="s">
        <v>665</v>
      </c>
      <c r="W25" s="55" t="s">
        <v>689</v>
      </c>
      <c r="Y25" s="55" t="s">
        <v>418</v>
      </c>
      <c r="Z25" s="55" t="s">
        <v>578</v>
      </c>
      <c r="AA25" s="55" t="s">
        <v>512</v>
      </c>
      <c r="AB25" s="55" t="s">
        <v>551</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666</v>
      </c>
      <c r="W26" s="55" t="s">
        <v>359</v>
      </c>
      <c r="Y26" s="55" t="s">
        <v>419</v>
      </c>
      <c r="Z26" s="55" t="s">
        <v>579</v>
      </c>
      <c r="AA26" s="55" t="s">
        <v>513</v>
      </c>
      <c r="AB26" s="55" t="s">
        <v>552</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667</v>
      </c>
      <c r="W27" s="55" t="s">
        <v>360</v>
      </c>
      <c r="Y27" s="55" t="s">
        <v>420</v>
      </c>
      <c r="Z27" s="55" t="s">
        <v>580</v>
      </c>
      <c r="AA27" s="55" t="s">
        <v>514</v>
      </c>
      <c r="AB27" s="55" t="s">
        <v>553</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668</v>
      </c>
      <c r="W28" s="55" t="s">
        <v>361</v>
      </c>
      <c r="Y28" s="55" t="s">
        <v>421</v>
      </c>
      <c r="Z28" s="55" t="s">
        <v>581</v>
      </c>
      <c r="AA28" s="55" t="s">
        <v>515</v>
      </c>
      <c r="AB28" s="55" t="s">
        <v>554</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669</v>
      </c>
      <c r="W29" s="55" t="s">
        <v>362</v>
      </c>
      <c r="Y29" s="55" t="s">
        <v>422</v>
      </c>
      <c r="Z29" s="55" t="s">
        <v>582</v>
      </c>
      <c r="AA29" s="55" t="s">
        <v>516</v>
      </c>
      <c r="AB29" s="55" t="s">
        <v>555</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670</v>
      </c>
      <c r="W30" s="55" t="s">
        <v>363</v>
      </c>
      <c r="Y30" s="55" t="s">
        <v>423</v>
      </c>
      <c r="Z30" s="55" t="s">
        <v>583</v>
      </c>
      <c r="AA30" s="55" t="s">
        <v>517</v>
      </c>
      <c r="AB30" s="55" t="s">
        <v>556</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671</v>
      </c>
      <c r="W31" s="55" t="s">
        <v>364</v>
      </c>
      <c r="Y31" s="55" t="s">
        <v>424</v>
      </c>
      <c r="Z31" s="55" t="s">
        <v>584</v>
      </c>
      <c r="AA31" s="55" t="s">
        <v>518</v>
      </c>
      <c r="AB31" s="55" t="s">
        <v>557</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672</v>
      </c>
      <c r="W32" s="55" t="s">
        <v>365</v>
      </c>
      <c r="Y32" s="55" t="s">
        <v>425</v>
      </c>
      <c r="Z32" s="55" t="s">
        <v>585</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673</v>
      </c>
      <c r="W33" s="55" t="s">
        <v>366</v>
      </c>
      <c r="Y33" s="55" t="s">
        <v>426</v>
      </c>
      <c r="Z33" s="55" t="s">
        <v>586</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674</v>
      </c>
      <c r="W34" s="55" t="s">
        <v>367</v>
      </c>
      <c r="Y34" s="55" t="s">
        <v>427</v>
      </c>
      <c r="Z34" s="55" t="s">
        <v>587</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675</v>
      </c>
      <c r="W35" s="55" t="s">
        <v>368</v>
      </c>
      <c r="Y35" s="55" t="s">
        <v>428</v>
      </c>
      <c r="Z35" s="55" t="s">
        <v>588</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676</v>
      </c>
      <c r="W36" s="55" t="s">
        <v>369</v>
      </c>
      <c r="Y36" s="55" t="s">
        <v>429</v>
      </c>
      <c r="Z36" s="55" t="s">
        <v>589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690</v>
      </c>
      <c r="Y37" s="55" t="s">
        <v>430</v>
      </c>
      <c r="Z37" s="55" t="s">
        <v>590</v>
      </c>
      <c r="AF37" s="48"/>
      <c r="AK37" s="50" t="str">
        <f t="shared" si="7"/>
        <v>j</v>
      </c>
    </row>
    <row r="38" spans="1:37" x14ac:dyDescent="0.15">
      <c r="A38" s="43"/>
      <c r="B38" s="43"/>
      <c r="F38" s="43"/>
      <c r="G38" s="60"/>
      <c r="K38" s="43"/>
      <c r="L38" s="43"/>
      <c r="O38" s="43"/>
      <c r="P38" s="43"/>
      <c r="Q38" s="60"/>
      <c r="T38" s="43"/>
      <c r="W38" s="55" t="s">
        <v>370</v>
      </c>
      <c r="Y38" s="55" t="s">
        <v>431</v>
      </c>
      <c r="Z38" s="55" t="s">
        <v>591</v>
      </c>
      <c r="AF38" s="48"/>
      <c r="AK38" s="50" t="str">
        <f t="shared" si="7"/>
        <v>k</v>
      </c>
    </row>
    <row r="39" spans="1:37" x14ac:dyDescent="0.15">
      <c r="A39" s="43"/>
      <c r="B39" s="43"/>
      <c r="F39" s="43" t="str">
        <f>I37</f>
        <v>一般会計</v>
      </c>
      <c r="G39" s="60"/>
      <c r="K39" s="43"/>
      <c r="L39" s="43"/>
      <c r="O39" s="43"/>
      <c r="P39" s="43"/>
      <c r="Q39" s="60"/>
      <c r="T39" s="43"/>
      <c r="W39" s="55" t="s">
        <v>371</v>
      </c>
      <c r="Y39" s="55" t="s">
        <v>432</v>
      </c>
      <c r="Z39" s="55" t="s">
        <v>592</v>
      </c>
      <c r="AF39" s="48"/>
      <c r="AK39" s="50" t="str">
        <f t="shared" si="7"/>
        <v>l</v>
      </c>
    </row>
    <row r="40" spans="1:37" x14ac:dyDescent="0.15">
      <c r="A40" s="43"/>
      <c r="B40" s="43"/>
      <c r="F40" s="43"/>
      <c r="G40" s="60"/>
      <c r="K40" s="43"/>
      <c r="L40" s="43"/>
      <c r="O40" s="43"/>
      <c r="P40" s="43"/>
      <c r="Q40" s="60"/>
      <c r="T40" s="43"/>
      <c r="W40" s="55" t="s">
        <v>691</v>
      </c>
      <c r="Y40" s="55" t="s">
        <v>433</v>
      </c>
      <c r="Z40" s="55" t="s">
        <v>593</v>
      </c>
      <c r="AF40" s="48"/>
      <c r="AK40" s="50" t="str">
        <f t="shared" si="7"/>
        <v>m</v>
      </c>
    </row>
    <row r="41" spans="1:37" x14ac:dyDescent="0.15">
      <c r="A41" s="43"/>
      <c r="B41" s="43"/>
      <c r="F41" s="43"/>
      <c r="G41" s="60"/>
      <c r="K41" s="43"/>
      <c r="L41" s="43"/>
      <c r="O41" s="43"/>
      <c r="P41" s="43"/>
      <c r="Q41" s="60"/>
      <c r="T41" s="43"/>
      <c r="W41" s="55" t="s">
        <v>372</v>
      </c>
      <c r="Y41" s="55" t="s">
        <v>434</v>
      </c>
      <c r="Z41" s="55" t="s">
        <v>594</v>
      </c>
      <c r="AF41" s="48"/>
      <c r="AK41" s="50" t="str">
        <f t="shared" si="7"/>
        <v>n</v>
      </c>
    </row>
    <row r="42" spans="1:37" x14ac:dyDescent="0.15">
      <c r="A42" s="43"/>
      <c r="B42" s="43"/>
      <c r="F42" s="43"/>
      <c r="G42" s="60"/>
      <c r="K42" s="43"/>
      <c r="L42" s="43"/>
      <c r="O42" s="43"/>
      <c r="P42" s="43"/>
      <c r="Q42" s="60"/>
      <c r="T42" s="43"/>
      <c r="W42" s="55" t="s">
        <v>692</v>
      </c>
      <c r="Y42" s="55" t="s">
        <v>435</v>
      </c>
      <c r="Z42" s="55" t="s">
        <v>595</v>
      </c>
      <c r="AF42" s="48"/>
      <c r="AK42" s="50" t="str">
        <f t="shared" si="7"/>
        <v>o</v>
      </c>
    </row>
    <row r="43" spans="1:37" x14ac:dyDescent="0.15">
      <c r="A43" s="43"/>
      <c r="B43" s="43"/>
      <c r="F43" s="43"/>
      <c r="G43" s="60"/>
      <c r="K43" s="43"/>
      <c r="L43" s="43"/>
      <c r="O43" s="43"/>
      <c r="P43" s="43"/>
      <c r="Q43" s="60"/>
      <c r="T43" s="43"/>
      <c r="W43" s="55" t="s">
        <v>373</v>
      </c>
      <c r="Y43" s="55" t="s">
        <v>436</v>
      </c>
      <c r="Z43" s="55" t="s">
        <v>596</v>
      </c>
      <c r="AF43" s="48"/>
      <c r="AK43" s="50" t="str">
        <f t="shared" si="7"/>
        <v>p</v>
      </c>
    </row>
    <row r="44" spans="1:37" x14ac:dyDescent="0.15">
      <c r="A44" s="43"/>
      <c r="B44" s="43"/>
      <c r="F44" s="43"/>
      <c r="G44" s="60"/>
      <c r="K44" s="43"/>
      <c r="L44" s="43"/>
      <c r="O44" s="43"/>
      <c r="P44" s="43"/>
      <c r="Q44" s="60"/>
      <c r="T44" s="43"/>
      <c r="W44" s="55" t="s">
        <v>693</v>
      </c>
      <c r="Y44" s="55" t="s">
        <v>437</v>
      </c>
      <c r="Z44" s="55" t="s">
        <v>597</v>
      </c>
      <c r="AF44" s="48"/>
      <c r="AK44" s="50" t="str">
        <f t="shared" si="7"/>
        <v>q</v>
      </c>
    </row>
    <row r="45" spans="1:37" x14ac:dyDescent="0.15">
      <c r="A45" s="43"/>
      <c r="B45" s="43"/>
      <c r="F45" s="43"/>
      <c r="G45" s="60"/>
      <c r="K45" s="43"/>
      <c r="L45" s="43"/>
      <c r="O45" s="43"/>
      <c r="P45" s="43"/>
      <c r="Q45" s="60"/>
      <c r="T45" s="43"/>
      <c r="W45" s="55" t="s">
        <v>694</v>
      </c>
      <c r="Y45" s="55" t="s">
        <v>438</v>
      </c>
      <c r="Z45" s="55" t="s">
        <v>598</v>
      </c>
      <c r="AF45" s="48"/>
      <c r="AK45" s="50" t="str">
        <f t="shared" si="7"/>
        <v>r</v>
      </c>
    </row>
    <row r="46" spans="1:37" x14ac:dyDescent="0.15">
      <c r="A46" s="43"/>
      <c r="B46" s="43"/>
      <c r="F46" s="43"/>
      <c r="G46" s="60"/>
      <c r="K46" s="43"/>
      <c r="L46" s="43"/>
      <c r="O46" s="43"/>
      <c r="P46" s="43"/>
      <c r="Q46" s="60"/>
      <c r="T46" s="43"/>
      <c r="W46" s="55" t="s">
        <v>380</v>
      </c>
      <c r="Y46" s="55" t="s">
        <v>439</v>
      </c>
      <c r="Z46" s="55" t="s">
        <v>599</v>
      </c>
      <c r="AF46" s="48"/>
      <c r="AK46" s="50" t="str">
        <f t="shared" si="7"/>
        <v>s</v>
      </c>
    </row>
    <row r="47" spans="1:37" x14ac:dyDescent="0.15">
      <c r="A47" s="43"/>
      <c r="B47" s="43"/>
      <c r="F47" s="43"/>
      <c r="G47" s="60"/>
      <c r="K47" s="43"/>
      <c r="L47" s="43"/>
      <c r="O47" s="43"/>
      <c r="P47" s="43"/>
      <c r="Q47" s="60"/>
      <c r="T47" s="43"/>
      <c r="W47" s="55" t="s">
        <v>695</v>
      </c>
      <c r="Y47" s="55" t="s">
        <v>440</v>
      </c>
      <c r="Z47" s="55" t="s">
        <v>600</v>
      </c>
      <c r="AF47" s="48"/>
      <c r="AK47" s="50" t="str">
        <f t="shared" si="7"/>
        <v>t</v>
      </c>
    </row>
    <row r="48" spans="1:37" x14ac:dyDescent="0.15">
      <c r="A48" s="43"/>
      <c r="B48" s="43"/>
      <c r="F48" s="43"/>
      <c r="G48" s="60"/>
      <c r="K48" s="43"/>
      <c r="L48" s="43"/>
      <c r="O48" s="43"/>
      <c r="P48" s="43"/>
      <c r="Q48" s="60"/>
      <c r="T48" s="43"/>
      <c r="W48" s="55" t="s">
        <v>381</v>
      </c>
      <c r="Y48" s="55" t="s">
        <v>441</v>
      </c>
      <c r="Z48" s="55" t="s">
        <v>601</v>
      </c>
      <c r="AF48" s="48"/>
      <c r="AK48" s="50" t="str">
        <f t="shared" si="7"/>
        <v>u</v>
      </c>
    </row>
    <row r="49" spans="1:37" x14ac:dyDescent="0.15">
      <c r="A49" s="43"/>
      <c r="B49" s="43"/>
      <c r="F49" s="43"/>
      <c r="G49" s="60"/>
      <c r="K49" s="43"/>
      <c r="L49" s="43"/>
      <c r="O49" s="43"/>
      <c r="P49" s="43"/>
      <c r="Q49" s="60"/>
      <c r="T49" s="43"/>
      <c r="W49" s="55" t="s">
        <v>696</v>
      </c>
      <c r="Y49" s="55" t="s">
        <v>442</v>
      </c>
      <c r="Z49" s="55" t="s">
        <v>602</v>
      </c>
      <c r="AF49" s="48"/>
      <c r="AK49" s="50" t="str">
        <f t="shared" si="7"/>
        <v>v</v>
      </c>
    </row>
    <row r="50" spans="1:37" x14ac:dyDescent="0.15">
      <c r="A50" s="43"/>
      <c r="B50" s="43"/>
      <c r="F50" s="43"/>
      <c r="G50" s="60"/>
      <c r="K50" s="43"/>
      <c r="L50" s="43"/>
      <c r="O50" s="43"/>
      <c r="P50" s="43"/>
      <c r="Q50" s="60"/>
      <c r="T50" s="43"/>
      <c r="W50" s="55" t="s">
        <v>697</v>
      </c>
      <c r="Y50" s="55" t="s">
        <v>443</v>
      </c>
      <c r="Z50" s="55" t="s">
        <v>603</v>
      </c>
      <c r="AF50" s="48"/>
    </row>
    <row r="51" spans="1:37" x14ac:dyDescent="0.15">
      <c r="A51" s="43"/>
      <c r="B51" s="43"/>
      <c r="F51" s="43"/>
      <c r="G51" s="60"/>
      <c r="K51" s="43"/>
      <c r="L51" s="43"/>
      <c r="O51" s="43"/>
      <c r="P51" s="43"/>
      <c r="Q51" s="60"/>
      <c r="T51" s="43"/>
      <c r="W51" s="55" t="s">
        <v>698</v>
      </c>
      <c r="Y51" s="55" t="s">
        <v>444</v>
      </c>
      <c r="Z51" s="55" t="s">
        <v>604</v>
      </c>
      <c r="AF51" s="48"/>
    </row>
    <row r="52" spans="1:37" x14ac:dyDescent="0.15">
      <c r="A52" s="43"/>
      <c r="B52" s="43"/>
      <c r="F52" s="43"/>
      <c r="G52" s="60"/>
      <c r="K52" s="43"/>
      <c r="L52" s="43"/>
      <c r="O52" s="43"/>
      <c r="P52" s="43"/>
      <c r="Q52" s="60"/>
      <c r="T52" s="43"/>
      <c r="W52" s="55" t="s">
        <v>699</v>
      </c>
      <c r="Y52" s="55" t="s">
        <v>445</v>
      </c>
      <c r="Z52" s="55" t="s">
        <v>605</v>
      </c>
      <c r="AF52" s="48"/>
    </row>
    <row r="53" spans="1:37" x14ac:dyDescent="0.15">
      <c r="A53" s="43"/>
      <c r="B53" s="43"/>
      <c r="F53" s="43"/>
      <c r="G53" s="60"/>
      <c r="K53" s="43"/>
      <c r="L53" s="43"/>
      <c r="O53" s="43"/>
      <c r="P53" s="43"/>
      <c r="Q53" s="60"/>
      <c r="T53" s="43"/>
      <c r="W53" s="55" t="s">
        <v>700</v>
      </c>
      <c r="Y53" s="55" t="s">
        <v>446</v>
      </c>
      <c r="Z53" s="55" t="s">
        <v>606</v>
      </c>
      <c r="AF53" s="48"/>
    </row>
    <row r="54" spans="1:37" x14ac:dyDescent="0.15">
      <c r="A54" s="43"/>
      <c r="B54" s="43"/>
      <c r="F54" s="43"/>
      <c r="G54" s="60"/>
      <c r="K54" s="43"/>
      <c r="L54" s="43"/>
      <c r="O54" s="43"/>
      <c r="P54" s="62"/>
      <c r="Q54" s="60"/>
      <c r="T54" s="43"/>
      <c r="W54" s="55" t="s">
        <v>701</v>
      </c>
      <c r="Y54" s="55" t="s">
        <v>447</v>
      </c>
      <c r="Z54" s="55" t="s">
        <v>607</v>
      </c>
      <c r="AF54" s="48"/>
    </row>
    <row r="55" spans="1:37" x14ac:dyDescent="0.15">
      <c r="A55" s="43"/>
      <c r="B55" s="43"/>
      <c r="F55" s="43"/>
      <c r="G55" s="60"/>
      <c r="K55" s="43"/>
      <c r="L55" s="43"/>
      <c r="O55" s="43"/>
      <c r="P55" s="43"/>
      <c r="Q55" s="60"/>
      <c r="T55" s="43"/>
      <c r="W55" s="55" t="s">
        <v>702</v>
      </c>
      <c r="Y55" s="55" t="s">
        <v>448</v>
      </c>
      <c r="Z55" s="55" t="s">
        <v>608</v>
      </c>
      <c r="AF55" s="48"/>
    </row>
    <row r="56" spans="1:37" x14ac:dyDescent="0.15">
      <c r="A56" s="43"/>
      <c r="B56" s="43"/>
      <c r="F56" s="43"/>
      <c r="G56" s="60"/>
      <c r="K56" s="43"/>
      <c r="L56" s="43"/>
      <c r="O56" s="43"/>
      <c r="P56" s="43"/>
      <c r="Q56" s="60"/>
      <c r="T56" s="43"/>
      <c r="W56" s="55" t="s">
        <v>374</v>
      </c>
      <c r="Y56" s="55" t="s">
        <v>449</v>
      </c>
      <c r="Z56" s="55" t="s">
        <v>609</v>
      </c>
      <c r="AF56" s="48"/>
    </row>
    <row r="57" spans="1:37" x14ac:dyDescent="0.15">
      <c r="A57" s="43"/>
      <c r="B57" s="43"/>
      <c r="F57" s="43"/>
      <c r="G57" s="60"/>
      <c r="K57" s="43"/>
      <c r="L57" s="43"/>
      <c r="O57" s="43"/>
      <c r="P57" s="43"/>
      <c r="Q57" s="60"/>
      <c r="T57" s="43"/>
      <c r="W57" s="55" t="s">
        <v>703</v>
      </c>
      <c r="Y57" s="55" t="s">
        <v>450</v>
      </c>
      <c r="Z57" s="55" t="s">
        <v>610</v>
      </c>
      <c r="AF57" s="48"/>
    </row>
    <row r="58" spans="1:37" x14ac:dyDescent="0.15">
      <c r="A58" s="43"/>
      <c r="B58" s="43"/>
      <c r="F58" s="43"/>
      <c r="G58" s="60"/>
      <c r="K58" s="43"/>
      <c r="L58" s="43"/>
      <c r="O58" s="43"/>
      <c r="P58" s="43"/>
      <c r="Q58" s="60"/>
      <c r="T58" s="43"/>
      <c r="W58" s="55" t="s">
        <v>704</v>
      </c>
      <c r="Y58" s="55" t="s">
        <v>451</v>
      </c>
      <c r="Z58" s="55" t="s">
        <v>611</v>
      </c>
      <c r="AF58" s="48"/>
    </row>
    <row r="59" spans="1:37" x14ac:dyDescent="0.15">
      <c r="A59" s="43"/>
      <c r="B59" s="43"/>
      <c r="F59" s="43"/>
      <c r="G59" s="60"/>
      <c r="K59" s="43"/>
      <c r="L59" s="43"/>
      <c r="O59" s="43"/>
      <c r="P59" s="43"/>
      <c r="Q59" s="60"/>
      <c r="T59" s="43"/>
      <c r="W59" s="55" t="s">
        <v>705</v>
      </c>
      <c r="Y59" s="55" t="s">
        <v>452</v>
      </c>
      <c r="Z59" s="55" t="s">
        <v>612</v>
      </c>
      <c r="AF59" s="48"/>
    </row>
    <row r="60" spans="1:37" x14ac:dyDescent="0.15">
      <c r="A60" s="43"/>
      <c r="B60" s="43"/>
      <c r="F60" s="43"/>
      <c r="G60" s="60"/>
      <c r="K60" s="43"/>
      <c r="L60" s="43"/>
      <c r="O60" s="43"/>
      <c r="P60" s="43"/>
      <c r="Q60" s="60"/>
      <c r="T60" s="43"/>
      <c r="W60" s="55" t="s">
        <v>706</v>
      </c>
      <c r="Y60" s="55" t="s">
        <v>453</v>
      </c>
      <c r="Z60" s="55" t="s">
        <v>613</v>
      </c>
      <c r="AF60" s="48"/>
    </row>
    <row r="61" spans="1:37" x14ac:dyDescent="0.15">
      <c r="A61" s="43"/>
      <c r="B61" s="43"/>
      <c r="F61" s="43"/>
      <c r="G61" s="60"/>
      <c r="K61" s="43"/>
      <c r="L61" s="43"/>
      <c r="O61" s="43"/>
      <c r="P61" s="43"/>
      <c r="Q61" s="60"/>
      <c r="T61" s="43"/>
      <c r="W61" s="55" t="s">
        <v>707</v>
      </c>
      <c r="Y61" s="55" t="s">
        <v>454</v>
      </c>
      <c r="Z61" s="55" t="s">
        <v>614</v>
      </c>
      <c r="AF61" s="48"/>
    </row>
    <row r="62" spans="1:37" x14ac:dyDescent="0.15">
      <c r="A62" s="43"/>
      <c r="B62" s="43"/>
      <c r="F62" s="43"/>
      <c r="G62" s="60"/>
      <c r="K62" s="43"/>
      <c r="L62" s="43"/>
      <c r="O62" s="43"/>
      <c r="P62" s="43"/>
      <c r="Q62" s="60"/>
      <c r="T62" s="43"/>
      <c r="W62" s="55" t="s">
        <v>708</v>
      </c>
      <c r="Y62" s="55" t="s">
        <v>455</v>
      </c>
      <c r="Z62" s="55" t="s">
        <v>615</v>
      </c>
      <c r="AF62" s="48"/>
    </row>
    <row r="63" spans="1:37" x14ac:dyDescent="0.15">
      <c r="A63" s="43"/>
      <c r="B63" s="43"/>
      <c r="F63" s="43"/>
      <c r="G63" s="60"/>
      <c r="K63" s="43"/>
      <c r="L63" s="43"/>
      <c r="O63" s="43"/>
      <c r="P63" s="43"/>
      <c r="Q63" s="60"/>
      <c r="T63" s="43"/>
      <c r="W63" s="55" t="s">
        <v>709</v>
      </c>
      <c r="Y63" s="55" t="s">
        <v>456</v>
      </c>
      <c r="Z63" s="55" t="s">
        <v>616</v>
      </c>
      <c r="AF63" s="48"/>
    </row>
    <row r="64" spans="1:37" x14ac:dyDescent="0.15">
      <c r="A64" s="43"/>
      <c r="B64" s="43"/>
      <c r="F64" s="43"/>
      <c r="G64" s="60"/>
      <c r="K64" s="43"/>
      <c r="L64" s="43"/>
      <c r="O64" s="43"/>
      <c r="P64" s="43"/>
      <c r="Q64" s="60"/>
      <c r="T64" s="43"/>
      <c r="W64" s="55" t="s">
        <v>710</v>
      </c>
      <c r="Y64" s="55" t="s">
        <v>457</v>
      </c>
      <c r="Z64" s="55" t="s">
        <v>617</v>
      </c>
      <c r="AF64" s="48"/>
    </row>
    <row r="65" spans="1:32" x14ac:dyDescent="0.15">
      <c r="A65" s="43"/>
      <c r="B65" s="43"/>
      <c r="F65" s="43"/>
      <c r="G65" s="60"/>
      <c r="K65" s="43"/>
      <c r="L65" s="43"/>
      <c r="O65" s="43"/>
      <c r="P65" s="43"/>
      <c r="Q65" s="60"/>
      <c r="T65" s="43"/>
      <c r="W65" s="55" t="s">
        <v>711</v>
      </c>
      <c r="Y65" s="55" t="s">
        <v>458</v>
      </c>
      <c r="Z65" s="55" t="s">
        <v>618</v>
      </c>
      <c r="AF65" s="48"/>
    </row>
    <row r="66" spans="1:32" x14ac:dyDescent="0.15">
      <c r="A66" s="43"/>
      <c r="B66" s="43"/>
      <c r="F66" s="43"/>
      <c r="G66" s="60"/>
      <c r="K66" s="43"/>
      <c r="L66" s="43"/>
      <c r="O66" s="43"/>
      <c r="P66" s="43"/>
      <c r="Q66" s="60"/>
      <c r="T66" s="43"/>
      <c r="W66" s="55" t="s">
        <v>712</v>
      </c>
      <c r="Y66" s="55" t="s">
        <v>217</v>
      </c>
      <c r="Z66" s="55" t="s">
        <v>619</v>
      </c>
      <c r="AF66" s="48"/>
    </row>
    <row r="67" spans="1:32" x14ac:dyDescent="0.15">
      <c r="A67" s="43"/>
      <c r="B67" s="43"/>
      <c r="F67" s="43"/>
      <c r="G67" s="60"/>
      <c r="K67" s="43"/>
      <c r="L67" s="43"/>
      <c r="O67" s="43"/>
      <c r="P67" s="43"/>
      <c r="Q67" s="60"/>
      <c r="T67" s="43"/>
      <c r="W67" s="55" t="s">
        <v>713</v>
      </c>
      <c r="Y67" s="55" t="s">
        <v>459</v>
      </c>
      <c r="Z67" s="55" t="s">
        <v>620</v>
      </c>
      <c r="AF67" s="48"/>
    </row>
    <row r="68" spans="1:32" x14ac:dyDescent="0.15">
      <c r="A68" s="43"/>
      <c r="B68" s="43"/>
      <c r="F68" s="43"/>
      <c r="G68" s="60"/>
      <c r="K68" s="43"/>
      <c r="L68" s="43"/>
      <c r="O68" s="43"/>
      <c r="P68" s="43"/>
      <c r="Q68" s="60"/>
      <c r="T68" s="43"/>
      <c r="W68" s="55" t="s">
        <v>714</v>
      </c>
      <c r="Y68" s="55" t="s">
        <v>460</v>
      </c>
      <c r="Z68" s="55" t="s">
        <v>621</v>
      </c>
      <c r="AF68" s="48"/>
    </row>
    <row r="69" spans="1:32" x14ac:dyDescent="0.15">
      <c r="F69" s="43"/>
      <c r="G69" s="60"/>
      <c r="K69" s="43"/>
      <c r="L69" s="43"/>
      <c r="O69" s="43"/>
      <c r="P69" s="43"/>
      <c r="Q69" s="60"/>
      <c r="T69" s="43"/>
      <c r="W69" s="55" t="s">
        <v>715</v>
      </c>
      <c r="Y69" s="55" t="s">
        <v>461</v>
      </c>
      <c r="Z69" s="55" t="s">
        <v>622</v>
      </c>
      <c r="AF69" s="48"/>
    </row>
    <row r="70" spans="1:32" x14ac:dyDescent="0.15">
      <c r="W70" s="55" t="s">
        <v>716</v>
      </c>
      <c r="Y70" s="55" t="s">
        <v>462</v>
      </c>
      <c r="Z70" s="55" t="s">
        <v>623</v>
      </c>
    </row>
    <row r="71" spans="1:32" x14ac:dyDescent="0.15">
      <c r="W71" s="55" t="s">
        <v>717</v>
      </c>
      <c r="Y71" s="55" t="s">
        <v>463</v>
      </c>
      <c r="Z71" s="55" t="s">
        <v>624</v>
      </c>
    </row>
    <row r="72" spans="1:32" x14ac:dyDescent="0.15">
      <c r="W72" s="55" t="s">
        <v>718</v>
      </c>
      <c r="Y72" s="55" t="s">
        <v>464</v>
      </c>
      <c r="Z72" s="55" t="s">
        <v>625</v>
      </c>
    </row>
    <row r="73" spans="1:32" x14ac:dyDescent="0.15">
      <c r="W73" s="55" t="s">
        <v>719</v>
      </c>
      <c r="Y73" s="55" t="s">
        <v>465</v>
      </c>
      <c r="Z73" s="55" t="s">
        <v>626</v>
      </c>
    </row>
    <row r="74" spans="1:32" x14ac:dyDescent="0.15">
      <c r="W74" s="55" t="s">
        <v>720</v>
      </c>
      <c r="Y74" s="55" t="s">
        <v>466</v>
      </c>
      <c r="Z74" s="55" t="s">
        <v>627</v>
      </c>
    </row>
    <row r="75" spans="1:32" x14ac:dyDescent="0.15">
      <c r="W75" s="55" t="s">
        <v>721</v>
      </c>
      <c r="Y75" s="55" t="s">
        <v>467</v>
      </c>
      <c r="Z75" s="55" t="s">
        <v>628</v>
      </c>
    </row>
    <row r="76" spans="1:32" x14ac:dyDescent="0.15">
      <c r="W76" s="55" t="s">
        <v>375</v>
      </c>
      <c r="Y76" s="55" t="s">
        <v>468</v>
      </c>
      <c r="Z76" s="55" t="s">
        <v>629</v>
      </c>
    </row>
    <row r="77" spans="1:32" x14ac:dyDescent="0.15">
      <c r="W77" s="55" t="s">
        <v>722</v>
      </c>
      <c r="Y77" s="55" t="s">
        <v>469</v>
      </c>
      <c r="Z77" s="55" t="s">
        <v>630</v>
      </c>
    </row>
    <row r="78" spans="1:32" x14ac:dyDescent="0.15">
      <c r="W78" s="55" t="s">
        <v>376</v>
      </c>
      <c r="Y78" s="55" t="s">
        <v>470</v>
      </c>
      <c r="Z78" s="55" t="s">
        <v>631</v>
      </c>
    </row>
    <row r="79" spans="1:32" x14ac:dyDescent="0.15">
      <c r="W79" s="55" t="s">
        <v>723</v>
      </c>
      <c r="Y79" s="55" t="s">
        <v>471</v>
      </c>
      <c r="Z79" s="55" t="s">
        <v>632</v>
      </c>
    </row>
    <row r="80" spans="1:32" x14ac:dyDescent="0.15">
      <c r="W80" s="55" t="s">
        <v>377</v>
      </c>
      <c r="Y80" s="55" t="s">
        <v>472</v>
      </c>
      <c r="Z80" s="55" t="s">
        <v>633</v>
      </c>
    </row>
    <row r="81" spans="23:26" x14ac:dyDescent="0.15">
      <c r="W81" s="55" t="s">
        <v>724</v>
      </c>
      <c r="Y81" s="55" t="s">
        <v>473</v>
      </c>
      <c r="Z81" s="55" t="s">
        <v>634</v>
      </c>
    </row>
    <row r="82" spans="23:26" x14ac:dyDescent="0.15">
      <c r="W82" s="55" t="s">
        <v>725</v>
      </c>
      <c r="Y82" s="55" t="s">
        <v>474</v>
      </c>
      <c r="Z82" s="55" t="s">
        <v>635</v>
      </c>
    </row>
    <row r="83" spans="23:26" x14ac:dyDescent="0.15">
      <c r="W83" s="55" t="s">
        <v>378</v>
      </c>
      <c r="Y83" s="55" t="s">
        <v>475</v>
      </c>
      <c r="Z83" s="55" t="s">
        <v>636</v>
      </c>
    </row>
    <row r="84" spans="23:26" x14ac:dyDescent="0.15">
      <c r="W84" s="55" t="s">
        <v>726</v>
      </c>
      <c r="Y84" s="55" t="s">
        <v>476</v>
      </c>
      <c r="Z84" s="55" t="s">
        <v>637</v>
      </c>
    </row>
    <row r="85" spans="23:26" x14ac:dyDescent="0.15">
      <c r="W85" s="55" t="s">
        <v>727</v>
      </c>
      <c r="Y85" s="55" t="s">
        <v>477</v>
      </c>
      <c r="Z85" s="55" t="s">
        <v>638</v>
      </c>
    </row>
    <row r="86" spans="23:26" x14ac:dyDescent="0.15">
      <c r="W86" s="55" t="s">
        <v>379</v>
      </c>
      <c r="Y86" s="55" t="s">
        <v>478</v>
      </c>
      <c r="Z86" s="55" t="s">
        <v>639</v>
      </c>
    </row>
    <row r="87" spans="23:26" x14ac:dyDescent="0.15">
      <c r="W87" s="55" t="s">
        <v>728</v>
      </c>
      <c r="Y87" s="55" t="s">
        <v>479</v>
      </c>
      <c r="Z87" s="55" t="s">
        <v>640</v>
      </c>
    </row>
    <row r="88" spans="23:26" x14ac:dyDescent="0.15">
      <c r="W88" s="55" t="s">
        <v>729</v>
      </c>
      <c r="Y88" s="55" t="s">
        <v>480</v>
      </c>
      <c r="Z88" s="55" t="s">
        <v>641</v>
      </c>
    </row>
    <row r="89" spans="23:26" x14ac:dyDescent="0.15">
      <c r="W89" s="55" t="s">
        <v>730</v>
      </c>
      <c r="Y89" s="55" t="s">
        <v>481</v>
      </c>
      <c r="Z89" s="55" t="s">
        <v>642</v>
      </c>
    </row>
    <row r="90" spans="23:26" x14ac:dyDescent="0.15">
      <c r="W90" s="55" t="s">
        <v>731</v>
      </c>
      <c r="Y90" s="55" t="s">
        <v>482</v>
      </c>
      <c r="Z90" s="55" t="s">
        <v>643</v>
      </c>
    </row>
    <row r="91" spans="23:26" x14ac:dyDescent="0.15">
      <c r="Y91" s="55" t="s">
        <v>483</v>
      </c>
      <c r="Z91" s="55" t="s">
        <v>644</v>
      </c>
    </row>
    <row r="92" spans="23:26" x14ac:dyDescent="0.15">
      <c r="W92" s="55" t="s">
        <v>388</v>
      </c>
      <c r="Y92" s="55" t="s">
        <v>484</v>
      </c>
      <c r="Z92" s="55" t="s">
        <v>645</v>
      </c>
    </row>
    <row r="93" spans="23:26" x14ac:dyDescent="0.15">
      <c r="W93" s="55" t="s">
        <v>389</v>
      </c>
      <c r="Y93" s="55" t="s">
        <v>485</v>
      </c>
      <c r="Z93" s="55" t="s">
        <v>646</v>
      </c>
    </row>
    <row r="94" spans="23:26" x14ac:dyDescent="0.15">
      <c r="W94" s="55" t="s">
        <v>732</v>
      </c>
      <c r="Y94" s="55" t="s">
        <v>486</v>
      </c>
      <c r="Z94" s="55" t="s">
        <v>647</v>
      </c>
    </row>
    <row r="95" spans="23:26" x14ac:dyDescent="0.15">
      <c r="W95" s="55" t="s">
        <v>733</v>
      </c>
      <c r="Y95" s="55" t="s">
        <v>487</v>
      </c>
      <c r="Z95" s="55" t="s">
        <v>648</v>
      </c>
    </row>
    <row r="96" spans="23:26" x14ac:dyDescent="0.15">
      <c r="W96" s="55" t="s">
        <v>734</v>
      </c>
      <c r="Y96" s="55" t="s">
        <v>390</v>
      </c>
      <c r="Z96" s="55" t="s">
        <v>528</v>
      </c>
    </row>
    <row r="97" spans="23:26" x14ac:dyDescent="0.15">
      <c r="W97" s="55" t="s">
        <v>735</v>
      </c>
      <c r="Y97" s="55" t="s">
        <v>488</v>
      </c>
      <c r="Z97" s="55" t="s">
        <v>529</v>
      </c>
    </row>
    <row r="98" spans="23:26" x14ac:dyDescent="0.15">
      <c r="W98" s="55" t="s">
        <v>736</v>
      </c>
      <c r="Y98" s="55" t="s">
        <v>489</v>
      </c>
      <c r="Z98" s="55" t="s">
        <v>530</v>
      </c>
    </row>
    <row r="99" spans="23:26" x14ac:dyDescent="0.15">
      <c r="W99" s="55" t="s">
        <v>737</v>
      </c>
      <c r="Y99" s="55" t="s">
        <v>520</v>
      </c>
      <c r="Z99" s="55" t="s">
        <v>531</v>
      </c>
    </row>
    <row r="100" spans="23:26" x14ac:dyDescent="0.15">
      <c r="W100" s="55" t="s">
        <v>738</v>
      </c>
    </row>
    <row r="101" spans="23:26" x14ac:dyDescent="0.15">
      <c r="W101" s="55" t="s">
        <v>739</v>
      </c>
    </row>
    <row r="102" spans="23:26" x14ac:dyDescent="0.15">
      <c r="W102" s="55" t="s">
        <v>740</v>
      </c>
    </row>
    <row r="103" spans="23:26" x14ac:dyDescent="0.15">
      <c r="W103" s="55" t="s">
        <v>741</v>
      </c>
    </row>
    <row r="104" spans="23:26" x14ac:dyDescent="0.15">
      <c r="W104" s="55" t="s">
        <v>742</v>
      </c>
    </row>
    <row r="105" spans="23:26" x14ac:dyDescent="0.15">
      <c r="W105" s="55" t="s">
        <v>743</v>
      </c>
    </row>
    <row r="106" spans="23:26" x14ac:dyDescent="0.15">
      <c r="W106" s="55" t="s">
        <v>744</v>
      </c>
    </row>
    <row r="107" spans="23:26" x14ac:dyDescent="0.15">
      <c r="W107" s="55" t="s">
        <v>745</v>
      </c>
    </row>
    <row r="108" spans="23:26" x14ac:dyDescent="0.15">
      <c r="W108" s="55" t="s">
        <v>746</v>
      </c>
    </row>
    <row r="109" spans="23:26" x14ac:dyDescent="0.15">
      <c r="W109" s="55" t="s">
        <v>747</v>
      </c>
    </row>
    <row r="110" spans="23:26" x14ac:dyDescent="0.15">
      <c r="W110" s="55" t="s">
        <v>748</v>
      </c>
    </row>
    <row r="111" spans="23:26" x14ac:dyDescent="0.15">
      <c r="W111" s="55" t="s">
        <v>749</v>
      </c>
    </row>
    <row r="112" spans="23:26" x14ac:dyDescent="0.15">
      <c r="W112" s="55" t="s">
        <v>752</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521</v>
      </c>
      <c r="AF2" s="238"/>
      <c r="AG2" s="238"/>
      <c r="AH2" s="238"/>
      <c r="AI2" s="238" t="s">
        <v>391</v>
      </c>
      <c r="AJ2" s="238"/>
      <c r="AK2" s="238"/>
      <c r="AL2" s="240"/>
      <c r="AM2" s="238" t="s">
        <v>490</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221</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222</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345</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521</v>
      </c>
      <c r="AF9" s="238"/>
      <c r="AG9" s="238"/>
      <c r="AH9" s="238"/>
      <c r="AI9" s="238" t="s">
        <v>391</v>
      </c>
      <c r="AJ9" s="238"/>
      <c r="AK9" s="238"/>
      <c r="AL9" s="240"/>
      <c r="AM9" s="238" t="s">
        <v>490</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221</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223</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345</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521</v>
      </c>
      <c r="AF16" s="238"/>
      <c r="AG16" s="238"/>
      <c r="AH16" s="238"/>
      <c r="AI16" s="238" t="s">
        <v>391</v>
      </c>
      <c r="AJ16" s="238"/>
      <c r="AK16" s="238"/>
      <c r="AL16" s="240"/>
      <c r="AM16" s="238" t="s">
        <v>490</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221</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223</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345</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521</v>
      </c>
      <c r="AF23" s="238"/>
      <c r="AG23" s="238"/>
      <c r="AH23" s="238"/>
      <c r="AI23" s="238" t="s">
        <v>391</v>
      </c>
      <c r="AJ23" s="238"/>
      <c r="AK23" s="238"/>
      <c r="AL23" s="240"/>
      <c r="AM23" s="238" t="s">
        <v>490</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221</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223</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345</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521</v>
      </c>
      <c r="AF30" s="238"/>
      <c r="AG30" s="238"/>
      <c r="AH30" s="238"/>
      <c r="AI30" s="238" t="s">
        <v>391</v>
      </c>
      <c r="AJ30" s="238"/>
      <c r="AK30" s="238"/>
      <c r="AL30" s="240"/>
      <c r="AM30" s="238" t="s">
        <v>490</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221</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222</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345</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521</v>
      </c>
      <c r="AF37" s="238"/>
      <c r="AG37" s="238"/>
      <c r="AH37" s="238"/>
      <c r="AI37" s="238" t="s">
        <v>391</v>
      </c>
      <c r="AJ37" s="238"/>
      <c r="AK37" s="238"/>
      <c r="AL37" s="240"/>
      <c r="AM37" s="238" t="s">
        <v>490</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221</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223</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345</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521</v>
      </c>
      <c r="AF44" s="238"/>
      <c r="AG44" s="238"/>
      <c r="AH44" s="238"/>
      <c r="AI44" s="238" t="s">
        <v>391</v>
      </c>
      <c r="AJ44" s="238"/>
      <c r="AK44" s="238"/>
      <c r="AL44" s="240"/>
      <c r="AM44" s="238" t="s">
        <v>490</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221</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223</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345</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521</v>
      </c>
      <c r="AF51" s="238"/>
      <c r="AG51" s="238"/>
      <c r="AH51" s="238"/>
      <c r="AI51" s="238" t="s">
        <v>391</v>
      </c>
      <c r="AJ51" s="238"/>
      <c r="AK51" s="238"/>
      <c r="AL51" s="240"/>
      <c r="AM51" s="238" t="s">
        <v>490</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221</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223</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345</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521</v>
      </c>
      <c r="AF58" s="238"/>
      <c r="AG58" s="238"/>
      <c r="AH58" s="238"/>
      <c r="AI58" s="238" t="s">
        <v>391</v>
      </c>
      <c r="AJ58" s="238"/>
      <c r="AK58" s="238"/>
      <c r="AL58" s="240"/>
      <c r="AM58" s="238" t="s">
        <v>490</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221</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222</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345</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521</v>
      </c>
      <c r="AF65" s="238"/>
      <c r="AG65" s="238"/>
      <c r="AH65" s="238"/>
      <c r="AI65" s="238" t="s">
        <v>391</v>
      </c>
      <c r="AJ65" s="238"/>
      <c r="AK65" s="238"/>
      <c r="AL65" s="240"/>
      <c r="AM65" s="238" t="s">
        <v>490</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221</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223</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345</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224</v>
      </c>
      <c r="H2" s="341"/>
      <c r="I2" s="341"/>
      <c r="J2" s="341"/>
      <c r="K2" s="341"/>
      <c r="L2" s="341"/>
      <c r="M2" s="341"/>
      <c r="N2" s="341"/>
      <c r="O2" s="341"/>
      <c r="P2" s="341"/>
      <c r="Q2" s="341"/>
      <c r="R2" s="341"/>
      <c r="S2" s="341"/>
      <c r="T2" s="341"/>
      <c r="U2" s="341"/>
      <c r="V2" s="341"/>
      <c r="W2" s="341"/>
      <c r="X2" s="341"/>
      <c r="Y2" s="341"/>
      <c r="Z2" s="341"/>
      <c r="AA2" s="341"/>
      <c r="AB2" s="342"/>
      <c r="AC2" s="340" t="s">
        <v>225</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226</v>
      </c>
      <c r="H15" s="341"/>
      <c r="I15" s="341"/>
      <c r="J15" s="341"/>
      <c r="K15" s="341"/>
      <c r="L15" s="341"/>
      <c r="M15" s="341"/>
      <c r="N15" s="341"/>
      <c r="O15" s="341"/>
      <c r="P15" s="341"/>
      <c r="Q15" s="341"/>
      <c r="R15" s="341"/>
      <c r="S15" s="341"/>
      <c r="T15" s="341"/>
      <c r="U15" s="341"/>
      <c r="V15" s="341"/>
      <c r="W15" s="341"/>
      <c r="X15" s="341"/>
      <c r="Y15" s="341"/>
      <c r="Z15" s="341"/>
      <c r="AA15" s="341"/>
      <c r="AB15" s="342"/>
      <c r="AC15" s="340" t="s">
        <v>227</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228</v>
      </c>
      <c r="H28" s="341"/>
      <c r="I28" s="341"/>
      <c r="J28" s="341"/>
      <c r="K28" s="341"/>
      <c r="L28" s="341"/>
      <c r="M28" s="341"/>
      <c r="N28" s="341"/>
      <c r="O28" s="341"/>
      <c r="P28" s="341"/>
      <c r="Q28" s="341"/>
      <c r="R28" s="341"/>
      <c r="S28" s="341"/>
      <c r="T28" s="341"/>
      <c r="U28" s="341"/>
      <c r="V28" s="341"/>
      <c r="W28" s="341"/>
      <c r="X28" s="341"/>
      <c r="Y28" s="341"/>
      <c r="Z28" s="341"/>
      <c r="AA28" s="341"/>
      <c r="AB28" s="342"/>
      <c r="AC28" s="340" t="s">
        <v>229</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230</v>
      </c>
      <c r="H41" s="341"/>
      <c r="I41" s="341"/>
      <c r="J41" s="341"/>
      <c r="K41" s="341"/>
      <c r="L41" s="341"/>
      <c r="M41" s="341"/>
      <c r="N41" s="341"/>
      <c r="O41" s="341"/>
      <c r="P41" s="341"/>
      <c r="Q41" s="341"/>
      <c r="R41" s="341"/>
      <c r="S41" s="341"/>
      <c r="T41" s="341"/>
      <c r="U41" s="341"/>
      <c r="V41" s="341"/>
      <c r="W41" s="341"/>
      <c r="X41" s="341"/>
      <c r="Y41" s="341"/>
      <c r="Z41" s="341"/>
      <c r="AA41" s="341"/>
      <c r="AB41" s="342"/>
      <c r="AC41" s="340" t="s">
        <v>231</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232</v>
      </c>
      <c r="H55" s="341"/>
      <c r="I55" s="341"/>
      <c r="J55" s="341"/>
      <c r="K55" s="341"/>
      <c r="L55" s="341"/>
      <c r="M55" s="341"/>
      <c r="N55" s="341"/>
      <c r="O55" s="341"/>
      <c r="P55" s="341"/>
      <c r="Q55" s="341"/>
      <c r="R55" s="341"/>
      <c r="S55" s="341"/>
      <c r="T55" s="341"/>
      <c r="U55" s="341"/>
      <c r="V55" s="341"/>
      <c r="W55" s="341"/>
      <c r="X55" s="341"/>
      <c r="Y55" s="341"/>
      <c r="Z55" s="341"/>
      <c r="AA55" s="341"/>
      <c r="AB55" s="342"/>
      <c r="AC55" s="340" t="s">
        <v>233</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234</v>
      </c>
      <c r="H68" s="341"/>
      <c r="I68" s="341"/>
      <c r="J68" s="341"/>
      <c r="K68" s="341"/>
      <c r="L68" s="341"/>
      <c r="M68" s="341"/>
      <c r="N68" s="341"/>
      <c r="O68" s="341"/>
      <c r="P68" s="341"/>
      <c r="Q68" s="341"/>
      <c r="R68" s="341"/>
      <c r="S68" s="341"/>
      <c r="T68" s="341"/>
      <c r="U68" s="341"/>
      <c r="V68" s="341"/>
      <c r="W68" s="341"/>
      <c r="X68" s="341"/>
      <c r="Y68" s="341"/>
      <c r="Z68" s="341"/>
      <c r="AA68" s="341"/>
      <c r="AB68" s="342"/>
      <c r="AC68" s="340" t="s">
        <v>235</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236</v>
      </c>
      <c r="H81" s="341"/>
      <c r="I81" s="341"/>
      <c r="J81" s="341"/>
      <c r="K81" s="341"/>
      <c r="L81" s="341"/>
      <c r="M81" s="341"/>
      <c r="N81" s="341"/>
      <c r="O81" s="341"/>
      <c r="P81" s="341"/>
      <c r="Q81" s="341"/>
      <c r="R81" s="341"/>
      <c r="S81" s="341"/>
      <c r="T81" s="341"/>
      <c r="U81" s="341"/>
      <c r="V81" s="341"/>
      <c r="W81" s="341"/>
      <c r="X81" s="341"/>
      <c r="Y81" s="341"/>
      <c r="Z81" s="341"/>
      <c r="AA81" s="341"/>
      <c r="AB81" s="342"/>
      <c r="AC81" s="340" t="s">
        <v>237</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238</v>
      </c>
      <c r="H94" s="341"/>
      <c r="I94" s="341"/>
      <c r="J94" s="341"/>
      <c r="K94" s="341"/>
      <c r="L94" s="341"/>
      <c r="M94" s="341"/>
      <c r="N94" s="341"/>
      <c r="O94" s="341"/>
      <c r="P94" s="341"/>
      <c r="Q94" s="341"/>
      <c r="R94" s="341"/>
      <c r="S94" s="341"/>
      <c r="T94" s="341"/>
      <c r="U94" s="341"/>
      <c r="V94" s="341"/>
      <c r="W94" s="341"/>
      <c r="X94" s="341"/>
      <c r="Y94" s="341"/>
      <c r="Z94" s="341"/>
      <c r="AA94" s="341"/>
      <c r="AB94" s="342"/>
      <c r="AC94" s="340" t="s">
        <v>239</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240</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241</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242</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243</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244</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245</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246</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247</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248</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249</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250</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251</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252</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253</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254</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255</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256</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257</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258</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259</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260</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261</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262</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263</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88</v>
      </c>
      <c r="D3" s="286"/>
      <c r="E3" s="286"/>
      <c r="F3" s="286"/>
      <c r="G3" s="286"/>
      <c r="H3" s="286"/>
      <c r="I3" s="286"/>
      <c r="J3" s="292" t="s">
        <v>65</v>
      </c>
      <c r="K3" s="292"/>
      <c r="L3" s="292"/>
      <c r="M3" s="292"/>
      <c r="N3" s="292"/>
      <c r="O3" s="292"/>
      <c r="P3" s="286" t="s">
        <v>89</v>
      </c>
      <c r="Q3" s="286"/>
      <c r="R3" s="286"/>
      <c r="S3" s="286"/>
      <c r="T3" s="286"/>
      <c r="U3" s="286"/>
      <c r="V3" s="286"/>
      <c r="W3" s="286"/>
      <c r="X3" s="286"/>
      <c r="Y3" s="286" t="s">
        <v>265</v>
      </c>
      <c r="Z3" s="286"/>
      <c r="AA3" s="286"/>
      <c r="AB3" s="286"/>
      <c r="AC3" s="284" t="s">
        <v>218</v>
      </c>
      <c r="AD3" s="284"/>
      <c r="AE3" s="284"/>
      <c r="AF3" s="284"/>
      <c r="AG3" s="284"/>
      <c r="AH3" s="286" t="s">
        <v>64</v>
      </c>
      <c r="AI3" s="286"/>
      <c r="AJ3" s="286"/>
      <c r="AK3" s="286"/>
      <c r="AL3" s="286" t="s">
        <v>17</v>
      </c>
      <c r="AM3" s="286"/>
      <c r="AN3" s="286"/>
      <c r="AO3" s="296"/>
      <c r="AP3" s="288" t="s">
        <v>307</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88</v>
      </c>
      <c r="D36" s="286"/>
      <c r="E36" s="286"/>
      <c r="F36" s="286"/>
      <c r="G36" s="286"/>
      <c r="H36" s="286"/>
      <c r="I36" s="286"/>
      <c r="J36" s="292" t="s">
        <v>65</v>
      </c>
      <c r="K36" s="292"/>
      <c r="L36" s="292"/>
      <c r="M36" s="292"/>
      <c r="N36" s="292"/>
      <c r="O36" s="292"/>
      <c r="P36" s="286" t="s">
        <v>89</v>
      </c>
      <c r="Q36" s="286"/>
      <c r="R36" s="286"/>
      <c r="S36" s="286"/>
      <c r="T36" s="286"/>
      <c r="U36" s="286"/>
      <c r="V36" s="286"/>
      <c r="W36" s="286"/>
      <c r="X36" s="286"/>
      <c r="Y36" s="286" t="s">
        <v>90</v>
      </c>
      <c r="Z36" s="286"/>
      <c r="AA36" s="286"/>
      <c r="AB36" s="286"/>
      <c r="AC36" s="284" t="s">
        <v>218</v>
      </c>
      <c r="AD36" s="284"/>
      <c r="AE36" s="284"/>
      <c r="AF36" s="284"/>
      <c r="AG36" s="284"/>
      <c r="AH36" s="286" t="s">
        <v>64</v>
      </c>
      <c r="AI36" s="286"/>
      <c r="AJ36" s="286"/>
      <c r="AK36" s="286"/>
      <c r="AL36" s="286" t="s">
        <v>17</v>
      </c>
      <c r="AM36" s="286"/>
      <c r="AN36" s="286"/>
      <c r="AO36" s="296"/>
      <c r="AP36" s="288" t="s">
        <v>307</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88</v>
      </c>
      <c r="D69" s="286"/>
      <c r="E69" s="286"/>
      <c r="F69" s="286"/>
      <c r="G69" s="286"/>
      <c r="H69" s="286"/>
      <c r="I69" s="286"/>
      <c r="J69" s="292" t="s">
        <v>65</v>
      </c>
      <c r="K69" s="292"/>
      <c r="L69" s="292"/>
      <c r="M69" s="292"/>
      <c r="N69" s="292"/>
      <c r="O69" s="292"/>
      <c r="P69" s="286" t="s">
        <v>89</v>
      </c>
      <c r="Q69" s="286"/>
      <c r="R69" s="286"/>
      <c r="S69" s="286"/>
      <c r="T69" s="286"/>
      <c r="U69" s="286"/>
      <c r="V69" s="286"/>
      <c r="W69" s="286"/>
      <c r="X69" s="286"/>
      <c r="Y69" s="286" t="s">
        <v>90</v>
      </c>
      <c r="Z69" s="286"/>
      <c r="AA69" s="286"/>
      <c r="AB69" s="286"/>
      <c r="AC69" s="284" t="s">
        <v>218</v>
      </c>
      <c r="AD69" s="284"/>
      <c r="AE69" s="284"/>
      <c r="AF69" s="284"/>
      <c r="AG69" s="284"/>
      <c r="AH69" s="286" t="s">
        <v>64</v>
      </c>
      <c r="AI69" s="286"/>
      <c r="AJ69" s="286"/>
      <c r="AK69" s="286"/>
      <c r="AL69" s="286" t="s">
        <v>17</v>
      </c>
      <c r="AM69" s="286"/>
      <c r="AN69" s="286"/>
      <c r="AO69" s="296"/>
      <c r="AP69" s="288" t="s">
        <v>307</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88</v>
      </c>
      <c r="D102" s="286"/>
      <c r="E102" s="286"/>
      <c r="F102" s="286"/>
      <c r="G102" s="286"/>
      <c r="H102" s="286"/>
      <c r="I102" s="286"/>
      <c r="J102" s="292" t="s">
        <v>65</v>
      </c>
      <c r="K102" s="292"/>
      <c r="L102" s="292"/>
      <c r="M102" s="292"/>
      <c r="N102" s="292"/>
      <c r="O102" s="292"/>
      <c r="P102" s="286" t="s">
        <v>89</v>
      </c>
      <c r="Q102" s="286"/>
      <c r="R102" s="286"/>
      <c r="S102" s="286"/>
      <c r="T102" s="286"/>
      <c r="U102" s="286"/>
      <c r="V102" s="286"/>
      <c r="W102" s="286"/>
      <c r="X102" s="286"/>
      <c r="Y102" s="286" t="s">
        <v>90</v>
      </c>
      <c r="Z102" s="286"/>
      <c r="AA102" s="286"/>
      <c r="AB102" s="286"/>
      <c r="AC102" s="284" t="s">
        <v>218</v>
      </c>
      <c r="AD102" s="284"/>
      <c r="AE102" s="284"/>
      <c r="AF102" s="284"/>
      <c r="AG102" s="284"/>
      <c r="AH102" s="286" t="s">
        <v>64</v>
      </c>
      <c r="AI102" s="286"/>
      <c r="AJ102" s="286"/>
      <c r="AK102" s="286"/>
      <c r="AL102" s="286" t="s">
        <v>17</v>
      </c>
      <c r="AM102" s="286"/>
      <c r="AN102" s="286"/>
      <c r="AO102" s="296"/>
      <c r="AP102" s="288" t="s">
        <v>307</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88</v>
      </c>
      <c r="D135" s="286"/>
      <c r="E135" s="286"/>
      <c r="F135" s="286"/>
      <c r="G135" s="286"/>
      <c r="H135" s="286"/>
      <c r="I135" s="286"/>
      <c r="J135" s="292" t="s">
        <v>65</v>
      </c>
      <c r="K135" s="292"/>
      <c r="L135" s="292"/>
      <c r="M135" s="292"/>
      <c r="N135" s="292"/>
      <c r="O135" s="292"/>
      <c r="P135" s="286" t="s">
        <v>89</v>
      </c>
      <c r="Q135" s="286"/>
      <c r="R135" s="286"/>
      <c r="S135" s="286"/>
      <c r="T135" s="286"/>
      <c r="U135" s="286"/>
      <c r="V135" s="286"/>
      <c r="W135" s="286"/>
      <c r="X135" s="286"/>
      <c r="Y135" s="286" t="s">
        <v>90</v>
      </c>
      <c r="Z135" s="286"/>
      <c r="AA135" s="286"/>
      <c r="AB135" s="286"/>
      <c r="AC135" s="284" t="s">
        <v>218</v>
      </c>
      <c r="AD135" s="284"/>
      <c r="AE135" s="284"/>
      <c r="AF135" s="284"/>
      <c r="AG135" s="284"/>
      <c r="AH135" s="286" t="s">
        <v>64</v>
      </c>
      <c r="AI135" s="286"/>
      <c r="AJ135" s="286"/>
      <c r="AK135" s="286"/>
      <c r="AL135" s="286" t="s">
        <v>17</v>
      </c>
      <c r="AM135" s="286"/>
      <c r="AN135" s="286"/>
      <c r="AO135" s="296"/>
      <c r="AP135" s="288" t="s">
        <v>307</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88</v>
      </c>
      <c r="D168" s="286"/>
      <c r="E168" s="286"/>
      <c r="F168" s="286"/>
      <c r="G168" s="286"/>
      <c r="H168" s="286"/>
      <c r="I168" s="286"/>
      <c r="J168" s="292" t="s">
        <v>65</v>
      </c>
      <c r="K168" s="292"/>
      <c r="L168" s="292"/>
      <c r="M168" s="292"/>
      <c r="N168" s="292"/>
      <c r="O168" s="292"/>
      <c r="P168" s="286" t="s">
        <v>89</v>
      </c>
      <c r="Q168" s="286"/>
      <c r="R168" s="286"/>
      <c r="S168" s="286"/>
      <c r="T168" s="286"/>
      <c r="U168" s="286"/>
      <c r="V168" s="286"/>
      <c r="W168" s="286"/>
      <c r="X168" s="286"/>
      <c r="Y168" s="286" t="s">
        <v>90</v>
      </c>
      <c r="Z168" s="286"/>
      <c r="AA168" s="286"/>
      <c r="AB168" s="286"/>
      <c r="AC168" s="284" t="s">
        <v>218</v>
      </c>
      <c r="AD168" s="284"/>
      <c r="AE168" s="284"/>
      <c r="AF168" s="284"/>
      <c r="AG168" s="284"/>
      <c r="AH168" s="286" t="s">
        <v>64</v>
      </c>
      <c r="AI168" s="286"/>
      <c r="AJ168" s="286"/>
      <c r="AK168" s="286"/>
      <c r="AL168" s="286" t="s">
        <v>17</v>
      </c>
      <c r="AM168" s="286"/>
      <c r="AN168" s="286"/>
      <c r="AO168" s="296"/>
      <c r="AP168" s="288" t="s">
        <v>307</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88</v>
      </c>
      <c r="D201" s="286"/>
      <c r="E201" s="286"/>
      <c r="F201" s="286"/>
      <c r="G201" s="286"/>
      <c r="H201" s="286"/>
      <c r="I201" s="286"/>
      <c r="J201" s="292" t="s">
        <v>65</v>
      </c>
      <c r="K201" s="292"/>
      <c r="L201" s="292"/>
      <c r="M201" s="292"/>
      <c r="N201" s="292"/>
      <c r="O201" s="292"/>
      <c r="P201" s="286" t="s">
        <v>89</v>
      </c>
      <c r="Q201" s="286"/>
      <c r="R201" s="286"/>
      <c r="S201" s="286"/>
      <c r="T201" s="286"/>
      <c r="U201" s="286"/>
      <c r="V201" s="286"/>
      <c r="W201" s="286"/>
      <c r="X201" s="286"/>
      <c r="Y201" s="286" t="s">
        <v>90</v>
      </c>
      <c r="Z201" s="286"/>
      <c r="AA201" s="286"/>
      <c r="AB201" s="286"/>
      <c r="AC201" s="284" t="s">
        <v>218</v>
      </c>
      <c r="AD201" s="284"/>
      <c r="AE201" s="284"/>
      <c r="AF201" s="284"/>
      <c r="AG201" s="284"/>
      <c r="AH201" s="286" t="s">
        <v>64</v>
      </c>
      <c r="AI201" s="286"/>
      <c r="AJ201" s="286"/>
      <c r="AK201" s="286"/>
      <c r="AL201" s="286" t="s">
        <v>17</v>
      </c>
      <c r="AM201" s="286"/>
      <c r="AN201" s="286"/>
      <c r="AO201" s="296"/>
      <c r="AP201" s="288" t="s">
        <v>307</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88</v>
      </c>
      <c r="D234" s="286"/>
      <c r="E234" s="286"/>
      <c r="F234" s="286"/>
      <c r="G234" s="286"/>
      <c r="H234" s="286"/>
      <c r="I234" s="286"/>
      <c r="J234" s="292" t="s">
        <v>65</v>
      </c>
      <c r="K234" s="292"/>
      <c r="L234" s="292"/>
      <c r="M234" s="292"/>
      <c r="N234" s="292"/>
      <c r="O234" s="292"/>
      <c r="P234" s="286" t="s">
        <v>89</v>
      </c>
      <c r="Q234" s="286"/>
      <c r="R234" s="286"/>
      <c r="S234" s="286"/>
      <c r="T234" s="286"/>
      <c r="U234" s="286"/>
      <c r="V234" s="286"/>
      <c r="W234" s="286"/>
      <c r="X234" s="286"/>
      <c r="Y234" s="286" t="s">
        <v>90</v>
      </c>
      <c r="Z234" s="286"/>
      <c r="AA234" s="286"/>
      <c r="AB234" s="286"/>
      <c r="AC234" s="284" t="s">
        <v>218</v>
      </c>
      <c r="AD234" s="284"/>
      <c r="AE234" s="284"/>
      <c r="AF234" s="284"/>
      <c r="AG234" s="284"/>
      <c r="AH234" s="286" t="s">
        <v>64</v>
      </c>
      <c r="AI234" s="286"/>
      <c r="AJ234" s="286"/>
      <c r="AK234" s="286"/>
      <c r="AL234" s="286" t="s">
        <v>17</v>
      </c>
      <c r="AM234" s="286"/>
      <c r="AN234" s="286"/>
      <c r="AO234" s="296"/>
      <c r="AP234" s="288" t="s">
        <v>307</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88</v>
      </c>
      <c r="D267" s="286"/>
      <c r="E267" s="286"/>
      <c r="F267" s="286"/>
      <c r="G267" s="286"/>
      <c r="H267" s="286"/>
      <c r="I267" s="286"/>
      <c r="J267" s="292" t="s">
        <v>65</v>
      </c>
      <c r="K267" s="292"/>
      <c r="L267" s="292"/>
      <c r="M267" s="292"/>
      <c r="N267" s="292"/>
      <c r="O267" s="292"/>
      <c r="P267" s="286" t="s">
        <v>89</v>
      </c>
      <c r="Q267" s="286"/>
      <c r="R267" s="286"/>
      <c r="S267" s="286"/>
      <c r="T267" s="286"/>
      <c r="U267" s="286"/>
      <c r="V267" s="286"/>
      <c r="W267" s="286"/>
      <c r="X267" s="286"/>
      <c r="Y267" s="286" t="s">
        <v>90</v>
      </c>
      <c r="Z267" s="286"/>
      <c r="AA267" s="286"/>
      <c r="AB267" s="286"/>
      <c r="AC267" s="284" t="s">
        <v>218</v>
      </c>
      <c r="AD267" s="284"/>
      <c r="AE267" s="284"/>
      <c r="AF267" s="284"/>
      <c r="AG267" s="284"/>
      <c r="AH267" s="286" t="s">
        <v>64</v>
      </c>
      <c r="AI267" s="286"/>
      <c r="AJ267" s="286"/>
      <c r="AK267" s="286"/>
      <c r="AL267" s="286" t="s">
        <v>17</v>
      </c>
      <c r="AM267" s="286"/>
      <c r="AN267" s="286"/>
      <c r="AO267" s="296"/>
      <c r="AP267" s="288" t="s">
        <v>307</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88</v>
      </c>
      <c r="D300" s="286"/>
      <c r="E300" s="286"/>
      <c r="F300" s="286"/>
      <c r="G300" s="286"/>
      <c r="H300" s="286"/>
      <c r="I300" s="286"/>
      <c r="J300" s="292" t="s">
        <v>65</v>
      </c>
      <c r="K300" s="292"/>
      <c r="L300" s="292"/>
      <c r="M300" s="292"/>
      <c r="N300" s="292"/>
      <c r="O300" s="292"/>
      <c r="P300" s="286" t="s">
        <v>89</v>
      </c>
      <c r="Q300" s="286"/>
      <c r="R300" s="286"/>
      <c r="S300" s="286"/>
      <c r="T300" s="286"/>
      <c r="U300" s="286"/>
      <c r="V300" s="286"/>
      <c r="W300" s="286"/>
      <c r="X300" s="286"/>
      <c r="Y300" s="286" t="s">
        <v>90</v>
      </c>
      <c r="Z300" s="286"/>
      <c r="AA300" s="286"/>
      <c r="AB300" s="286"/>
      <c r="AC300" s="284" t="s">
        <v>218</v>
      </c>
      <c r="AD300" s="284"/>
      <c r="AE300" s="284"/>
      <c r="AF300" s="284"/>
      <c r="AG300" s="284"/>
      <c r="AH300" s="286" t="s">
        <v>64</v>
      </c>
      <c r="AI300" s="286"/>
      <c r="AJ300" s="286"/>
      <c r="AK300" s="286"/>
      <c r="AL300" s="286" t="s">
        <v>17</v>
      </c>
      <c r="AM300" s="286"/>
      <c r="AN300" s="286"/>
      <c r="AO300" s="296"/>
      <c r="AP300" s="288" t="s">
        <v>307</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88</v>
      </c>
      <c r="D333" s="286"/>
      <c r="E333" s="286"/>
      <c r="F333" s="286"/>
      <c r="G333" s="286"/>
      <c r="H333" s="286"/>
      <c r="I333" s="286"/>
      <c r="J333" s="292" t="s">
        <v>65</v>
      </c>
      <c r="K333" s="292"/>
      <c r="L333" s="292"/>
      <c r="M333" s="292"/>
      <c r="N333" s="292"/>
      <c r="O333" s="292"/>
      <c r="P333" s="286" t="s">
        <v>89</v>
      </c>
      <c r="Q333" s="286"/>
      <c r="R333" s="286"/>
      <c r="S333" s="286"/>
      <c r="T333" s="286"/>
      <c r="U333" s="286"/>
      <c r="V333" s="286"/>
      <c r="W333" s="286"/>
      <c r="X333" s="286"/>
      <c r="Y333" s="286" t="s">
        <v>90</v>
      </c>
      <c r="Z333" s="286"/>
      <c r="AA333" s="286"/>
      <c r="AB333" s="286"/>
      <c r="AC333" s="284" t="s">
        <v>218</v>
      </c>
      <c r="AD333" s="284"/>
      <c r="AE333" s="284"/>
      <c r="AF333" s="284"/>
      <c r="AG333" s="284"/>
      <c r="AH333" s="286" t="s">
        <v>64</v>
      </c>
      <c r="AI333" s="286"/>
      <c r="AJ333" s="286"/>
      <c r="AK333" s="286"/>
      <c r="AL333" s="286" t="s">
        <v>17</v>
      </c>
      <c r="AM333" s="286"/>
      <c r="AN333" s="286"/>
      <c r="AO333" s="296"/>
      <c r="AP333" s="288" t="s">
        <v>307</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88</v>
      </c>
      <c r="D366" s="286"/>
      <c r="E366" s="286"/>
      <c r="F366" s="286"/>
      <c r="G366" s="286"/>
      <c r="H366" s="286"/>
      <c r="I366" s="286"/>
      <c r="J366" s="292" t="s">
        <v>65</v>
      </c>
      <c r="K366" s="292"/>
      <c r="L366" s="292"/>
      <c r="M366" s="292"/>
      <c r="N366" s="292"/>
      <c r="O366" s="292"/>
      <c r="P366" s="286" t="s">
        <v>89</v>
      </c>
      <c r="Q366" s="286"/>
      <c r="R366" s="286"/>
      <c r="S366" s="286"/>
      <c r="T366" s="286"/>
      <c r="U366" s="286"/>
      <c r="V366" s="286"/>
      <c r="W366" s="286"/>
      <c r="X366" s="286"/>
      <c r="Y366" s="286" t="s">
        <v>90</v>
      </c>
      <c r="Z366" s="286"/>
      <c r="AA366" s="286"/>
      <c r="AB366" s="286"/>
      <c r="AC366" s="284" t="s">
        <v>218</v>
      </c>
      <c r="AD366" s="284"/>
      <c r="AE366" s="284"/>
      <c r="AF366" s="284"/>
      <c r="AG366" s="284"/>
      <c r="AH366" s="286" t="s">
        <v>64</v>
      </c>
      <c r="AI366" s="286"/>
      <c r="AJ366" s="286"/>
      <c r="AK366" s="286"/>
      <c r="AL366" s="286" t="s">
        <v>17</v>
      </c>
      <c r="AM366" s="286"/>
      <c r="AN366" s="286"/>
      <c r="AO366" s="296"/>
      <c r="AP366" s="288" t="s">
        <v>307</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88</v>
      </c>
      <c r="D399" s="286"/>
      <c r="E399" s="286"/>
      <c r="F399" s="286"/>
      <c r="G399" s="286"/>
      <c r="H399" s="286"/>
      <c r="I399" s="286"/>
      <c r="J399" s="292" t="s">
        <v>65</v>
      </c>
      <c r="K399" s="292"/>
      <c r="L399" s="292"/>
      <c r="M399" s="292"/>
      <c r="N399" s="292"/>
      <c r="O399" s="292"/>
      <c r="P399" s="286" t="s">
        <v>89</v>
      </c>
      <c r="Q399" s="286"/>
      <c r="R399" s="286"/>
      <c r="S399" s="286"/>
      <c r="T399" s="286"/>
      <c r="U399" s="286"/>
      <c r="V399" s="286"/>
      <c r="W399" s="286"/>
      <c r="X399" s="286"/>
      <c r="Y399" s="286" t="s">
        <v>90</v>
      </c>
      <c r="Z399" s="286"/>
      <c r="AA399" s="286"/>
      <c r="AB399" s="286"/>
      <c r="AC399" s="284" t="s">
        <v>218</v>
      </c>
      <c r="AD399" s="284"/>
      <c r="AE399" s="284"/>
      <c r="AF399" s="284"/>
      <c r="AG399" s="284"/>
      <c r="AH399" s="286" t="s">
        <v>64</v>
      </c>
      <c r="AI399" s="286"/>
      <c r="AJ399" s="286"/>
      <c r="AK399" s="286"/>
      <c r="AL399" s="286" t="s">
        <v>17</v>
      </c>
      <c r="AM399" s="286"/>
      <c r="AN399" s="286"/>
      <c r="AO399" s="296"/>
      <c r="AP399" s="288" t="s">
        <v>307</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88</v>
      </c>
      <c r="D432" s="286"/>
      <c r="E432" s="286"/>
      <c r="F432" s="286"/>
      <c r="G432" s="286"/>
      <c r="H432" s="286"/>
      <c r="I432" s="286"/>
      <c r="J432" s="292" t="s">
        <v>65</v>
      </c>
      <c r="K432" s="292"/>
      <c r="L432" s="292"/>
      <c r="M432" s="292"/>
      <c r="N432" s="292"/>
      <c r="O432" s="292"/>
      <c r="P432" s="286" t="s">
        <v>89</v>
      </c>
      <c r="Q432" s="286"/>
      <c r="R432" s="286"/>
      <c r="S432" s="286"/>
      <c r="T432" s="286"/>
      <c r="U432" s="286"/>
      <c r="V432" s="286"/>
      <c r="W432" s="286"/>
      <c r="X432" s="286"/>
      <c r="Y432" s="286" t="s">
        <v>90</v>
      </c>
      <c r="Z432" s="286"/>
      <c r="AA432" s="286"/>
      <c r="AB432" s="286"/>
      <c r="AC432" s="284" t="s">
        <v>218</v>
      </c>
      <c r="AD432" s="284"/>
      <c r="AE432" s="284"/>
      <c r="AF432" s="284"/>
      <c r="AG432" s="284"/>
      <c r="AH432" s="286" t="s">
        <v>64</v>
      </c>
      <c r="AI432" s="286"/>
      <c r="AJ432" s="286"/>
      <c r="AK432" s="286"/>
      <c r="AL432" s="286" t="s">
        <v>17</v>
      </c>
      <c r="AM432" s="286"/>
      <c r="AN432" s="286"/>
      <c r="AO432" s="296"/>
      <c r="AP432" s="288" t="s">
        <v>307</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88</v>
      </c>
      <c r="D465" s="286"/>
      <c r="E465" s="286"/>
      <c r="F465" s="286"/>
      <c r="G465" s="286"/>
      <c r="H465" s="286"/>
      <c r="I465" s="286"/>
      <c r="J465" s="292" t="s">
        <v>65</v>
      </c>
      <c r="K465" s="292"/>
      <c r="L465" s="292"/>
      <c r="M465" s="292"/>
      <c r="N465" s="292"/>
      <c r="O465" s="292"/>
      <c r="P465" s="286" t="s">
        <v>89</v>
      </c>
      <c r="Q465" s="286"/>
      <c r="R465" s="286"/>
      <c r="S465" s="286"/>
      <c r="T465" s="286"/>
      <c r="U465" s="286"/>
      <c r="V465" s="286"/>
      <c r="W465" s="286"/>
      <c r="X465" s="286"/>
      <c r="Y465" s="286" t="s">
        <v>90</v>
      </c>
      <c r="Z465" s="286"/>
      <c r="AA465" s="286"/>
      <c r="AB465" s="286"/>
      <c r="AC465" s="284" t="s">
        <v>218</v>
      </c>
      <c r="AD465" s="284"/>
      <c r="AE465" s="284"/>
      <c r="AF465" s="284"/>
      <c r="AG465" s="284"/>
      <c r="AH465" s="286" t="s">
        <v>64</v>
      </c>
      <c r="AI465" s="286"/>
      <c r="AJ465" s="286"/>
      <c r="AK465" s="286"/>
      <c r="AL465" s="286" t="s">
        <v>17</v>
      </c>
      <c r="AM465" s="286"/>
      <c r="AN465" s="286"/>
      <c r="AO465" s="296"/>
      <c r="AP465" s="288" t="s">
        <v>307</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88</v>
      </c>
      <c r="D498" s="286"/>
      <c r="E498" s="286"/>
      <c r="F498" s="286"/>
      <c r="G498" s="286"/>
      <c r="H498" s="286"/>
      <c r="I498" s="286"/>
      <c r="J498" s="292" t="s">
        <v>65</v>
      </c>
      <c r="K498" s="292"/>
      <c r="L498" s="292"/>
      <c r="M498" s="292"/>
      <c r="N498" s="292"/>
      <c r="O498" s="292"/>
      <c r="P498" s="286" t="s">
        <v>89</v>
      </c>
      <c r="Q498" s="286"/>
      <c r="R498" s="286"/>
      <c r="S498" s="286"/>
      <c r="T498" s="286"/>
      <c r="U498" s="286"/>
      <c r="V498" s="286"/>
      <c r="W498" s="286"/>
      <c r="X498" s="286"/>
      <c r="Y498" s="286" t="s">
        <v>90</v>
      </c>
      <c r="Z498" s="286"/>
      <c r="AA498" s="286"/>
      <c r="AB498" s="286"/>
      <c r="AC498" s="284" t="s">
        <v>218</v>
      </c>
      <c r="AD498" s="284"/>
      <c r="AE498" s="284"/>
      <c r="AF498" s="284"/>
      <c r="AG498" s="284"/>
      <c r="AH498" s="286" t="s">
        <v>64</v>
      </c>
      <c r="AI498" s="286"/>
      <c r="AJ498" s="286"/>
      <c r="AK498" s="286"/>
      <c r="AL498" s="286" t="s">
        <v>17</v>
      </c>
      <c r="AM498" s="286"/>
      <c r="AN498" s="286"/>
      <c r="AO498" s="296"/>
      <c r="AP498" s="288" t="s">
        <v>307</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88</v>
      </c>
      <c r="D531" s="286"/>
      <c r="E531" s="286"/>
      <c r="F531" s="286"/>
      <c r="G531" s="286"/>
      <c r="H531" s="286"/>
      <c r="I531" s="286"/>
      <c r="J531" s="292" t="s">
        <v>65</v>
      </c>
      <c r="K531" s="292"/>
      <c r="L531" s="292"/>
      <c r="M531" s="292"/>
      <c r="N531" s="292"/>
      <c r="O531" s="292"/>
      <c r="P531" s="286" t="s">
        <v>89</v>
      </c>
      <c r="Q531" s="286"/>
      <c r="R531" s="286"/>
      <c r="S531" s="286"/>
      <c r="T531" s="286"/>
      <c r="U531" s="286"/>
      <c r="V531" s="286"/>
      <c r="W531" s="286"/>
      <c r="X531" s="286"/>
      <c r="Y531" s="286" t="s">
        <v>90</v>
      </c>
      <c r="Z531" s="286"/>
      <c r="AA531" s="286"/>
      <c r="AB531" s="286"/>
      <c r="AC531" s="284" t="s">
        <v>218</v>
      </c>
      <c r="AD531" s="284"/>
      <c r="AE531" s="284"/>
      <c r="AF531" s="284"/>
      <c r="AG531" s="284"/>
      <c r="AH531" s="286" t="s">
        <v>64</v>
      </c>
      <c r="AI531" s="286"/>
      <c r="AJ531" s="286"/>
      <c r="AK531" s="286"/>
      <c r="AL531" s="286" t="s">
        <v>17</v>
      </c>
      <c r="AM531" s="286"/>
      <c r="AN531" s="286"/>
      <c r="AO531" s="296"/>
      <c r="AP531" s="288" t="s">
        <v>307</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88</v>
      </c>
      <c r="D564" s="286"/>
      <c r="E564" s="286"/>
      <c r="F564" s="286"/>
      <c r="G564" s="286"/>
      <c r="H564" s="286"/>
      <c r="I564" s="286"/>
      <c r="J564" s="292" t="s">
        <v>65</v>
      </c>
      <c r="K564" s="292"/>
      <c r="L564" s="292"/>
      <c r="M564" s="292"/>
      <c r="N564" s="292"/>
      <c r="O564" s="292"/>
      <c r="P564" s="286" t="s">
        <v>89</v>
      </c>
      <c r="Q564" s="286"/>
      <c r="R564" s="286"/>
      <c r="S564" s="286"/>
      <c r="T564" s="286"/>
      <c r="U564" s="286"/>
      <c r="V564" s="286"/>
      <c r="W564" s="286"/>
      <c r="X564" s="286"/>
      <c r="Y564" s="286" t="s">
        <v>90</v>
      </c>
      <c r="Z564" s="286"/>
      <c r="AA564" s="286"/>
      <c r="AB564" s="286"/>
      <c r="AC564" s="284" t="s">
        <v>218</v>
      </c>
      <c r="AD564" s="284"/>
      <c r="AE564" s="284"/>
      <c r="AF564" s="284"/>
      <c r="AG564" s="284"/>
      <c r="AH564" s="286" t="s">
        <v>64</v>
      </c>
      <c r="AI564" s="286"/>
      <c r="AJ564" s="286"/>
      <c r="AK564" s="286"/>
      <c r="AL564" s="286" t="s">
        <v>17</v>
      </c>
      <c r="AM564" s="286"/>
      <c r="AN564" s="286"/>
      <c r="AO564" s="296"/>
      <c r="AP564" s="288" t="s">
        <v>307</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88</v>
      </c>
      <c r="D597" s="286"/>
      <c r="E597" s="286"/>
      <c r="F597" s="286"/>
      <c r="G597" s="286"/>
      <c r="H597" s="286"/>
      <c r="I597" s="286"/>
      <c r="J597" s="292" t="s">
        <v>65</v>
      </c>
      <c r="K597" s="292"/>
      <c r="L597" s="292"/>
      <c r="M597" s="292"/>
      <c r="N597" s="292"/>
      <c r="O597" s="292"/>
      <c r="P597" s="286" t="s">
        <v>89</v>
      </c>
      <c r="Q597" s="286"/>
      <c r="R597" s="286"/>
      <c r="S597" s="286"/>
      <c r="T597" s="286"/>
      <c r="U597" s="286"/>
      <c r="V597" s="286"/>
      <c r="W597" s="286"/>
      <c r="X597" s="286"/>
      <c r="Y597" s="286" t="s">
        <v>90</v>
      </c>
      <c r="Z597" s="286"/>
      <c r="AA597" s="286"/>
      <c r="AB597" s="286"/>
      <c r="AC597" s="284" t="s">
        <v>218</v>
      </c>
      <c r="AD597" s="284"/>
      <c r="AE597" s="284"/>
      <c r="AF597" s="284"/>
      <c r="AG597" s="284"/>
      <c r="AH597" s="286" t="s">
        <v>64</v>
      </c>
      <c r="AI597" s="286"/>
      <c r="AJ597" s="286"/>
      <c r="AK597" s="286"/>
      <c r="AL597" s="286" t="s">
        <v>17</v>
      </c>
      <c r="AM597" s="286"/>
      <c r="AN597" s="286"/>
      <c r="AO597" s="296"/>
      <c r="AP597" s="288" t="s">
        <v>307</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88</v>
      </c>
      <c r="D630" s="286"/>
      <c r="E630" s="286"/>
      <c r="F630" s="286"/>
      <c r="G630" s="286"/>
      <c r="H630" s="286"/>
      <c r="I630" s="286"/>
      <c r="J630" s="292" t="s">
        <v>65</v>
      </c>
      <c r="K630" s="292"/>
      <c r="L630" s="292"/>
      <c r="M630" s="292"/>
      <c r="N630" s="292"/>
      <c r="O630" s="292"/>
      <c r="P630" s="286" t="s">
        <v>89</v>
      </c>
      <c r="Q630" s="286"/>
      <c r="R630" s="286"/>
      <c r="S630" s="286"/>
      <c r="T630" s="286"/>
      <c r="U630" s="286"/>
      <c r="V630" s="286"/>
      <c r="W630" s="286"/>
      <c r="X630" s="286"/>
      <c r="Y630" s="286" t="s">
        <v>90</v>
      </c>
      <c r="Z630" s="286"/>
      <c r="AA630" s="286"/>
      <c r="AB630" s="286"/>
      <c r="AC630" s="284" t="s">
        <v>218</v>
      </c>
      <c r="AD630" s="284"/>
      <c r="AE630" s="284"/>
      <c r="AF630" s="284"/>
      <c r="AG630" s="284"/>
      <c r="AH630" s="286" t="s">
        <v>64</v>
      </c>
      <c r="AI630" s="286"/>
      <c r="AJ630" s="286"/>
      <c r="AK630" s="286"/>
      <c r="AL630" s="286" t="s">
        <v>17</v>
      </c>
      <c r="AM630" s="286"/>
      <c r="AN630" s="286"/>
      <c r="AO630" s="296"/>
      <c r="AP630" s="288" t="s">
        <v>307</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88</v>
      </c>
      <c r="D663" s="286"/>
      <c r="E663" s="286"/>
      <c r="F663" s="286"/>
      <c r="G663" s="286"/>
      <c r="H663" s="286"/>
      <c r="I663" s="286"/>
      <c r="J663" s="292" t="s">
        <v>65</v>
      </c>
      <c r="K663" s="292"/>
      <c r="L663" s="292"/>
      <c r="M663" s="292"/>
      <c r="N663" s="292"/>
      <c r="O663" s="292"/>
      <c r="P663" s="286" t="s">
        <v>89</v>
      </c>
      <c r="Q663" s="286"/>
      <c r="R663" s="286"/>
      <c r="S663" s="286"/>
      <c r="T663" s="286"/>
      <c r="U663" s="286"/>
      <c r="V663" s="286"/>
      <c r="W663" s="286"/>
      <c r="X663" s="286"/>
      <c r="Y663" s="286" t="s">
        <v>90</v>
      </c>
      <c r="Z663" s="286"/>
      <c r="AA663" s="286"/>
      <c r="AB663" s="286"/>
      <c r="AC663" s="284" t="s">
        <v>218</v>
      </c>
      <c r="AD663" s="284"/>
      <c r="AE663" s="284"/>
      <c r="AF663" s="284"/>
      <c r="AG663" s="284"/>
      <c r="AH663" s="286" t="s">
        <v>64</v>
      </c>
      <c r="AI663" s="286"/>
      <c r="AJ663" s="286"/>
      <c r="AK663" s="286"/>
      <c r="AL663" s="286" t="s">
        <v>17</v>
      </c>
      <c r="AM663" s="286"/>
      <c r="AN663" s="286"/>
      <c r="AO663" s="296"/>
      <c r="AP663" s="288" t="s">
        <v>307</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88</v>
      </c>
      <c r="D696" s="286"/>
      <c r="E696" s="286"/>
      <c r="F696" s="286"/>
      <c r="G696" s="286"/>
      <c r="H696" s="286"/>
      <c r="I696" s="286"/>
      <c r="J696" s="292" t="s">
        <v>65</v>
      </c>
      <c r="K696" s="292"/>
      <c r="L696" s="292"/>
      <c r="M696" s="292"/>
      <c r="N696" s="292"/>
      <c r="O696" s="292"/>
      <c r="P696" s="286" t="s">
        <v>89</v>
      </c>
      <c r="Q696" s="286"/>
      <c r="R696" s="286"/>
      <c r="S696" s="286"/>
      <c r="T696" s="286"/>
      <c r="U696" s="286"/>
      <c r="V696" s="286"/>
      <c r="W696" s="286"/>
      <c r="X696" s="286"/>
      <c r="Y696" s="286" t="s">
        <v>90</v>
      </c>
      <c r="Z696" s="286"/>
      <c r="AA696" s="286"/>
      <c r="AB696" s="286"/>
      <c r="AC696" s="284" t="s">
        <v>218</v>
      </c>
      <c r="AD696" s="284"/>
      <c r="AE696" s="284"/>
      <c r="AF696" s="284"/>
      <c r="AG696" s="284"/>
      <c r="AH696" s="286" t="s">
        <v>64</v>
      </c>
      <c r="AI696" s="286"/>
      <c r="AJ696" s="286"/>
      <c r="AK696" s="286"/>
      <c r="AL696" s="286" t="s">
        <v>17</v>
      </c>
      <c r="AM696" s="286"/>
      <c r="AN696" s="286"/>
      <c r="AO696" s="296"/>
      <c r="AP696" s="288" t="s">
        <v>307</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88</v>
      </c>
      <c r="D729" s="286"/>
      <c r="E729" s="286"/>
      <c r="F729" s="286"/>
      <c r="G729" s="286"/>
      <c r="H729" s="286"/>
      <c r="I729" s="286"/>
      <c r="J729" s="292" t="s">
        <v>65</v>
      </c>
      <c r="K729" s="292"/>
      <c r="L729" s="292"/>
      <c r="M729" s="292"/>
      <c r="N729" s="292"/>
      <c r="O729" s="292"/>
      <c r="P729" s="286" t="s">
        <v>89</v>
      </c>
      <c r="Q729" s="286"/>
      <c r="R729" s="286"/>
      <c r="S729" s="286"/>
      <c r="T729" s="286"/>
      <c r="U729" s="286"/>
      <c r="V729" s="286"/>
      <c r="W729" s="286"/>
      <c r="X729" s="286"/>
      <c r="Y729" s="286" t="s">
        <v>90</v>
      </c>
      <c r="Z729" s="286"/>
      <c r="AA729" s="286"/>
      <c r="AB729" s="286"/>
      <c r="AC729" s="284" t="s">
        <v>218</v>
      </c>
      <c r="AD729" s="284"/>
      <c r="AE729" s="284"/>
      <c r="AF729" s="284"/>
      <c r="AG729" s="284"/>
      <c r="AH729" s="286" t="s">
        <v>64</v>
      </c>
      <c r="AI729" s="286"/>
      <c r="AJ729" s="286"/>
      <c r="AK729" s="286"/>
      <c r="AL729" s="286" t="s">
        <v>17</v>
      </c>
      <c r="AM729" s="286"/>
      <c r="AN729" s="286"/>
      <c r="AO729" s="296"/>
      <c r="AP729" s="288" t="s">
        <v>307</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88</v>
      </c>
      <c r="D762" s="286"/>
      <c r="E762" s="286"/>
      <c r="F762" s="286"/>
      <c r="G762" s="286"/>
      <c r="H762" s="286"/>
      <c r="I762" s="286"/>
      <c r="J762" s="292" t="s">
        <v>65</v>
      </c>
      <c r="K762" s="292"/>
      <c r="L762" s="292"/>
      <c r="M762" s="292"/>
      <c r="N762" s="292"/>
      <c r="O762" s="292"/>
      <c r="P762" s="286" t="s">
        <v>89</v>
      </c>
      <c r="Q762" s="286"/>
      <c r="R762" s="286"/>
      <c r="S762" s="286"/>
      <c r="T762" s="286"/>
      <c r="U762" s="286"/>
      <c r="V762" s="286"/>
      <c r="W762" s="286"/>
      <c r="X762" s="286"/>
      <c r="Y762" s="286" t="s">
        <v>90</v>
      </c>
      <c r="Z762" s="286"/>
      <c r="AA762" s="286"/>
      <c r="AB762" s="286"/>
      <c r="AC762" s="284" t="s">
        <v>218</v>
      </c>
      <c r="AD762" s="284"/>
      <c r="AE762" s="284"/>
      <c r="AF762" s="284"/>
      <c r="AG762" s="284"/>
      <c r="AH762" s="286" t="s">
        <v>64</v>
      </c>
      <c r="AI762" s="286"/>
      <c r="AJ762" s="286"/>
      <c r="AK762" s="286"/>
      <c r="AL762" s="286" t="s">
        <v>17</v>
      </c>
      <c r="AM762" s="286"/>
      <c r="AN762" s="286"/>
      <c r="AO762" s="296"/>
      <c r="AP762" s="288" t="s">
        <v>307</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88</v>
      </c>
      <c r="D795" s="286"/>
      <c r="E795" s="286"/>
      <c r="F795" s="286"/>
      <c r="G795" s="286"/>
      <c r="H795" s="286"/>
      <c r="I795" s="286"/>
      <c r="J795" s="292" t="s">
        <v>65</v>
      </c>
      <c r="K795" s="292"/>
      <c r="L795" s="292"/>
      <c r="M795" s="292"/>
      <c r="N795" s="292"/>
      <c r="O795" s="292"/>
      <c r="P795" s="286" t="s">
        <v>89</v>
      </c>
      <c r="Q795" s="286"/>
      <c r="R795" s="286"/>
      <c r="S795" s="286"/>
      <c r="T795" s="286"/>
      <c r="U795" s="286"/>
      <c r="V795" s="286"/>
      <c r="W795" s="286"/>
      <c r="X795" s="286"/>
      <c r="Y795" s="286" t="s">
        <v>90</v>
      </c>
      <c r="Z795" s="286"/>
      <c r="AA795" s="286"/>
      <c r="AB795" s="286"/>
      <c r="AC795" s="284" t="s">
        <v>218</v>
      </c>
      <c r="AD795" s="284"/>
      <c r="AE795" s="284"/>
      <c r="AF795" s="284"/>
      <c r="AG795" s="284"/>
      <c r="AH795" s="286" t="s">
        <v>64</v>
      </c>
      <c r="AI795" s="286"/>
      <c r="AJ795" s="286"/>
      <c r="AK795" s="286"/>
      <c r="AL795" s="286" t="s">
        <v>17</v>
      </c>
      <c r="AM795" s="286"/>
      <c r="AN795" s="286"/>
      <c r="AO795" s="296"/>
      <c r="AP795" s="288" t="s">
        <v>307</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88</v>
      </c>
      <c r="D828" s="286"/>
      <c r="E828" s="286"/>
      <c r="F828" s="286"/>
      <c r="G828" s="286"/>
      <c r="H828" s="286"/>
      <c r="I828" s="286"/>
      <c r="J828" s="292" t="s">
        <v>65</v>
      </c>
      <c r="K828" s="292"/>
      <c r="L828" s="292"/>
      <c r="M828" s="292"/>
      <c r="N828" s="292"/>
      <c r="O828" s="292"/>
      <c r="P828" s="286" t="s">
        <v>89</v>
      </c>
      <c r="Q828" s="286"/>
      <c r="R828" s="286"/>
      <c r="S828" s="286"/>
      <c r="T828" s="286"/>
      <c r="U828" s="286"/>
      <c r="V828" s="286"/>
      <c r="W828" s="286"/>
      <c r="X828" s="286"/>
      <c r="Y828" s="286" t="s">
        <v>90</v>
      </c>
      <c r="Z828" s="286"/>
      <c r="AA828" s="286"/>
      <c r="AB828" s="286"/>
      <c r="AC828" s="284" t="s">
        <v>218</v>
      </c>
      <c r="AD828" s="284"/>
      <c r="AE828" s="284"/>
      <c r="AF828" s="284"/>
      <c r="AG828" s="284"/>
      <c r="AH828" s="286" t="s">
        <v>64</v>
      </c>
      <c r="AI828" s="286"/>
      <c r="AJ828" s="286"/>
      <c r="AK828" s="286"/>
      <c r="AL828" s="286" t="s">
        <v>17</v>
      </c>
      <c r="AM828" s="286"/>
      <c r="AN828" s="286"/>
      <c r="AO828" s="296"/>
      <c r="AP828" s="288" t="s">
        <v>307</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88</v>
      </c>
      <c r="D861" s="286"/>
      <c r="E861" s="286"/>
      <c r="F861" s="286"/>
      <c r="G861" s="286"/>
      <c r="H861" s="286"/>
      <c r="I861" s="286"/>
      <c r="J861" s="292" t="s">
        <v>65</v>
      </c>
      <c r="K861" s="292"/>
      <c r="L861" s="292"/>
      <c r="M861" s="292"/>
      <c r="N861" s="292"/>
      <c r="O861" s="292"/>
      <c r="P861" s="286" t="s">
        <v>89</v>
      </c>
      <c r="Q861" s="286"/>
      <c r="R861" s="286"/>
      <c r="S861" s="286"/>
      <c r="T861" s="286"/>
      <c r="U861" s="286"/>
      <c r="V861" s="286"/>
      <c r="W861" s="286"/>
      <c r="X861" s="286"/>
      <c r="Y861" s="286" t="s">
        <v>90</v>
      </c>
      <c r="Z861" s="286"/>
      <c r="AA861" s="286"/>
      <c r="AB861" s="286"/>
      <c r="AC861" s="284" t="s">
        <v>218</v>
      </c>
      <c r="AD861" s="284"/>
      <c r="AE861" s="284"/>
      <c r="AF861" s="284"/>
      <c r="AG861" s="284"/>
      <c r="AH861" s="286" t="s">
        <v>64</v>
      </c>
      <c r="AI861" s="286"/>
      <c r="AJ861" s="286"/>
      <c r="AK861" s="286"/>
      <c r="AL861" s="286" t="s">
        <v>17</v>
      </c>
      <c r="AM861" s="286"/>
      <c r="AN861" s="286"/>
      <c r="AO861" s="296"/>
      <c r="AP861" s="288" t="s">
        <v>307</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88</v>
      </c>
      <c r="D894" s="286"/>
      <c r="E894" s="286"/>
      <c r="F894" s="286"/>
      <c r="G894" s="286"/>
      <c r="H894" s="286"/>
      <c r="I894" s="286"/>
      <c r="J894" s="292" t="s">
        <v>65</v>
      </c>
      <c r="K894" s="292"/>
      <c r="L894" s="292"/>
      <c r="M894" s="292"/>
      <c r="N894" s="292"/>
      <c r="O894" s="292"/>
      <c r="P894" s="286" t="s">
        <v>89</v>
      </c>
      <c r="Q894" s="286"/>
      <c r="R894" s="286"/>
      <c r="S894" s="286"/>
      <c r="T894" s="286"/>
      <c r="U894" s="286"/>
      <c r="V894" s="286"/>
      <c r="W894" s="286"/>
      <c r="X894" s="286"/>
      <c r="Y894" s="286" t="s">
        <v>90</v>
      </c>
      <c r="Z894" s="286"/>
      <c r="AA894" s="286"/>
      <c r="AB894" s="286"/>
      <c r="AC894" s="284" t="s">
        <v>218</v>
      </c>
      <c r="AD894" s="284"/>
      <c r="AE894" s="284"/>
      <c r="AF894" s="284"/>
      <c r="AG894" s="284"/>
      <c r="AH894" s="286" t="s">
        <v>64</v>
      </c>
      <c r="AI894" s="286"/>
      <c r="AJ894" s="286"/>
      <c r="AK894" s="286"/>
      <c r="AL894" s="286" t="s">
        <v>17</v>
      </c>
      <c r="AM894" s="286"/>
      <c r="AN894" s="286"/>
      <c r="AO894" s="296"/>
      <c r="AP894" s="288" t="s">
        <v>307</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88</v>
      </c>
      <c r="D927" s="286"/>
      <c r="E927" s="286"/>
      <c r="F927" s="286"/>
      <c r="G927" s="286"/>
      <c r="H927" s="286"/>
      <c r="I927" s="286"/>
      <c r="J927" s="292" t="s">
        <v>65</v>
      </c>
      <c r="K927" s="292"/>
      <c r="L927" s="292"/>
      <c r="M927" s="292"/>
      <c r="N927" s="292"/>
      <c r="O927" s="292"/>
      <c r="P927" s="286" t="s">
        <v>89</v>
      </c>
      <c r="Q927" s="286"/>
      <c r="R927" s="286"/>
      <c r="S927" s="286"/>
      <c r="T927" s="286"/>
      <c r="U927" s="286"/>
      <c r="V927" s="286"/>
      <c r="W927" s="286"/>
      <c r="X927" s="286"/>
      <c r="Y927" s="286" t="s">
        <v>90</v>
      </c>
      <c r="Z927" s="286"/>
      <c r="AA927" s="286"/>
      <c r="AB927" s="286"/>
      <c r="AC927" s="284" t="s">
        <v>218</v>
      </c>
      <c r="AD927" s="284"/>
      <c r="AE927" s="284"/>
      <c r="AF927" s="284"/>
      <c r="AG927" s="284"/>
      <c r="AH927" s="286" t="s">
        <v>64</v>
      </c>
      <c r="AI927" s="286"/>
      <c r="AJ927" s="286"/>
      <c r="AK927" s="286"/>
      <c r="AL927" s="286" t="s">
        <v>17</v>
      </c>
      <c r="AM927" s="286"/>
      <c r="AN927" s="286"/>
      <c r="AO927" s="296"/>
      <c r="AP927" s="288" t="s">
        <v>307</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88</v>
      </c>
      <c r="D960" s="286"/>
      <c r="E960" s="286"/>
      <c r="F960" s="286"/>
      <c r="G960" s="286"/>
      <c r="H960" s="286"/>
      <c r="I960" s="286"/>
      <c r="J960" s="292" t="s">
        <v>65</v>
      </c>
      <c r="K960" s="292"/>
      <c r="L960" s="292"/>
      <c r="M960" s="292"/>
      <c r="N960" s="292"/>
      <c r="O960" s="292"/>
      <c r="P960" s="286" t="s">
        <v>89</v>
      </c>
      <c r="Q960" s="286"/>
      <c r="R960" s="286"/>
      <c r="S960" s="286"/>
      <c r="T960" s="286"/>
      <c r="U960" s="286"/>
      <c r="V960" s="286"/>
      <c r="W960" s="286"/>
      <c r="X960" s="286"/>
      <c r="Y960" s="286" t="s">
        <v>90</v>
      </c>
      <c r="Z960" s="286"/>
      <c r="AA960" s="286"/>
      <c r="AB960" s="286"/>
      <c r="AC960" s="284" t="s">
        <v>218</v>
      </c>
      <c r="AD960" s="284"/>
      <c r="AE960" s="284"/>
      <c r="AF960" s="284"/>
      <c r="AG960" s="284"/>
      <c r="AH960" s="286" t="s">
        <v>64</v>
      </c>
      <c r="AI960" s="286"/>
      <c r="AJ960" s="286"/>
      <c r="AK960" s="286"/>
      <c r="AL960" s="286" t="s">
        <v>17</v>
      </c>
      <c r="AM960" s="286"/>
      <c r="AN960" s="286"/>
      <c r="AO960" s="296"/>
      <c r="AP960" s="288" t="s">
        <v>307</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88</v>
      </c>
      <c r="D993" s="286"/>
      <c r="E993" s="286"/>
      <c r="F993" s="286"/>
      <c r="G993" s="286"/>
      <c r="H993" s="286"/>
      <c r="I993" s="286"/>
      <c r="J993" s="292" t="s">
        <v>65</v>
      </c>
      <c r="K993" s="292"/>
      <c r="L993" s="292"/>
      <c r="M993" s="292"/>
      <c r="N993" s="292"/>
      <c r="O993" s="292"/>
      <c r="P993" s="286" t="s">
        <v>89</v>
      </c>
      <c r="Q993" s="286"/>
      <c r="R993" s="286"/>
      <c r="S993" s="286"/>
      <c r="T993" s="286"/>
      <c r="U993" s="286"/>
      <c r="V993" s="286"/>
      <c r="W993" s="286"/>
      <c r="X993" s="286"/>
      <c r="Y993" s="286" t="s">
        <v>90</v>
      </c>
      <c r="Z993" s="286"/>
      <c r="AA993" s="286"/>
      <c r="AB993" s="286"/>
      <c r="AC993" s="284" t="s">
        <v>218</v>
      </c>
      <c r="AD993" s="284"/>
      <c r="AE993" s="284"/>
      <c r="AF993" s="284"/>
      <c r="AG993" s="284"/>
      <c r="AH993" s="286" t="s">
        <v>64</v>
      </c>
      <c r="AI993" s="286"/>
      <c r="AJ993" s="286"/>
      <c r="AK993" s="286"/>
      <c r="AL993" s="286" t="s">
        <v>17</v>
      </c>
      <c r="AM993" s="286"/>
      <c r="AN993" s="286"/>
      <c r="AO993" s="296"/>
      <c r="AP993" s="288" t="s">
        <v>307</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88</v>
      </c>
      <c r="D1026" s="286"/>
      <c r="E1026" s="286"/>
      <c r="F1026" s="286"/>
      <c r="G1026" s="286"/>
      <c r="H1026" s="286"/>
      <c r="I1026" s="286"/>
      <c r="J1026" s="292" t="s">
        <v>65</v>
      </c>
      <c r="K1026" s="292"/>
      <c r="L1026" s="292"/>
      <c r="M1026" s="292"/>
      <c r="N1026" s="292"/>
      <c r="O1026" s="292"/>
      <c r="P1026" s="286" t="s">
        <v>89</v>
      </c>
      <c r="Q1026" s="286"/>
      <c r="R1026" s="286"/>
      <c r="S1026" s="286"/>
      <c r="T1026" s="286"/>
      <c r="U1026" s="286"/>
      <c r="V1026" s="286"/>
      <c r="W1026" s="286"/>
      <c r="X1026" s="286"/>
      <c r="Y1026" s="286" t="s">
        <v>90</v>
      </c>
      <c r="Z1026" s="286"/>
      <c r="AA1026" s="286"/>
      <c r="AB1026" s="286"/>
      <c r="AC1026" s="284" t="s">
        <v>218</v>
      </c>
      <c r="AD1026" s="284"/>
      <c r="AE1026" s="284"/>
      <c r="AF1026" s="284"/>
      <c r="AG1026" s="284"/>
      <c r="AH1026" s="286" t="s">
        <v>64</v>
      </c>
      <c r="AI1026" s="286"/>
      <c r="AJ1026" s="286"/>
      <c r="AK1026" s="286"/>
      <c r="AL1026" s="286" t="s">
        <v>17</v>
      </c>
      <c r="AM1026" s="286"/>
      <c r="AN1026" s="286"/>
      <c r="AO1026" s="296"/>
      <c r="AP1026" s="288" t="s">
        <v>307</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88</v>
      </c>
      <c r="D1059" s="286"/>
      <c r="E1059" s="286"/>
      <c r="F1059" s="286"/>
      <c r="G1059" s="286"/>
      <c r="H1059" s="286"/>
      <c r="I1059" s="286"/>
      <c r="J1059" s="292" t="s">
        <v>65</v>
      </c>
      <c r="K1059" s="292"/>
      <c r="L1059" s="292"/>
      <c r="M1059" s="292"/>
      <c r="N1059" s="292"/>
      <c r="O1059" s="292"/>
      <c r="P1059" s="286" t="s">
        <v>89</v>
      </c>
      <c r="Q1059" s="286"/>
      <c r="R1059" s="286"/>
      <c r="S1059" s="286"/>
      <c r="T1059" s="286"/>
      <c r="U1059" s="286"/>
      <c r="V1059" s="286"/>
      <c r="W1059" s="286"/>
      <c r="X1059" s="286"/>
      <c r="Y1059" s="286" t="s">
        <v>90</v>
      </c>
      <c r="Z1059" s="286"/>
      <c r="AA1059" s="286"/>
      <c r="AB1059" s="286"/>
      <c r="AC1059" s="284" t="s">
        <v>218</v>
      </c>
      <c r="AD1059" s="284"/>
      <c r="AE1059" s="284"/>
      <c r="AF1059" s="284"/>
      <c r="AG1059" s="284"/>
      <c r="AH1059" s="286" t="s">
        <v>64</v>
      </c>
      <c r="AI1059" s="286"/>
      <c r="AJ1059" s="286"/>
      <c r="AK1059" s="286"/>
      <c r="AL1059" s="286" t="s">
        <v>17</v>
      </c>
      <c r="AM1059" s="286"/>
      <c r="AN1059" s="286"/>
      <c r="AO1059" s="296"/>
      <c r="AP1059" s="288" t="s">
        <v>307</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88</v>
      </c>
      <c r="D1092" s="286"/>
      <c r="E1092" s="286"/>
      <c r="F1092" s="286"/>
      <c r="G1092" s="286"/>
      <c r="H1092" s="286"/>
      <c r="I1092" s="286"/>
      <c r="J1092" s="292" t="s">
        <v>65</v>
      </c>
      <c r="K1092" s="292"/>
      <c r="L1092" s="292"/>
      <c r="M1092" s="292"/>
      <c r="N1092" s="292"/>
      <c r="O1092" s="292"/>
      <c r="P1092" s="286" t="s">
        <v>89</v>
      </c>
      <c r="Q1092" s="286"/>
      <c r="R1092" s="286"/>
      <c r="S1092" s="286"/>
      <c r="T1092" s="286"/>
      <c r="U1092" s="286"/>
      <c r="V1092" s="286"/>
      <c r="W1092" s="286"/>
      <c r="X1092" s="286"/>
      <c r="Y1092" s="286" t="s">
        <v>90</v>
      </c>
      <c r="Z1092" s="286"/>
      <c r="AA1092" s="286"/>
      <c r="AB1092" s="286"/>
      <c r="AC1092" s="284" t="s">
        <v>218</v>
      </c>
      <c r="AD1092" s="284"/>
      <c r="AE1092" s="284"/>
      <c r="AF1092" s="284"/>
      <c r="AG1092" s="284"/>
      <c r="AH1092" s="286" t="s">
        <v>64</v>
      </c>
      <c r="AI1092" s="286"/>
      <c r="AJ1092" s="286"/>
      <c r="AK1092" s="286"/>
      <c r="AL1092" s="286" t="s">
        <v>17</v>
      </c>
      <c r="AM1092" s="286"/>
      <c r="AN1092" s="286"/>
      <c r="AO1092" s="296"/>
      <c r="AP1092" s="288" t="s">
        <v>307</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88</v>
      </c>
      <c r="D1125" s="286"/>
      <c r="E1125" s="286"/>
      <c r="F1125" s="286"/>
      <c r="G1125" s="286"/>
      <c r="H1125" s="286"/>
      <c r="I1125" s="286"/>
      <c r="J1125" s="292" t="s">
        <v>65</v>
      </c>
      <c r="K1125" s="292"/>
      <c r="L1125" s="292"/>
      <c r="M1125" s="292"/>
      <c r="N1125" s="292"/>
      <c r="O1125" s="292"/>
      <c r="P1125" s="286" t="s">
        <v>89</v>
      </c>
      <c r="Q1125" s="286"/>
      <c r="R1125" s="286"/>
      <c r="S1125" s="286"/>
      <c r="T1125" s="286"/>
      <c r="U1125" s="286"/>
      <c r="V1125" s="286"/>
      <c r="W1125" s="286"/>
      <c r="X1125" s="286"/>
      <c r="Y1125" s="286" t="s">
        <v>90</v>
      </c>
      <c r="Z1125" s="286"/>
      <c r="AA1125" s="286"/>
      <c r="AB1125" s="286"/>
      <c r="AC1125" s="284" t="s">
        <v>218</v>
      </c>
      <c r="AD1125" s="284"/>
      <c r="AE1125" s="284"/>
      <c r="AF1125" s="284"/>
      <c r="AG1125" s="284"/>
      <c r="AH1125" s="286" t="s">
        <v>64</v>
      </c>
      <c r="AI1125" s="286"/>
      <c r="AJ1125" s="286"/>
      <c r="AK1125" s="286"/>
      <c r="AL1125" s="286" t="s">
        <v>17</v>
      </c>
      <c r="AM1125" s="286"/>
      <c r="AN1125" s="286"/>
      <c r="AO1125" s="296"/>
      <c r="AP1125" s="288" t="s">
        <v>307</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88</v>
      </c>
      <c r="D1158" s="286"/>
      <c r="E1158" s="286"/>
      <c r="F1158" s="286"/>
      <c r="G1158" s="286"/>
      <c r="H1158" s="286"/>
      <c r="I1158" s="286"/>
      <c r="J1158" s="292" t="s">
        <v>65</v>
      </c>
      <c r="K1158" s="292"/>
      <c r="L1158" s="292"/>
      <c r="M1158" s="292"/>
      <c r="N1158" s="292"/>
      <c r="O1158" s="292"/>
      <c r="P1158" s="286" t="s">
        <v>89</v>
      </c>
      <c r="Q1158" s="286"/>
      <c r="R1158" s="286"/>
      <c r="S1158" s="286"/>
      <c r="T1158" s="286"/>
      <c r="U1158" s="286"/>
      <c r="V1158" s="286"/>
      <c r="W1158" s="286"/>
      <c r="X1158" s="286"/>
      <c r="Y1158" s="286" t="s">
        <v>90</v>
      </c>
      <c r="Z1158" s="286"/>
      <c r="AA1158" s="286"/>
      <c r="AB1158" s="286"/>
      <c r="AC1158" s="284" t="s">
        <v>218</v>
      </c>
      <c r="AD1158" s="284"/>
      <c r="AE1158" s="284"/>
      <c r="AF1158" s="284"/>
      <c r="AG1158" s="284"/>
      <c r="AH1158" s="286" t="s">
        <v>64</v>
      </c>
      <c r="AI1158" s="286"/>
      <c r="AJ1158" s="286"/>
      <c r="AK1158" s="286"/>
      <c r="AL1158" s="286" t="s">
        <v>17</v>
      </c>
      <c r="AM1158" s="286"/>
      <c r="AN1158" s="286"/>
      <c r="AO1158" s="296"/>
      <c r="AP1158" s="288" t="s">
        <v>307</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88</v>
      </c>
      <c r="D1191" s="286"/>
      <c r="E1191" s="286"/>
      <c r="F1191" s="286"/>
      <c r="G1191" s="286"/>
      <c r="H1191" s="286"/>
      <c r="I1191" s="286"/>
      <c r="J1191" s="292" t="s">
        <v>65</v>
      </c>
      <c r="K1191" s="292"/>
      <c r="L1191" s="292"/>
      <c r="M1191" s="292"/>
      <c r="N1191" s="292"/>
      <c r="O1191" s="292"/>
      <c r="P1191" s="286" t="s">
        <v>89</v>
      </c>
      <c r="Q1191" s="286"/>
      <c r="R1191" s="286"/>
      <c r="S1191" s="286"/>
      <c r="T1191" s="286"/>
      <c r="U1191" s="286"/>
      <c r="V1191" s="286"/>
      <c r="W1191" s="286"/>
      <c r="X1191" s="286"/>
      <c r="Y1191" s="286" t="s">
        <v>90</v>
      </c>
      <c r="Z1191" s="286"/>
      <c r="AA1191" s="286"/>
      <c r="AB1191" s="286"/>
      <c r="AC1191" s="284" t="s">
        <v>218</v>
      </c>
      <c r="AD1191" s="284"/>
      <c r="AE1191" s="284"/>
      <c r="AF1191" s="284"/>
      <c r="AG1191" s="284"/>
      <c r="AH1191" s="286" t="s">
        <v>64</v>
      </c>
      <c r="AI1191" s="286"/>
      <c r="AJ1191" s="286"/>
      <c r="AK1191" s="286"/>
      <c r="AL1191" s="286" t="s">
        <v>17</v>
      </c>
      <c r="AM1191" s="286"/>
      <c r="AN1191" s="286"/>
      <c r="AO1191" s="296"/>
      <c r="AP1191" s="288" t="s">
        <v>307</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88</v>
      </c>
      <c r="D1224" s="286"/>
      <c r="E1224" s="286"/>
      <c r="F1224" s="286"/>
      <c r="G1224" s="286"/>
      <c r="H1224" s="286"/>
      <c r="I1224" s="286"/>
      <c r="J1224" s="292" t="s">
        <v>65</v>
      </c>
      <c r="K1224" s="292"/>
      <c r="L1224" s="292"/>
      <c r="M1224" s="292"/>
      <c r="N1224" s="292"/>
      <c r="O1224" s="292"/>
      <c r="P1224" s="286" t="s">
        <v>89</v>
      </c>
      <c r="Q1224" s="286"/>
      <c r="R1224" s="286"/>
      <c r="S1224" s="286"/>
      <c r="T1224" s="286"/>
      <c r="U1224" s="286"/>
      <c r="V1224" s="286"/>
      <c r="W1224" s="286"/>
      <c r="X1224" s="286"/>
      <c r="Y1224" s="286" t="s">
        <v>90</v>
      </c>
      <c r="Z1224" s="286"/>
      <c r="AA1224" s="286"/>
      <c r="AB1224" s="286"/>
      <c r="AC1224" s="284" t="s">
        <v>218</v>
      </c>
      <c r="AD1224" s="284"/>
      <c r="AE1224" s="284"/>
      <c r="AF1224" s="284"/>
      <c r="AG1224" s="284"/>
      <c r="AH1224" s="286" t="s">
        <v>64</v>
      </c>
      <c r="AI1224" s="286"/>
      <c r="AJ1224" s="286"/>
      <c r="AK1224" s="286"/>
      <c r="AL1224" s="286" t="s">
        <v>17</v>
      </c>
      <c r="AM1224" s="286"/>
      <c r="AN1224" s="286"/>
      <c r="AO1224" s="296"/>
      <c r="AP1224" s="288" t="s">
        <v>307</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88</v>
      </c>
      <c r="D1257" s="286"/>
      <c r="E1257" s="286"/>
      <c r="F1257" s="286"/>
      <c r="G1257" s="286"/>
      <c r="H1257" s="286"/>
      <c r="I1257" s="286"/>
      <c r="J1257" s="292" t="s">
        <v>65</v>
      </c>
      <c r="K1257" s="292"/>
      <c r="L1257" s="292"/>
      <c r="M1257" s="292"/>
      <c r="N1257" s="292"/>
      <c r="O1257" s="292"/>
      <c r="P1257" s="286" t="s">
        <v>89</v>
      </c>
      <c r="Q1257" s="286"/>
      <c r="R1257" s="286"/>
      <c r="S1257" s="286"/>
      <c r="T1257" s="286"/>
      <c r="U1257" s="286"/>
      <c r="V1257" s="286"/>
      <c r="W1257" s="286"/>
      <c r="X1257" s="286"/>
      <c r="Y1257" s="286" t="s">
        <v>90</v>
      </c>
      <c r="Z1257" s="286"/>
      <c r="AA1257" s="286"/>
      <c r="AB1257" s="286"/>
      <c r="AC1257" s="284" t="s">
        <v>218</v>
      </c>
      <c r="AD1257" s="284"/>
      <c r="AE1257" s="284"/>
      <c r="AF1257" s="284"/>
      <c r="AG1257" s="284"/>
      <c r="AH1257" s="286" t="s">
        <v>64</v>
      </c>
      <c r="AI1257" s="286"/>
      <c r="AJ1257" s="286"/>
      <c r="AK1257" s="286"/>
      <c r="AL1257" s="286" t="s">
        <v>17</v>
      </c>
      <c r="AM1257" s="286"/>
      <c r="AN1257" s="286"/>
      <c r="AO1257" s="296"/>
      <c r="AP1257" s="288" t="s">
        <v>307</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88</v>
      </c>
      <c r="D1290" s="286"/>
      <c r="E1290" s="286"/>
      <c r="F1290" s="286"/>
      <c r="G1290" s="286"/>
      <c r="H1290" s="286"/>
      <c r="I1290" s="286"/>
      <c r="J1290" s="292" t="s">
        <v>65</v>
      </c>
      <c r="K1290" s="292"/>
      <c r="L1290" s="292"/>
      <c r="M1290" s="292"/>
      <c r="N1290" s="292"/>
      <c r="O1290" s="292"/>
      <c r="P1290" s="286" t="s">
        <v>89</v>
      </c>
      <c r="Q1290" s="286"/>
      <c r="R1290" s="286"/>
      <c r="S1290" s="286"/>
      <c r="T1290" s="286"/>
      <c r="U1290" s="286"/>
      <c r="V1290" s="286"/>
      <c r="W1290" s="286"/>
      <c r="X1290" s="286"/>
      <c r="Y1290" s="286" t="s">
        <v>90</v>
      </c>
      <c r="Z1290" s="286"/>
      <c r="AA1290" s="286"/>
      <c r="AB1290" s="286"/>
      <c r="AC1290" s="284" t="s">
        <v>218</v>
      </c>
      <c r="AD1290" s="284"/>
      <c r="AE1290" s="284"/>
      <c r="AF1290" s="284"/>
      <c r="AG1290" s="284"/>
      <c r="AH1290" s="286" t="s">
        <v>64</v>
      </c>
      <c r="AI1290" s="286"/>
      <c r="AJ1290" s="286"/>
      <c r="AK1290" s="286"/>
      <c r="AL1290" s="286" t="s">
        <v>17</v>
      </c>
      <c r="AM1290" s="286"/>
      <c r="AN1290" s="286"/>
      <c r="AO1290" s="296"/>
      <c r="AP1290" s="288" t="s">
        <v>307</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2021-08-20T01:57:14Z</cp:lastPrinted>
  <dcterms:created xsi:type="dcterms:W3CDTF">2012-03-13T00:50:25Z</dcterms:created>
  <dcterms:modified xsi:type="dcterms:W3CDTF">2021-08-24T01:44:12Z</dcterms:modified>
</cp:coreProperties>
</file>