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<sst xmlns="http://schemas.openxmlformats.org/spreadsheetml/2006/main" count="3179" uniqueCount="826">
  <si>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</si>
  <si>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</si>
  <si>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</si>
  <si>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</si>
  <si>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</si>
  <si>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</si>
  <si>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</si>
  <si>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</si>
  <si>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</si>
  <si>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</si>
  <si>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</si>
  <si>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</si>
  <si>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</si>
  <si>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</si>
  <si>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</si>
  <si>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</si>
  <si>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</si>
  <si>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</si>
  <si>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</si>
  <si>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</si>
  <si>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</si>
  <si>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</si>
  <si>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</si>
  <si>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</si>
  <si>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</si>
  <si>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</si>
  <si>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</si>
  <si>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</si>
  <si>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</si>
  <si>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</si>
  <si>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</si>
  <si>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</si>
  <si>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</si>
  <si>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</si>
  <si>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</si>
  <si>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</si>
  <si>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</si>
  <si>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</si>
  <si>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</si>
  <si>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</si>
  <si>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</si>
  <si>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</si>
  <si>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</si>
  <si>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</si>
  <si>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</si>
  <si>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</si>
  <si>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</si>
  <si>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</si>
  <si>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</si>
  <si>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</si>
  <si>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</si>
  <si>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</si>
  <si>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</si>
  <si>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</si>
  <si>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</si>
  <si>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</si>
  <si>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</si>
  <si>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</si>
  <si>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</si>
  <si>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</si>
  <si>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</si>
  <si>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</si>
  <si>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</si>
  <si>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</si>
  <si>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</si>
  <si>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</si>
  <si>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</si>
  <si>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</si>
  <si>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</si>
  <si>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</si>
  <si>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</si>
  <si>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</si>
  <si>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</si>
  <si>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</si>
  <si>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</si>
  <si>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</si>
  <si>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</si>
  <si>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</si>
  <si>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</si>
  <si>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</si>
  <si>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</si>
  <si>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</si>
  <si>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</si>
  <si>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</si>
  <si>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</si>
  <si>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</si>
  <si>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</si>
  <si>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</si>
  <si>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</si>
  <si>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</si>
  <si>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</si>
  <si>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</si>
  <si>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</si>
  <si>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</si>
  <si>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</si>
  <si>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</si>
  <si>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</si>
  <si>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</si>
  <si>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</si>
  <si>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</si>
  <si>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</si>
  <si>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</si>
  <si>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</si>
  <si>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</si>
  <si>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</si>
  <si>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</si>
  <si>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</si>
  <si>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</si>
  <si>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</si>
  <si>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</si>
  <si>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</si>
  <si>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</si>
  <si>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</si>
  <si>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</si>
  <si>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</si>
  <si>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</si>
  <si>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</si>
  <si>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</si>
  <si>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</si>
  <si>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</si>
  <si>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</si>
  <si>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</si>
  <si>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</si>
  <si>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</si>
  <si>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</si>
  <si>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</si>
  <si>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</si>
  <si>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</si>
  <si>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</si>
  <si>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</si>
  <si>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</si>
  <si>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</si>
  <si>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</si>
  <si>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</si>
  <si>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</si>
  <si>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</si>
  <si>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</si>
  <si>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</si>
  <si>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</si>
  <si>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</si>
  <si>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</si>
  <si>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</si>
  <si>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</si>
  <si>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</si>
  <si>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</si>
  <si>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</si>
  <si>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</si>
  <si>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</si>
  <si>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</si>
  <si>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</si>
  <si>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</si>
  <si>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</si>
  <si>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</si>
  <si>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</si>
  <si>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</si>
  <si>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</si>
  <si>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</si>
  <si>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</si>
  <si>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</si>
  <si>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</si>
  <si>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</si>
  <si>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</si>
  <si>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</si>
  <si>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</si>
  <si>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</si>
  <si>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</si>
  <si>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</si>
  <si>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</si>
  <si>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</si>
  <si>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</si>
  <si>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</si>
  <si>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</si>
  <si>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</si>
  <si>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</si>
  <si>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</si>
  <si>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</si>
  <si>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</si>
  <si>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</si>
  <si>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</si>
  <si>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</si>
  <si>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</si>
  <si>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</si>
  <si>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</si>
  <si>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</si>
  <si>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</si>
  <si>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</si>
  <si>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</si>
  <si>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</si>
  <si>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</si>
  <si>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</si>
  <si>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</si>
  <si>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</si>
  <si>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</si>
  <si>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</si>
  <si>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</si>
  <si>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</si>
  <si>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</si>
  <si>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</si>
  <si>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</si>
  <si>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</si>
  <si>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</si>
  <si>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</si>
  <si>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</si>
  <si>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</si>
  <si>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</si>
  <si>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</si>
  <si>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</si>
  <si>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</si>
  <si>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</si>
  <si>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</si>
  <si>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</si>
  <si>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</si>
  <si>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</si>
  <si>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</si>
  <si>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</si>
  <si>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</si>
  <si>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</si>
  <si>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</si>
  <si>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</si>
  <si>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</si>
  <si>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</si>
  <si>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</si>
  <si>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</si>
  <si>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</si>
  <si>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</si>
  <si>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</si>
  <si>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</si>
  <si>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</si>
  <si>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</si>
  <si>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</si>
  <si>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</si>
  <si>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</si>
  <si>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</si>
  <si>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</si>
  <si>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</si>
  <si>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</si>
  <si>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</si>
  <si>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</si>
  <si>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</si>
  <si>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</si>
  <si>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</si>
  <si>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</si>
  <si>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</si>
  <si>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</si>
  <si>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</si>
  <si>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</si>
  <si>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</si>
  <si>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</si>
  <si>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</si>
  <si>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</si>
  <si>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</si>
  <si>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</si>
  <si>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</si>
  <si>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</si>
  <si>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</si>
  <si>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</si>
  <si>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</si>
  <si>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</si>
  <si>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</si>
  <si>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</si>
  <si>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</si>
  <si>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</si>
  <si>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</si>
  <si>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</si>
  <si>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</si>
  <si>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</si>
  <si>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</si>
  <si>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</si>
  <si>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</si>
  <si>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</si>
  <si>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</si>
  <si>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</si>
  <si>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</si>
  <si>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</si>
  <si>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</si>
  <si>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</si>
  <si>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</si>
  <si>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</si>
  <si>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</si>
  <si>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</si>
  <si>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</si>
  <si>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</si>
  <si>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</si>
  <si>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</si>
  <si>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</si>
  <si>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</si>
  <si>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</si>
  <si>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</si>
  <si>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</si>
  <si>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</si>
  <si>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</si>
  <si>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</si>
  <si>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</si>
  <si>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</si>
  <si>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</si>
  <si>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</si>
  <si>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</si>
  <si>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</si>
  <si>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</si>
  <si>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</si>
  <si>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</si>
  <si>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</si>
  <si>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</si>
  <si>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</si>
  <si>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</si>
  <si>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</si>
  <si>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</si>
  <si>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</si>
  <si>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</si>
  <si>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</si>
  <si>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</si>
  <si>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</si>
  <si>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</si>
  <si>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</si>
  <si>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</si>
  <si>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</si>
  <si>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</si>
  <si>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</si>
  <si>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</si>
  <si>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</si>
  <si>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</si>
  <si>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</si>
  <si>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</si>
  <si>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</si>
  <si>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</si>
  <si>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</si>
  <si>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</si>
  <si>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</si>
  <si>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</si>
  <si>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</si>
  <si>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</si>
  <si>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</si>
  <si>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</si>
  <si>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</si>
  <si>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</si>
  <si>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</si>
  <si>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</si>
  <si>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</si>
  <si>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</si>
  <si>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</si>
  <si>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</si>
  <si>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</si>
  <si>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</si>
  <si>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</si>
  <si>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</si>
  <si>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</si>
  <si>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</si>
  <si>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</si>
  <si>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</si>
  <si>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</si>
  <si>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</si>
  <si>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</si>
  <si>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</si>
  <si>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</si>
  <si>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</si>
  <si>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</si>
  <si>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</si>
  <si>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</si>
  <si>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</si>
  <si>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</si>
  <si>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</si>
  <si>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</si>
  <si>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</si>
  <si>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</si>
  <si>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</si>
  <si>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</si>
  <si>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</si>
  <si>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</si>
  <si>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</si>
  <si>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</si>
  <si>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</si>
  <si>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</si>
  <si>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</si>
  <si>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</si>
  <si>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</si>
  <si>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</si>
  <si>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</si>
  <si>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</si>
  <si>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</si>
  <si>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</si>
  <si>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</si>
  <si>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</si>
  <si>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</si>
  <si>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</si>
  <si>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</si>
  <si>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</si>
  <si>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</si>
  <si>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</si>
  <si>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</si>
  <si>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</si>
  <si>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</si>
  <si>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</si>
  <si>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</si>
  <si>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</si>
  <si>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</si>
  <si>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</si>
  <si>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</si>
  <si>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</si>
  <si>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</si>
  <si>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</si>
  <si>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</si>
  <si>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</si>
  <si>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</si>
  <si>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</si>
  <si>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</si>
  <si>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</si>
  <si>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</si>
  <si>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</si>
  <si>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</si>
  <si>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</si>
  <si>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</si>
  <si>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</si>
  <si>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</si>
  <si>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</si>
  <si>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</si>
  <si>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</si>
  <si>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</si>
  <si>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</si>
  <si>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</si>
  <si>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</si>
  <si>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</si>
  <si>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</si>
  <si>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</si>
  <si>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</si>
  <si>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</si>
  <si>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</si>
  <si>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</si>
  <si>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</si>
  <si>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</si>
  <si>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</si>
  <si>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</si>
  <si>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</si>
  <si>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</si>
  <si>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</si>
  <si>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</si>
  <si>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</si>
  <si>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</si>
  <si>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</si>
  <si>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</si>
  <si>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</si>
  <si>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</si>
  <si>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</si>
  <si>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</si>
  <si>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</si>
  <si>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</si>
  <si>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</si>
  <si>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</si>
  <si>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</si>
  <si>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</si>
  <si>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</si>
  <si>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</si>
  <si>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</si>
  <si>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</si>
  <si>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</si>
  <si>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</si>
  <si>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</si>
  <si>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</si>
  <si>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</si>
  <si>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</si>
  <si>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</si>
  <si>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</si>
  <si>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</si>
  <si>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</si>
  <si>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</si>
  <si>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</si>
  <si>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</si>
  <si>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</si>
  <si>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</si>
  <si>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</si>
  <si>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</si>
  <si>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</si>
  <si>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</si>
  <si>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</si>
  <si>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</si>
  <si>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</si>
  <si>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</si>
  <si>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</si>
  <si>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</si>
  <si>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</si>
  <si>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</si>
  <si>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</si>
  <si>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</si>
  <si>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</si>
  <si>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</si>
  <si>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</si>
  <si>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</si>
  <si>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</si>
  <si>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</si>
  <si>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</si>
  <si>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</si>
  <si>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</si>
  <si>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</si>
  <si>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</si>
  <si>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</si>
  <si>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</si>
  <si>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</si>
  <si>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</si>
  <si>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</si>
  <si>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</si>
  <si>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</si>
  <si>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</si>
  <si>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</si>
  <si>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</si>
  <si>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</si>
  <si>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</si>
  <si>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</si>
  <si>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</si>
  <si>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</si>
  <si>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</si>
  <si>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</si>
  <si>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</si>
  <si>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</si>
  <si>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</si>
  <si>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</si>
  <si>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</si>
  <si>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</si>
  <si>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</si>
  <si>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</si>
  <si>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</si>
  <si>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</si>
  <si>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</si>
  <si>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</si>
  <si>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</si>
  <si>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</si>
  <si>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</si>
  <si>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</si>
  <si>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</si>
  <si>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</si>
  <si>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</si>
  <si>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</si>
  <si>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</si>
  <si>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</si>
  <si>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</si>
  <si>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</si>
  <si>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</si>
  <si>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</si>
  <si>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</si>
  <si>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</si>
  <si>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</si>
  <si>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</si>
  <si>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</si>
  <si>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</si>
  <si>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</si>
  <si>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</si>
  <si>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</si>
  <si>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</si>
  <si>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</si>
  <si>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</si>
  <si>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</si>
  <si>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</si>
  <si>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</si>
  <si>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</si>
  <si>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</si>
  <si>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</si>
  <si>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</si>
  <si>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</si>
  <si>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</si>
  <si>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</si>
  <si>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</si>
  <si>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</si>
  <si>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</si>
  <si>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</si>
  <si>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</si>
  <si>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</si>
  <si>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</si>
  <si>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</si>
  <si>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</si>
  <si>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</si>
  <si>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</si>
  <si>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</si>
  <si>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</si>
  <si>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</si>
  <si>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</si>
  <si>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</si>
  <si>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</si>
  <si>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</si>
  <si>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</si>
  <si>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</si>
  <si>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</si>
  <si>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</si>
  <si>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</si>
  <si>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</si>
  <si>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</si>
  <si>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</si>
  <si>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</si>
  <si>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</si>
  <si>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</si>
  <si>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</si>
  <si>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</si>
  <si>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</si>
  <si>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</si>
  <si>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</si>
  <si>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</si>
  <si>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</si>
  <si>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</si>
  <si>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</si>
  <si>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</si>
  <si>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</si>
  <si>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</si>
  <si>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</si>
  <si>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</si>
  <si>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</si>
  <si>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</si>
  <si>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</si>
  <si>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</si>
  <si>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</si>
  <si>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</si>
  <si>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</si>
  <si>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</si>
  <si>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</si>
  <si>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</si>
  <si>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</si>
  <si>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</si>
  <si>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</si>
  <si>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</si>
  <si>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</si>
  <si>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</si>
  <si>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</si>
  <si>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</si>
  <si>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</si>
  <si>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</si>
  <si>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</si>
  <si>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</si>
  <si>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</si>
  <si>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</si>
  <si>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</si>
  <si>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</si>
  <si>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</si>
  <si>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</si>
  <si>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</si>
  <si>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</si>
  <si>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</si>
  <si>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</si>
  <si>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</si>
  <si>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</si>
  <si>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</si>
  <si>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</si>
  <si>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</si>
  <si>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</si>
  <si>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</si>
  <si>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</si>
  <si>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</si>
  <si>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</si>
  <si>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</si>
  <si>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</si>
  <si>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</si>
  <si>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</si>
  <si>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</si>
  <si>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</si>
  <si>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</si>
  <si>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</si>
  <si>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</si>
  <si>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</si>
  <si>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</si>
  <si>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</si>
  <si>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</si>
  <si>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</si>
  <si>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</si>
  <si>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</si>
  <si>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</si>
  <si>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</si>
  <si>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</si>
  <si>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</si>
  <si>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</si>
  <si>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</si>
  <si>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</si>
  <si>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</si>
  <si>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</si>
  <si>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</si>
  <si>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</si>
  <si>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</si>
  <si>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</si>
  <si>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</si>
  <si>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</si>
  <si>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</si>
  <si>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</si>
  <si>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</si>
  <si>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</si>
  <si>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</si>
  <si>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</si>
  <si>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</si>
  <si>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</si>
  <si>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</si>
  <si>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</si>
  <si>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</si>
  <si>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</si>
  <si>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</si>
  <si>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</si>
  <si>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</si>
  <si>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</si>
  <si>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</si>
  <si>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</si>
  <si>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</si>
  <si>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</si>
  <si>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</si>
  <si>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</si>
  <si>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</si>
  <si>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</si>
  <si>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</si>
  <si>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</si>
  <si>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</si>
  <si>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</si>
  <si>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</si>
  <si>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</si>
  <si>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</si>
  <si>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</si>
  <si>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</si>
  <si>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</si>
  <si>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</si>
  <si>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</si>
  <si>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</si>
  <si>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</si>
  <si>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</si>
  <si>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</si>
  <si>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中国残留邦人等に対する定着自立支援事業</t>
    <phoneticPr fontId="5"/>
  </si>
  <si>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</si>
  <si>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</si>
  <si>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岩楯　信和</t>
    <rPh sb="0" eb="2">
      <t>イワダテ</t>
    </rPh>
    <rPh sb="3" eb="4">
      <t>ノブ</t>
    </rPh>
    <rPh sb="4" eb="5">
      <t>カズ</t>
    </rPh>
    <phoneticPr fontId="5"/>
  </si>
  <si>
    <t>○</t>
  </si>
  <si>
    <t>中国残留邦人等の円滑な帰国の促進並びに永住帰国した中国残留邦人等及び特定配偶者の自立の支援に関する法律第８条</t>
    <phoneticPr fontId="5"/>
  </si>
  <si>
    <t>中国残留邦人等の円滑な帰国の促進及び永住帰国後の自立の支援に関する法律の施行について（平成6年9月30日　文総審第151号・社援発第660号・職発第702号・能発第233号・住総発第172号)</t>
    <phoneticPr fontId="5"/>
  </si>
  <si>
    <t>永住帰国した中国残留邦人等の方々に定着自立支援を行うことにより、定着先の地域社会における自立推進を図る。</t>
    <phoneticPr fontId="5"/>
  </si>
  <si>
    <t>永住帰国直後に首都圏中国帰国者支援・交流センターで入所研修を行った後、日本語指導等の自立研修を実施する。
また、帰国後の経過期間にかかわらず、中国帰国者支援・交流センターにおいて帰国者の目的やニーズに合わせ、社会的な自立を促すための日本語学習や交流事業等の定着自立支援を実施する。</t>
    <phoneticPr fontId="5"/>
  </si>
  <si>
    <t>-</t>
  </si>
  <si>
    <t>-</t>
    <phoneticPr fontId="5"/>
  </si>
  <si>
    <t>留守家族等援護事務委託費</t>
    <rPh sb="0" eb="2">
      <t>ルス</t>
    </rPh>
    <rPh sb="2" eb="4">
      <t>カゾク</t>
    </rPh>
    <rPh sb="4" eb="5">
      <t>トウ</t>
    </rPh>
    <rPh sb="5" eb="7">
      <t>エンゴ</t>
    </rPh>
    <rPh sb="7" eb="9">
      <t>ジム</t>
    </rPh>
    <rPh sb="9" eb="12">
      <t>イタクヒ</t>
    </rPh>
    <phoneticPr fontId="5"/>
  </si>
  <si>
    <t>職員旅費</t>
    <phoneticPr fontId="5"/>
  </si>
  <si>
    <t>地域生活支援事業の
自治体の実施率を
90％以上とすること。</t>
    <phoneticPr fontId="5"/>
  </si>
  <si>
    <t>地域生活支援事業実施自治体数／中国残留邦人等が居住している自治体数</t>
    <phoneticPr fontId="5"/>
  </si>
  <si>
    <t>％</t>
    <phoneticPr fontId="5"/>
  </si>
  <si>
    <t>生活困窮者就労準備支援事業費等補助金交付要綱に基づく事業実績報告</t>
    <phoneticPr fontId="5"/>
  </si>
  <si>
    <t>定着促進事業利用人員数実績
※前年度実績を目標値とした。</t>
    <phoneticPr fontId="5"/>
  </si>
  <si>
    <t>スクーリング事業実績報告書等</t>
    <phoneticPr fontId="5"/>
  </si>
  <si>
    <t>人</t>
    <rPh sb="0" eb="1">
      <t>ニン</t>
    </rPh>
    <phoneticPr fontId="5"/>
  </si>
  <si>
    <t>支援・交流センター等通所者数
※前年度実績を目標値とした。</t>
    <phoneticPr fontId="5"/>
  </si>
  <si>
    <t>単位当たりコスト ＝ Ｘ ／ Ｙ
Ｘ：「支援・交流センター経費」 
Ｙ：「通所者数」　　　　　　　　　　</t>
    <phoneticPr fontId="5"/>
  </si>
  <si>
    <t>円</t>
    <rPh sb="0" eb="1">
      <t>エン</t>
    </rPh>
    <phoneticPr fontId="5"/>
  </si>
  <si>
    <t>　　X/Y</t>
    <phoneticPr fontId="5"/>
  </si>
  <si>
    <t>ー</t>
    <phoneticPr fontId="5"/>
  </si>
  <si>
    <t>360百円
/71,881人</t>
    <phoneticPr fontId="5"/>
  </si>
  <si>
    <t>348百円
/61,893人</t>
    <phoneticPr fontId="5"/>
  </si>
  <si>
    <t>単位当たりコスト ＝ Ｘ ／ Ｙ
　 Ｘ：「定着促進事業経費」
　 Ｙ：「定着促進事業利用人員数実績」　</t>
    <phoneticPr fontId="5"/>
  </si>
  <si>
    <t>78百万円
/2,597人</t>
    <phoneticPr fontId="5"/>
  </si>
  <si>
    <t>74百万円
/2,259人</t>
    <rPh sb="2" eb="3">
      <t>ヒャク</t>
    </rPh>
    <rPh sb="3" eb="5">
      <t>マンエン</t>
    </rPh>
    <rPh sb="12" eb="13">
      <t>ニン</t>
    </rPh>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</si>
  <si>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</si>
  <si>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</si>
  <si>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中国残留邦人等地域生活支援事業のうち、自立指導員派遣事業での指導員派遣実績数</t>
    <phoneticPr fontId="5"/>
  </si>
  <si>
    <t>件</t>
    <rPh sb="0" eb="1">
      <t>ケン</t>
    </rPh>
    <phoneticPr fontId="5"/>
  </si>
  <si>
    <t>永住帰国者に中国帰国者支援・交流センターにおいて定着自立支援を行うことにより、定着先の地域社会における自立を支援する。</t>
    <phoneticPr fontId="5"/>
  </si>
  <si>
    <t>中国帰国者支援・交流センターは、中国残留邦人等が安定した生活を送るために必要な施設であり、国民のニーズがある事業である。</t>
    <phoneticPr fontId="5"/>
  </si>
  <si>
    <t>本事業の目的である永住帰国した中国残留邦人等の方々に定着自立支援を行うことにより、定着先の自立推進を図ることは国、地方公共団体や民間団体が緊密な連携を図りながら、きめ細やかな援護施策を講じている。</t>
    <phoneticPr fontId="5"/>
  </si>
  <si>
    <t>永住帰国した中国残留邦人等に対し、中国帰国者支援・交流センターでの日本語学習等の定着自立支援を行うことにより、永住帰国者の自立を支援するという政策目的達成に向けて、優先度の高い事業である。</t>
    <phoneticPr fontId="5"/>
  </si>
  <si>
    <t>△</t>
  </si>
  <si>
    <t>有</t>
  </si>
  <si>
    <t>無</t>
  </si>
  <si>
    <t>令和２年度における支援・交流センターの選定にあたっては、中国残留邦人等の置かれた特別な事情や心情に十分配慮し、きめ細かな支援を行うことができるよう、企画の内容（事業内容及び方法）を重視した公募方式を適用している。</t>
    <rPh sb="0" eb="2">
      <t>レイワ</t>
    </rPh>
    <phoneticPr fontId="5"/>
  </si>
  <si>
    <t>実績を元に必要最小限の予算計上に努めている。</t>
    <phoneticPr fontId="5"/>
  </si>
  <si>
    <t>‐</t>
  </si>
  <si>
    <t>本事業は、中国残留邦人等の地域社会における生活の安定に要する費用が大部分を占めており、必要経費に限定されている。</t>
    <phoneticPr fontId="5"/>
  </si>
  <si>
    <t>近年の実績に基づき自立研修事業等の見直しを行った。</t>
    <phoneticPr fontId="5"/>
  </si>
  <si>
    <t>目標をわずかに下回っている。</t>
    <phoneticPr fontId="5"/>
  </si>
  <si>
    <t>活動実績は当初見込みに見合ったものである。</t>
    <phoneticPr fontId="5"/>
  </si>
  <si>
    <t>中国残留邦人等が地域社会に定着後に通所する中国帰国者支援・交流センターは、安定した生活を送るための各種事業を行っており、十分に活用されている。</t>
    <phoneticPr fontId="5"/>
  </si>
  <si>
    <t>「中国残留邦人等永住帰国者に対する就労支援事業」では、支援・交流センター等に職業相談員を配置し、職業相談や就職指導に係る各種事業を実施している。
また「中国残留邦人等に対する帰国受入援護事業」では、日本へ永住帰国を希望する中国残留邦人等に対して永住帰国旅費や自立支度金を支給するほか、永住帰国を望まない方が墓参や親族訪問等を希望する場合は一時帰国旅費を支給している。
そのため、永住帰国した後に定着自立を行うことを目的としている本事業との重複はない。</t>
    <rPh sb="189" eb="191">
      <t>エイジュウ</t>
    </rPh>
    <rPh sb="191" eb="193">
      <t>キコク</t>
    </rPh>
    <rPh sb="195" eb="196">
      <t>アト</t>
    </rPh>
    <rPh sb="197" eb="199">
      <t>テイチャク</t>
    </rPh>
    <rPh sb="199" eb="201">
      <t>ジリツ</t>
    </rPh>
    <rPh sb="202" eb="203">
      <t>オコナ</t>
    </rPh>
    <rPh sb="207" eb="209">
      <t>モクテキ</t>
    </rPh>
    <rPh sb="214" eb="215">
      <t>ホン</t>
    </rPh>
    <rPh sb="215" eb="217">
      <t>ジギョウ</t>
    </rPh>
    <rPh sb="219" eb="221">
      <t>チョウフク</t>
    </rPh>
    <phoneticPr fontId="5"/>
  </si>
  <si>
    <t>中国残留邦人等永住帰国者に対する就労支援事業</t>
    <rPh sb="0" eb="2">
      <t>チュウゴク</t>
    </rPh>
    <rPh sb="2" eb="4">
      <t>ザンリュウ</t>
    </rPh>
    <rPh sb="4" eb="6">
      <t>ホウジン</t>
    </rPh>
    <rPh sb="6" eb="7">
      <t>トウ</t>
    </rPh>
    <rPh sb="7" eb="9">
      <t>エイジュウ</t>
    </rPh>
    <rPh sb="9" eb="12">
      <t>キコクシャ</t>
    </rPh>
    <rPh sb="13" eb="14">
      <t>タイ</t>
    </rPh>
    <rPh sb="16" eb="18">
      <t>シュウロウ</t>
    </rPh>
    <rPh sb="18" eb="20">
      <t>シエン</t>
    </rPh>
    <rPh sb="20" eb="22">
      <t>ジギョウ</t>
    </rPh>
    <phoneticPr fontId="5"/>
  </si>
  <si>
    <t>中国残留邦人等に対する帰国受入援護事業</t>
    <phoneticPr fontId="5"/>
  </si>
  <si>
    <t>中国残留邦人等に対する定着自立支援事業については、目標をわずかに下回っているため、今後も利用実態に合った予算の精査を行い、不用率を減少させるよう努めていくこととする。</t>
    <phoneticPr fontId="5"/>
  </si>
  <si>
    <t>令和２年度の執行率はほぼ100％であり、安定した利用実績があるため、引き続き必要な経費を精査し、中国残留邦人等に対する定着自立支援を適切に実施していくこととする。</t>
    <rPh sb="0" eb="2">
      <t>レイワ</t>
    </rPh>
    <phoneticPr fontId="5"/>
  </si>
  <si>
    <t>372</t>
    <phoneticPr fontId="5"/>
  </si>
  <si>
    <t>426</t>
    <phoneticPr fontId="5"/>
  </si>
  <si>
    <t>737</t>
    <phoneticPr fontId="5"/>
  </si>
  <si>
    <t>735</t>
    <phoneticPr fontId="5"/>
  </si>
  <si>
    <t>751</t>
    <phoneticPr fontId="5"/>
  </si>
  <si>
    <t>718</t>
    <phoneticPr fontId="5"/>
  </si>
  <si>
    <t>717</t>
    <phoneticPr fontId="5"/>
  </si>
  <si>
    <t>A.　兵庫県</t>
    <rPh sb="3" eb="6">
      <t>ヒョウゴケン</t>
    </rPh>
    <phoneticPr fontId="5"/>
  </si>
  <si>
    <t>諸謝金</t>
    <rPh sb="0" eb="1">
      <t>ショ</t>
    </rPh>
    <rPh sb="1" eb="3">
      <t>シャキン</t>
    </rPh>
    <phoneticPr fontId="5"/>
  </si>
  <si>
    <t>スクーリング事業における諸謝金</t>
    <rPh sb="6" eb="8">
      <t>ジギョウ</t>
    </rPh>
    <rPh sb="12" eb="13">
      <t>ショ</t>
    </rPh>
    <rPh sb="13" eb="15">
      <t>シャキン</t>
    </rPh>
    <phoneticPr fontId="5"/>
  </si>
  <si>
    <t>旅費</t>
    <rPh sb="0" eb="2">
      <t>リョヒ</t>
    </rPh>
    <phoneticPr fontId="5"/>
  </si>
  <si>
    <t>スクーリング事業における講師旅費</t>
    <rPh sb="12" eb="14">
      <t>コウシ</t>
    </rPh>
    <rPh sb="14" eb="16">
      <t>リョヒ</t>
    </rPh>
    <phoneticPr fontId="5"/>
  </si>
  <si>
    <t>兵庫県</t>
    <rPh sb="0" eb="3">
      <t>ヒョウゴケン</t>
    </rPh>
    <phoneticPr fontId="5"/>
  </si>
  <si>
    <t>岡山県</t>
    <rPh sb="0" eb="3">
      <t>オカヤマケン</t>
    </rPh>
    <phoneticPr fontId="5"/>
  </si>
  <si>
    <t>和歌山県</t>
    <rPh sb="0" eb="4">
      <t>ワカヤマケン</t>
    </rPh>
    <phoneticPr fontId="5"/>
  </si>
  <si>
    <t>青森県</t>
    <rPh sb="0" eb="3">
      <t>アオモリケン</t>
    </rPh>
    <phoneticPr fontId="5"/>
  </si>
  <si>
    <t>岐阜県</t>
    <rPh sb="0" eb="3">
      <t>ギフケン</t>
    </rPh>
    <phoneticPr fontId="5"/>
  </si>
  <si>
    <t>山形県</t>
    <rPh sb="0" eb="3">
      <t>ヤマガタケン</t>
    </rPh>
    <phoneticPr fontId="5"/>
  </si>
  <si>
    <t>京都府</t>
    <rPh sb="0" eb="3">
      <t>キョウトフ</t>
    </rPh>
    <phoneticPr fontId="5"/>
  </si>
  <si>
    <t>奈良県</t>
    <rPh sb="0" eb="3">
      <t>ナラケン</t>
    </rPh>
    <phoneticPr fontId="5"/>
  </si>
  <si>
    <t>長崎県</t>
    <rPh sb="0" eb="3">
      <t>ナガサキケン</t>
    </rPh>
    <phoneticPr fontId="5"/>
  </si>
  <si>
    <t>静岡県</t>
    <rPh sb="0" eb="3">
      <t>シズオカケン</t>
    </rPh>
    <phoneticPr fontId="5"/>
  </si>
  <si>
    <t>スクーリング事業（事務委託）</t>
    <phoneticPr fontId="5"/>
  </si>
  <si>
    <t>-</t>
    <phoneticPr fontId="5"/>
  </si>
  <si>
    <t>-</t>
    <phoneticPr fontId="5"/>
  </si>
  <si>
    <t>70百万円
/1,899人</t>
    <rPh sb="2" eb="3">
      <t>ヒャク</t>
    </rPh>
    <rPh sb="3" eb="5">
      <t>マンエン</t>
    </rPh>
    <rPh sb="12" eb="13">
      <t>ニン</t>
    </rPh>
    <phoneticPr fontId="5"/>
  </si>
  <si>
    <t>日本語講師謝金等</t>
    <rPh sb="0" eb="3">
      <t>ニホンゴ</t>
    </rPh>
    <rPh sb="3" eb="5">
      <t>コウシ</t>
    </rPh>
    <rPh sb="5" eb="7">
      <t>シャキン</t>
    </rPh>
    <rPh sb="7" eb="8">
      <t>トウ</t>
    </rPh>
    <phoneticPr fontId="5"/>
  </si>
  <si>
    <t>人件費</t>
    <rPh sb="0" eb="3">
      <t>ジンケンヒ</t>
    </rPh>
    <phoneticPr fontId="5"/>
  </si>
  <si>
    <t>支援・交流センター職員の給与等</t>
    <rPh sb="0" eb="2">
      <t>シエン</t>
    </rPh>
    <rPh sb="3" eb="5">
      <t>コウリュウ</t>
    </rPh>
    <rPh sb="9" eb="11">
      <t>ショクイン</t>
    </rPh>
    <rPh sb="12" eb="14">
      <t>キュウヨ</t>
    </rPh>
    <rPh sb="14" eb="15">
      <t>トウ</t>
    </rPh>
    <phoneticPr fontId="5"/>
  </si>
  <si>
    <t>事務費</t>
    <rPh sb="0" eb="3">
      <t>ジムヒ</t>
    </rPh>
    <phoneticPr fontId="5"/>
  </si>
  <si>
    <t>教材費、事業案内作成費、消耗品費等</t>
    <rPh sb="0" eb="3">
      <t>キョウザイヒ</t>
    </rPh>
    <rPh sb="4" eb="6">
      <t>ジギョウ</t>
    </rPh>
    <rPh sb="6" eb="8">
      <t>アンナイ</t>
    </rPh>
    <rPh sb="8" eb="11">
      <t>サクセイヒ</t>
    </rPh>
    <rPh sb="12" eb="15">
      <t>ショウモウヒン</t>
    </rPh>
    <rPh sb="15" eb="17">
      <t>ヒトウ</t>
    </rPh>
    <phoneticPr fontId="5"/>
  </si>
  <si>
    <t>借料</t>
    <rPh sb="0" eb="2">
      <t>シャクリョウ</t>
    </rPh>
    <phoneticPr fontId="5"/>
  </si>
  <si>
    <t>施設借上料等</t>
    <rPh sb="0" eb="2">
      <t>シセツ</t>
    </rPh>
    <rPh sb="2" eb="3">
      <t>カ</t>
    </rPh>
    <rPh sb="3" eb="4">
      <t>ア</t>
    </rPh>
    <rPh sb="4" eb="5">
      <t>リョウ</t>
    </rPh>
    <rPh sb="5" eb="6">
      <t>トウ</t>
    </rPh>
    <phoneticPr fontId="5"/>
  </si>
  <si>
    <t>消費税</t>
    <rPh sb="0" eb="3">
      <t>ショウヒゼイ</t>
    </rPh>
    <phoneticPr fontId="5"/>
  </si>
  <si>
    <t>研修会、各種事業打合せ旅費等</t>
    <rPh sb="0" eb="3">
      <t>ケンシュウカイ</t>
    </rPh>
    <rPh sb="4" eb="6">
      <t>カクシュ</t>
    </rPh>
    <rPh sb="6" eb="8">
      <t>ジギョウ</t>
    </rPh>
    <rPh sb="8" eb="10">
      <t>ウチアワ</t>
    </rPh>
    <rPh sb="11" eb="13">
      <t>リョヒ</t>
    </rPh>
    <rPh sb="13" eb="14">
      <t>トウ</t>
    </rPh>
    <phoneticPr fontId="5"/>
  </si>
  <si>
    <t>公益財団法人　中国残留孤児援護基金　</t>
    <phoneticPr fontId="5"/>
  </si>
  <si>
    <t>首都圏中国帰国者支援・交流センターの運営</t>
    <phoneticPr fontId="5"/>
  </si>
  <si>
    <t>－</t>
    <phoneticPr fontId="5"/>
  </si>
  <si>
    <t>公益財団法人　大阪ＹＷＣＡ</t>
    <phoneticPr fontId="5"/>
  </si>
  <si>
    <t>近畿中国帰国者支援・交流センターの運営</t>
    <phoneticPr fontId="5"/>
  </si>
  <si>
    <t>社会福祉法人北海道社会福祉協議会</t>
    <rPh sb="0" eb="6">
      <t>シャカイフクシホウジン</t>
    </rPh>
    <phoneticPr fontId="5"/>
  </si>
  <si>
    <t>北海道中国帰国者支援・交流センターの運営</t>
    <phoneticPr fontId="5"/>
  </si>
  <si>
    <t>社会福祉法人広島県社会福祉協議会</t>
    <rPh sb="0" eb="6">
      <t>シャカイフクシホウジン</t>
    </rPh>
    <phoneticPr fontId="5"/>
  </si>
  <si>
    <t>中国・四国中国帰国者支援・交流センターの運営</t>
    <phoneticPr fontId="5"/>
  </si>
  <si>
    <t>社会福祉法人　愛知県厚生事業団</t>
    <phoneticPr fontId="5"/>
  </si>
  <si>
    <t>東海・北陸中国帰国者支援・交流センターの運営</t>
    <phoneticPr fontId="5"/>
  </si>
  <si>
    <t>社会福祉法人福岡県社会福祉協議会</t>
    <rPh sb="0" eb="6">
      <t>シャカイフクシホウジン</t>
    </rPh>
    <phoneticPr fontId="5"/>
  </si>
  <si>
    <t>九州中国帰国者支援・交流センターの運営</t>
    <phoneticPr fontId="5"/>
  </si>
  <si>
    <t>社会福祉法人宮城県社会福祉協議会</t>
    <rPh sb="0" eb="6">
      <t>シャカイフクシホウジン</t>
    </rPh>
    <phoneticPr fontId="5"/>
  </si>
  <si>
    <t>東北中国帰国者支援・交流センターの運営</t>
    <phoneticPr fontId="5"/>
  </si>
  <si>
    <t>‐</t>
    <phoneticPr fontId="5"/>
  </si>
  <si>
    <t>70百万円
/1,899人</t>
    <phoneticPr fontId="5"/>
  </si>
  <si>
    <t>令和３年度の定着促進事業利用人員数実績を1,899人とする。</t>
    <rPh sb="0" eb="2">
      <t>レイワ</t>
    </rPh>
    <phoneticPr fontId="5"/>
  </si>
  <si>
    <t>B.公益財団法人　中国残留孤児援護基金　</t>
    <phoneticPr fontId="5"/>
  </si>
  <si>
    <t>定着自立支援事業が必要な中国残留邦人等が当該事業を利用できるよう工夫しつつ、引き続き、必要な予算額を確保し、適切な執行に努めること。</t>
    <rPh sb="0" eb="2">
      <t>テイチャク</t>
    </rPh>
    <rPh sb="2" eb="4">
      <t>ジリツ</t>
    </rPh>
    <rPh sb="4" eb="6">
      <t>シエン</t>
    </rPh>
    <rPh sb="6" eb="8">
      <t>ジギョウ</t>
    </rPh>
    <rPh sb="9" eb="11">
      <t>ヒツヨウ</t>
    </rPh>
    <rPh sb="20" eb="22">
      <t>トウガイ</t>
    </rPh>
    <rPh sb="22" eb="24">
      <t>ジギョウ</t>
    </rPh>
    <rPh sb="25" eb="27">
      <t>リヨウ</t>
    </rPh>
    <rPh sb="32" eb="34">
      <t>クフウ</t>
    </rPh>
    <rPh sb="38" eb="39">
      <t>ヒ</t>
    </rPh>
    <rPh sb="40" eb="41">
      <t>ツヅ</t>
    </rPh>
    <phoneticPr fontId="5"/>
  </si>
  <si>
    <t>-</t>
    <phoneticPr fontId="5"/>
  </si>
  <si>
    <t>中国帰国者支援・交流センターに係る経費の減</t>
    <rPh sb="20" eb="21">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</si>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</sst>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38</xdr:col>
      <xdr:colOff>68036</xdr:colOff>
      <xdr:row>100</xdr:row>
      <xdr:rowOff>40822</xdr:rowOff>
    </xdr:from>
    <xdr:to>
      <xdr:col>41</xdr:col>
      <xdr:colOff>107610</xdr:colOff>
      <xdr:row>100</xdr:row>
      <xdr:rowOff>263725</xdr:rowOff>
    </xdr:to>
    <xdr:pic>
      <xdr:nvPicPr>
        <xdr:cNvPr id="2" name="図 1"/>
        <xdr:cNvPicPr>
          <a:picLocks noChangeAspect="1"/>
        </xdr:cNvPicPr>
      </xdr:nvPicPr>
      <xdr:blipFill>
        <a:blip xmlns:r="http://schemas.openxmlformats.org/officeDocument/2006/relationships" r:embed="rId1"/>
        <a:stretch>
          <a:fillRect/>
        </a:stretch>
      </xdr:blipFill>
      <xdr:spPr>
        <a:xfrm>
          <a:off x="7824107" y="14205858"/>
          <a:ext cx="651896" cy="222903"/>
        </a:xfrm>
        <a:prstGeom prst="rect">
          <a:avLst/>
        </a:prstGeom>
        <a:noFill/>
      </xdr:spPr>
    </xdr:pic>
    <xdr:clientData/>
  </xdr:twoCellAnchor>
  <xdr:twoCellAnchor editAs="oneCell">
    <xdr:from>
      <xdr:col>42</xdr:col>
      <xdr:colOff>81642</xdr:colOff>
      <xdr:row>101</xdr:row>
      <xdr:rowOff>43222</xdr:rowOff>
    </xdr:from>
    <xdr:to>
      <xdr:col>45</xdr:col>
      <xdr:colOff>121217</xdr:colOff>
      <xdr:row>101</xdr:row>
      <xdr:rowOff>266125</xdr:rowOff>
    </xdr:to>
    <xdr:pic>
      <xdr:nvPicPr>
        <xdr:cNvPr id="3" name="図 2"/>
        <xdr:cNvPicPr>
          <a:picLocks noChangeAspect="1"/>
        </xdr:cNvPicPr>
      </xdr:nvPicPr>
      <xdr:blipFill>
        <a:blip xmlns:r="http://schemas.openxmlformats.org/officeDocument/2006/relationships" r:embed="rId1"/>
        <a:stretch>
          <a:fillRect/>
        </a:stretch>
      </xdr:blipFill>
      <xdr:spPr>
        <a:xfrm>
          <a:off x="8553289" y="14834987"/>
          <a:ext cx="644693" cy="222903"/>
        </a:xfrm>
        <a:prstGeom prst="rect">
          <a:avLst/>
        </a:prstGeom>
        <a:noFill/>
      </xdr:spPr>
    </xdr:pic>
    <xdr:clientData/>
  </xdr:twoCellAnchor>
  <xdr:twoCellAnchor editAs="oneCell">
    <xdr:from>
      <xdr:col>47</xdr:col>
      <xdr:colOff>2399</xdr:colOff>
      <xdr:row>101</xdr:row>
      <xdr:rowOff>43222</xdr:rowOff>
    </xdr:from>
    <xdr:to>
      <xdr:col>49</xdr:col>
      <xdr:colOff>246081</xdr:colOff>
      <xdr:row>101</xdr:row>
      <xdr:rowOff>266125</xdr:rowOff>
    </xdr:to>
    <xdr:pic>
      <xdr:nvPicPr>
        <xdr:cNvPr id="4" name="図 3"/>
        <xdr:cNvPicPr>
          <a:picLocks noChangeAspect="1"/>
        </xdr:cNvPicPr>
      </xdr:nvPicPr>
      <xdr:blipFill>
        <a:blip xmlns:r="http://schemas.openxmlformats.org/officeDocument/2006/relationships" r:embed="rId1"/>
        <a:stretch>
          <a:fillRect/>
        </a:stretch>
      </xdr:blipFill>
      <xdr:spPr>
        <a:xfrm>
          <a:off x="9482575" y="14834987"/>
          <a:ext cx="647094" cy="222903"/>
        </a:xfrm>
        <a:prstGeom prst="rect">
          <a:avLst/>
        </a:prstGeom>
        <a:noFill/>
      </xdr:spPr>
    </xdr:pic>
    <xdr:clientData/>
  </xdr:twoCellAnchor>
  <xdr:twoCellAnchor editAs="oneCell">
    <xdr:from>
      <xdr:col>38</xdr:col>
      <xdr:colOff>81642</xdr:colOff>
      <xdr:row>133</xdr:row>
      <xdr:rowOff>136070</xdr:rowOff>
    </xdr:from>
    <xdr:to>
      <xdr:col>41</xdr:col>
      <xdr:colOff>121216</xdr:colOff>
      <xdr:row>133</xdr:row>
      <xdr:rowOff>358973</xdr:rowOff>
    </xdr:to>
    <xdr:pic>
      <xdr:nvPicPr>
        <xdr:cNvPr id="5" name="図 4"/>
        <xdr:cNvPicPr>
          <a:picLocks noChangeAspect="1"/>
        </xdr:cNvPicPr>
      </xdr:nvPicPr>
      <xdr:blipFill>
        <a:blip xmlns:r="http://schemas.openxmlformats.org/officeDocument/2006/relationships" r:embed="rId1"/>
        <a:stretch>
          <a:fillRect/>
        </a:stretch>
      </xdr:blipFill>
      <xdr:spPr>
        <a:xfrm>
          <a:off x="7837713" y="19893641"/>
          <a:ext cx="651896" cy="22290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750</xdr:row>
          <xdr:rowOff>122464</xdr:rowOff>
        </xdr:from>
        <xdr:to>
          <xdr:col>49</xdr:col>
          <xdr:colOff>394607</xdr:colOff>
          <xdr:row>765</xdr:row>
          <xdr:rowOff>326571</xdr:rowOff>
        </xdr:to>
        <xdr:pic>
          <xdr:nvPicPr>
            <xdr:cNvPr id="15" name="図 14"/>
            <xdr:cNvPicPr>
              <a:picLocks noChangeAspect="1" noChangeArrowheads="1"/>
              <a:extLst>
                <a:ext uri="{84589F7E-364E-4C9E-8A38-B11213B215E9}">
                  <a14:cameraTool cellRange="[1]貼付用!$A$1:$I$25" spid="_x0000_s1057"/>
                </a:ext>
              </a:extLst>
            </xdr:cNvPicPr>
          </xdr:nvPicPr>
          <xdr:blipFill>
            <a:blip xmlns:r="http://schemas.openxmlformats.org/officeDocument/2006/relationships" r:embed="rId2"/>
            <a:srcRect/>
            <a:stretch>
              <a:fillRect/>
            </a:stretch>
          </xdr:blipFill>
          <xdr:spPr bwMode="auto">
            <a:xfrm>
              <a:off x="1319893" y="48373393"/>
              <a:ext cx="9075964" cy="582385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38</xdr:col>
      <xdr:colOff>89646</xdr:colOff>
      <xdr:row>33</xdr:row>
      <xdr:rowOff>33618</xdr:rowOff>
    </xdr:from>
    <xdr:to>
      <xdr:col>41</xdr:col>
      <xdr:colOff>129220</xdr:colOff>
      <xdr:row>33</xdr:row>
      <xdr:rowOff>256521</xdr:rowOff>
    </xdr:to>
    <xdr:pic>
      <xdr:nvPicPr>
        <xdr:cNvPr id="7" name="図 6"/>
        <xdr:cNvPicPr>
          <a:picLocks noChangeAspect="1"/>
        </xdr:cNvPicPr>
      </xdr:nvPicPr>
      <xdr:blipFill>
        <a:blip xmlns:r="http://schemas.openxmlformats.org/officeDocument/2006/relationships" r:embed="rId1"/>
        <a:stretch>
          <a:fillRect/>
        </a:stretch>
      </xdr:blipFill>
      <xdr:spPr>
        <a:xfrm>
          <a:off x="7754470" y="10847294"/>
          <a:ext cx="644691" cy="222903"/>
        </a:xfrm>
        <a:prstGeom prst="rect">
          <a:avLst/>
        </a:prstGeom>
        <a:noFill/>
      </xdr:spPr>
    </xdr:pic>
    <xdr:clientData/>
  </xdr:twoCellAnchor>
  <xdr:twoCellAnchor editAs="oneCell">
    <xdr:from>
      <xdr:col>38</xdr:col>
      <xdr:colOff>96370</xdr:colOff>
      <xdr:row>31</xdr:row>
      <xdr:rowOff>40340</xdr:rowOff>
    </xdr:from>
    <xdr:to>
      <xdr:col>41</xdr:col>
      <xdr:colOff>135944</xdr:colOff>
      <xdr:row>31</xdr:row>
      <xdr:rowOff>263243</xdr:rowOff>
    </xdr:to>
    <xdr:pic>
      <xdr:nvPicPr>
        <xdr:cNvPr id="8" name="図 7"/>
        <xdr:cNvPicPr>
          <a:picLocks noChangeAspect="1"/>
        </xdr:cNvPicPr>
      </xdr:nvPicPr>
      <xdr:blipFill>
        <a:blip xmlns:r="http://schemas.openxmlformats.org/officeDocument/2006/relationships" r:embed="rId1"/>
        <a:stretch>
          <a:fillRect/>
        </a:stretch>
      </xdr:blipFill>
      <xdr:spPr>
        <a:xfrm>
          <a:off x="7761194" y="10271311"/>
          <a:ext cx="644691" cy="222903"/>
        </a:xfrm>
        <a:prstGeom prst="rect">
          <a:avLst/>
        </a:prstGeom>
        <a:noFill/>
      </xdr:spPr>
    </xdr:pic>
    <xdr:clientData/>
  </xdr:twoCellAnchor>
  <xdr:twoCellAnchor editAs="oneCell">
    <xdr:from>
      <xdr:col>38</xdr:col>
      <xdr:colOff>89648</xdr:colOff>
      <xdr:row>115</xdr:row>
      <xdr:rowOff>44821</xdr:rowOff>
    </xdr:from>
    <xdr:to>
      <xdr:col>41</xdr:col>
      <xdr:colOff>129222</xdr:colOff>
      <xdr:row>115</xdr:row>
      <xdr:rowOff>267724</xdr:rowOff>
    </xdr:to>
    <xdr:pic>
      <xdr:nvPicPr>
        <xdr:cNvPr id="9" name="図 8"/>
        <xdr:cNvPicPr>
          <a:picLocks noChangeAspect="1"/>
        </xdr:cNvPicPr>
      </xdr:nvPicPr>
      <xdr:blipFill>
        <a:blip xmlns:r="http://schemas.openxmlformats.org/officeDocument/2006/relationships" r:embed="rId1"/>
        <a:stretch>
          <a:fillRect/>
        </a:stretch>
      </xdr:blipFill>
      <xdr:spPr>
        <a:xfrm>
          <a:off x="7754472" y="15923556"/>
          <a:ext cx="644691" cy="222903"/>
        </a:xfrm>
        <a:prstGeom prst="rect">
          <a:avLst/>
        </a:prstGeom>
        <a:noFill/>
      </xdr:spPr>
    </xdr:pic>
    <xdr:clientData/>
  </xdr:twoCellAnchor>
  <xdr:twoCellAnchor editAs="oneCell">
    <xdr:from>
      <xdr:col>38</xdr:col>
      <xdr:colOff>85164</xdr:colOff>
      <xdr:row>116</xdr:row>
      <xdr:rowOff>141196</xdr:rowOff>
    </xdr:from>
    <xdr:to>
      <xdr:col>41</xdr:col>
      <xdr:colOff>124738</xdr:colOff>
      <xdr:row>116</xdr:row>
      <xdr:rowOff>364099</xdr:rowOff>
    </xdr:to>
    <xdr:pic>
      <xdr:nvPicPr>
        <xdr:cNvPr id="10" name="図 9"/>
        <xdr:cNvPicPr>
          <a:picLocks noChangeAspect="1"/>
        </xdr:cNvPicPr>
      </xdr:nvPicPr>
      <xdr:blipFill>
        <a:blip xmlns:r="http://schemas.openxmlformats.org/officeDocument/2006/relationships" r:embed="rId1"/>
        <a:stretch>
          <a:fillRect/>
        </a:stretch>
      </xdr:blipFill>
      <xdr:spPr>
        <a:xfrm>
          <a:off x="7749988" y="16311284"/>
          <a:ext cx="644691" cy="22290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2102000_&#31038;&#20250;&#12539;&#25588;&#35703;&#23616;&#65288;&#25588;&#35703;&#65289;&#12288;&#20013;&#22269;&#27531;&#30041;&#37030;&#20154;&#31561;&#25903;&#25588;&#23460;\&#32076;&#29702;&#20418;\&#24467;&#26469;&#12393;&#12362;&#12426;&#12398;&#25972;&#29702;\5.&#20196;&#21644;&#65299;&#24180;&#24230;&#65288;&#20196;&#21644;4&#24180;&#24230;&#35201;&#27714;&#65289;\&#9678;&#20196;&#21644;&#65299;&#24180;&#24230;&#34892;&#25919;&#20107;&#26989;&#12524;&#12499;&#12517;&#12540;\&#9315;&#23450;&#30528;&#33258;&#31435;&#25903;&#25588;&#20107;&#26989;\&#12496;&#12483;&#12463;&#12487;&#12540;&#12479;(&#23450;&#30528;&#33258;&#31435;&#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
      <sheetName val="執行額（A~C合計）"/>
      <sheetName val="A自治体委託費（スクーリング）"/>
      <sheetName val="A自治体委託費（スクーリング）上位10位"/>
      <sheetName val="B団体委託費"/>
      <sheetName val="B団体委託費 (センター支出順) "/>
      <sheetName val="C職員旅費"/>
      <sheetName val="←R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406</v>
      </c>
      <c r="AJ2" s="954" t="s">
        <v>713</v>
      </c>
      <c r="AK2" s="954"/>
      <c r="AL2" s="954"/>
      <c r="AM2" s="954"/>
      <c r="AN2" s="98" t="s">
        <v>406</v>
      </c>
      <c r="AO2" s="954">
        <v>20</v>
      </c>
      <c r="AP2" s="954"/>
      <c r="AQ2" s="954"/>
      <c r="AR2" s="99" t="s">
        <v>711</v>
      </c>
      <c r="AS2" s="960">
        <v>820</v>
      </c>
      <c r="AT2" s="960"/>
      <c r="AU2" s="960"/>
      <c r="AV2" s="98" t="str">
        <f>IF(AW2="","","-")</f>
        <v>-</v>
      </c>
      <c r="AW2" s="920">
        <v>0</v>
      </c>
      <c r="AX2" s="920"/>
    </row>
    <row r="3" spans="1:50" ht="21" customHeight="1" thickBot="1" x14ac:dyDescent="0.2">
      <c r="A3" s="876" t="s">
        <v>704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712</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714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479</v>
      </c>
      <c r="H5" s="849"/>
      <c r="I5" s="849"/>
      <c r="J5" s="849"/>
      <c r="K5" s="849"/>
      <c r="L5" s="849"/>
      <c r="M5" s="850" t="s">
        <v>66</v>
      </c>
      <c r="N5" s="851"/>
      <c r="O5" s="851"/>
      <c r="P5" s="851"/>
      <c r="Q5" s="851"/>
      <c r="R5" s="852"/>
      <c r="S5" s="853" t="s">
        <v>70</v>
      </c>
      <c r="T5" s="849"/>
      <c r="U5" s="849"/>
      <c r="V5" s="849"/>
      <c r="W5" s="849"/>
      <c r="X5" s="854"/>
      <c r="Y5" s="704" t="s">
        <v>3</v>
      </c>
      <c r="Z5" s="547"/>
      <c r="AA5" s="547"/>
      <c r="AB5" s="547"/>
      <c r="AC5" s="547"/>
      <c r="AD5" s="548"/>
      <c r="AE5" s="705" t="s">
        <v>716</v>
      </c>
      <c r="AF5" s="705"/>
      <c r="AG5" s="705"/>
      <c r="AH5" s="705"/>
      <c r="AI5" s="705"/>
      <c r="AJ5" s="705"/>
      <c r="AK5" s="705"/>
      <c r="AL5" s="705"/>
      <c r="AM5" s="705"/>
      <c r="AN5" s="705"/>
      <c r="AO5" s="705"/>
      <c r="AP5" s="706"/>
      <c r="AQ5" s="707" t="s">
        <v>717</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7.75" customHeight="1" x14ac:dyDescent="0.15">
      <c r="A7" s="499" t="s">
        <v>22</v>
      </c>
      <c r="B7" s="500"/>
      <c r="C7" s="500"/>
      <c r="D7" s="500"/>
      <c r="E7" s="500"/>
      <c r="F7" s="501"/>
      <c r="G7" s="502" t="s">
        <v>719</v>
      </c>
      <c r="H7" s="503"/>
      <c r="I7" s="503"/>
      <c r="J7" s="503"/>
      <c r="K7" s="503"/>
      <c r="L7" s="503"/>
      <c r="M7" s="503"/>
      <c r="N7" s="503"/>
      <c r="O7" s="503"/>
      <c r="P7" s="503"/>
      <c r="Q7" s="503"/>
      <c r="R7" s="503"/>
      <c r="S7" s="503"/>
      <c r="T7" s="503"/>
      <c r="U7" s="503"/>
      <c r="V7" s="503"/>
      <c r="W7" s="503"/>
      <c r="X7" s="504"/>
      <c r="Y7" s="932" t="s">
        <v>389</v>
      </c>
      <c r="Z7" s="444"/>
      <c r="AA7" s="444"/>
      <c r="AB7" s="444"/>
      <c r="AC7" s="444"/>
      <c r="AD7" s="933"/>
      <c r="AE7" s="921" t="s">
        <v>720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9" t="s">
        <v>256</v>
      </c>
      <c r="B8" s="500"/>
      <c r="C8" s="500"/>
      <c r="D8" s="500"/>
      <c r="E8" s="500"/>
      <c r="F8" s="501"/>
      <c r="G8" s="955" t="str">
        <f>入力規則等!A27</f>
        <v>-</v>
      </c>
      <c r="H8" s="726"/>
      <c r="I8" s="726"/>
      <c r="J8" s="726"/>
      <c r="K8" s="726"/>
      <c r="L8" s="726"/>
      <c r="M8" s="726"/>
      <c r="N8" s="726"/>
      <c r="O8" s="726"/>
      <c r="P8" s="726"/>
      <c r="Q8" s="726"/>
      <c r="R8" s="726"/>
      <c r="S8" s="726"/>
      <c r="T8" s="726"/>
      <c r="U8" s="726"/>
      <c r="V8" s="726"/>
      <c r="W8" s="726"/>
      <c r="X8" s="956"/>
      <c r="Y8" s="855" t="s">
        <v>257</v>
      </c>
      <c r="Z8" s="856"/>
      <c r="AA8" s="856"/>
      <c r="AB8" s="856"/>
      <c r="AC8" s="856"/>
      <c r="AD8" s="857"/>
      <c r="AE8" s="725" t="str">
        <f>入力規則等!K13</f>
        <v>恩給関係</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721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60" t="s">
        <v>722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3" t="s">
        <v>24</v>
      </c>
      <c r="B12" s="974"/>
      <c r="C12" s="974"/>
      <c r="D12" s="974"/>
      <c r="E12" s="974"/>
      <c r="F12" s="975"/>
      <c r="G12" s="766"/>
      <c r="H12" s="767"/>
      <c r="I12" s="767"/>
      <c r="J12" s="767"/>
      <c r="K12" s="767"/>
      <c r="L12" s="767"/>
      <c r="M12" s="767"/>
      <c r="N12" s="767"/>
      <c r="O12" s="767"/>
      <c r="P12" s="451" t="s">
        <v>390</v>
      </c>
      <c r="Q12" s="446"/>
      <c r="R12" s="446"/>
      <c r="S12" s="446"/>
      <c r="T12" s="446"/>
      <c r="U12" s="446"/>
      <c r="V12" s="447"/>
      <c r="W12" s="451" t="s">
        <v>412</v>
      </c>
      <c r="X12" s="446"/>
      <c r="Y12" s="446"/>
      <c r="Z12" s="446"/>
      <c r="AA12" s="446"/>
      <c r="AB12" s="446"/>
      <c r="AC12" s="447"/>
      <c r="AD12" s="451" t="s">
        <v>701</v>
      </c>
      <c r="AE12" s="446"/>
      <c r="AF12" s="446"/>
      <c r="AG12" s="446"/>
      <c r="AH12" s="446"/>
      <c r="AI12" s="446"/>
      <c r="AJ12" s="447"/>
      <c r="AK12" s="451" t="s">
        <v>705</v>
      </c>
      <c r="AL12" s="446"/>
      <c r="AM12" s="446"/>
      <c r="AN12" s="446"/>
      <c r="AO12" s="446"/>
      <c r="AP12" s="446"/>
      <c r="AQ12" s="447"/>
      <c r="AR12" s="451" t="s">
        <v>706</v>
      </c>
      <c r="AS12" s="446"/>
      <c r="AT12" s="446"/>
      <c r="AU12" s="446"/>
      <c r="AV12" s="446"/>
      <c r="AW12" s="446"/>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1">
        <v>441</v>
      </c>
      <c r="Q13" s="662"/>
      <c r="R13" s="662"/>
      <c r="S13" s="662"/>
      <c r="T13" s="662"/>
      <c r="U13" s="662"/>
      <c r="V13" s="663"/>
      <c r="W13" s="661">
        <v>422</v>
      </c>
      <c r="X13" s="662"/>
      <c r="Y13" s="662"/>
      <c r="Z13" s="662"/>
      <c r="AA13" s="662"/>
      <c r="AB13" s="662"/>
      <c r="AC13" s="663"/>
      <c r="AD13" s="661">
        <v>430</v>
      </c>
      <c r="AE13" s="662"/>
      <c r="AF13" s="662"/>
      <c r="AG13" s="662"/>
      <c r="AH13" s="662"/>
      <c r="AI13" s="662"/>
      <c r="AJ13" s="663"/>
      <c r="AK13" s="661">
        <v>430</v>
      </c>
      <c r="AL13" s="662"/>
      <c r="AM13" s="662"/>
      <c r="AN13" s="662"/>
      <c r="AO13" s="662"/>
      <c r="AP13" s="662"/>
      <c r="AQ13" s="663"/>
      <c r="AR13" s="929">
        <v>428</v>
      </c>
      <c r="AS13" s="930"/>
      <c r="AT13" s="930"/>
      <c r="AU13" s="930"/>
      <c r="AV13" s="930"/>
      <c r="AW13" s="930"/>
      <c r="AX13" s="931"/>
    </row>
    <row r="14" spans="1:50" ht="21" customHeight="1" x14ac:dyDescent="0.15">
      <c r="A14" s="618"/>
      <c r="B14" s="619"/>
      <c r="C14" s="619"/>
      <c r="D14" s="619"/>
      <c r="E14" s="619"/>
      <c r="F14" s="620"/>
      <c r="G14" s="731"/>
      <c r="H14" s="732"/>
      <c r="I14" s="717" t="s">
        <v>8</v>
      </c>
      <c r="J14" s="768"/>
      <c r="K14" s="768"/>
      <c r="L14" s="768"/>
      <c r="M14" s="768"/>
      <c r="N14" s="768"/>
      <c r="O14" s="769"/>
      <c r="P14" s="661" t="s">
        <v>724</v>
      </c>
      <c r="Q14" s="662"/>
      <c r="R14" s="662"/>
      <c r="S14" s="662"/>
      <c r="T14" s="662"/>
      <c r="U14" s="662"/>
      <c r="V14" s="663"/>
      <c r="W14" s="661" t="s">
        <v>724</v>
      </c>
      <c r="X14" s="662"/>
      <c r="Y14" s="662"/>
      <c r="Z14" s="662"/>
      <c r="AA14" s="662"/>
      <c r="AB14" s="662"/>
      <c r="AC14" s="663"/>
      <c r="AD14" s="661" t="s">
        <v>724</v>
      </c>
      <c r="AE14" s="662"/>
      <c r="AF14" s="662"/>
      <c r="AG14" s="662"/>
      <c r="AH14" s="662"/>
      <c r="AI14" s="662"/>
      <c r="AJ14" s="663"/>
      <c r="AK14" s="661" t="s">
        <v>724</v>
      </c>
      <c r="AL14" s="662"/>
      <c r="AM14" s="662"/>
      <c r="AN14" s="662"/>
      <c r="AO14" s="662"/>
      <c r="AP14" s="662"/>
      <c r="AQ14" s="663"/>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1" t="s">
        <v>724</v>
      </c>
      <c r="Q15" s="662"/>
      <c r="R15" s="662"/>
      <c r="S15" s="662"/>
      <c r="T15" s="662"/>
      <c r="U15" s="662"/>
      <c r="V15" s="663"/>
      <c r="W15" s="661" t="s">
        <v>724</v>
      </c>
      <c r="X15" s="662"/>
      <c r="Y15" s="662"/>
      <c r="Z15" s="662"/>
      <c r="AA15" s="662"/>
      <c r="AB15" s="662"/>
      <c r="AC15" s="663"/>
      <c r="AD15" s="661" t="s">
        <v>724</v>
      </c>
      <c r="AE15" s="662"/>
      <c r="AF15" s="662"/>
      <c r="AG15" s="662"/>
      <c r="AH15" s="662"/>
      <c r="AI15" s="662"/>
      <c r="AJ15" s="663"/>
      <c r="AK15" s="661" t="s">
        <v>724</v>
      </c>
      <c r="AL15" s="662"/>
      <c r="AM15" s="662"/>
      <c r="AN15" s="662"/>
      <c r="AO15" s="662"/>
      <c r="AP15" s="662"/>
      <c r="AQ15" s="663"/>
      <c r="AR15" s="661" t="s">
        <v>823</v>
      </c>
      <c r="AS15" s="662"/>
      <c r="AT15" s="662"/>
      <c r="AU15" s="662"/>
      <c r="AV15" s="662"/>
      <c r="AW15" s="662"/>
      <c r="AX15" s="811"/>
    </row>
    <row r="16" spans="1:50" ht="21" customHeight="1" x14ac:dyDescent="0.15">
      <c r="A16" s="618"/>
      <c r="B16" s="619"/>
      <c r="C16" s="619"/>
      <c r="D16" s="619"/>
      <c r="E16" s="619"/>
      <c r="F16" s="620"/>
      <c r="G16" s="731"/>
      <c r="H16" s="732"/>
      <c r="I16" s="717" t="s">
        <v>52</v>
      </c>
      <c r="J16" s="718"/>
      <c r="K16" s="718"/>
      <c r="L16" s="718"/>
      <c r="M16" s="718"/>
      <c r="N16" s="718"/>
      <c r="O16" s="719"/>
      <c r="P16" s="661" t="s">
        <v>724</v>
      </c>
      <c r="Q16" s="662"/>
      <c r="R16" s="662"/>
      <c r="S16" s="662"/>
      <c r="T16" s="662"/>
      <c r="U16" s="662"/>
      <c r="V16" s="663"/>
      <c r="W16" s="661" t="s">
        <v>724</v>
      </c>
      <c r="X16" s="662"/>
      <c r="Y16" s="662"/>
      <c r="Z16" s="662"/>
      <c r="AA16" s="662"/>
      <c r="AB16" s="662"/>
      <c r="AC16" s="663"/>
      <c r="AD16" s="661" t="s">
        <v>724</v>
      </c>
      <c r="AE16" s="662"/>
      <c r="AF16" s="662"/>
      <c r="AG16" s="662"/>
      <c r="AH16" s="662"/>
      <c r="AI16" s="662"/>
      <c r="AJ16" s="663"/>
      <c r="AK16" s="661" t="s">
        <v>724</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1">
        <v>3</v>
      </c>
      <c r="Q17" s="662"/>
      <c r="R17" s="662"/>
      <c r="S17" s="662"/>
      <c r="T17" s="662"/>
      <c r="U17" s="662"/>
      <c r="V17" s="663"/>
      <c r="W17" s="661" t="s">
        <v>724</v>
      </c>
      <c r="X17" s="662"/>
      <c r="Y17" s="662"/>
      <c r="Z17" s="662"/>
      <c r="AA17" s="662"/>
      <c r="AB17" s="662"/>
      <c r="AC17" s="663"/>
      <c r="AD17" s="661" t="s">
        <v>724</v>
      </c>
      <c r="AE17" s="662"/>
      <c r="AF17" s="662"/>
      <c r="AG17" s="662"/>
      <c r="AH17" s="662"/>
      <c r="AI17" s="662"/>
      <c r="AJ17" s="663"/>
      <c r="AK17" s="661" t="s">
        <v>724</v>
      </c>
      <c r="AL17" s="662"/>
      <c r="AM17" s="662"/>
      <c r="AN17" s="662"/>
      <c r="AO17" s="662"/>
      <c r="AP17" s="662"/>
      <c r="AQ17" s="663"/>
      <c r="AR17" s="927"/>
      <c r="AS17" s="927"/>
      <c r="AT17" s="927"/>
      <c r="AU17" s="927"/>
      <c r="AV17" s="927"/>
      <c r="AW17" s="927"/>
      <c r="AX17" s="928"/>
    </row>
    <row r="18" spans="1:50" ht="24.75" customHeight="1" x14ac:dyDescent="0.15">
      <c r="A18" s="618"/>
      <c r="B18" s="619"/>
      <c r="C18" s="619"/>
      <c r="D18" s="619"/>
      <c r="E18" s="619"/>
      <c r="F18" s="620"/>
      <c r="G18" s="733"/>
      <c r="H18" s="734"/>
      <c r="I18" s="722" t="s">
        <v>20</v>
      </c>
      <c r="J18" s="723"/>
      <c r="K18" s="723"/>
      <c r="L18" s="723"/>
      <c r="M18" s="723"/>
      <c r="N18" s="723"/>
      <c r="O18" s="724"/>
      <c r="P18" s="887">
        <f>SUM(P13:V17)</f>
        <v>444</v>
      </c>
      <c r="Q18" s="888"/>
      <c r="R18" s="888"/>
      <c r="S18" s="888"/>
      <c r="T18" s="888"/>
      <c r="U18" s="888"/>
      <c r="V18" s="889"/>
      <c r="W18" s="887">
        <f>SUM(W13:AC17)</f>
        <v>422</v>
      </c>
      <c r="X18" s="888"/>
      <c r="Y18" s="888"/>
      <c r="Z18" s="888"/>
      <c r="AA18" s="888"/>
      <c r="AB18" s="888"/>
      <c r="AC18" s="889"/>
      <c r="AD18" s="887">
        <f>SUM(AD13:AJ17)</f>
        <v>430</v>
      </c>
      <c r="AE18" s="888"/>
      <c r="AF18" s="888"/>
      <c r="AG18" s="888"/>
      <c r="AH18" s="888"/>
      <c r="AI18" s="888"/>
      <c r="AJ18" s="889"/>
      <c r="AK18" s="887">
        <f>SUM(AK13:AQ17)</f>
        <v>430</v>
      </c>
      <c r="AL18" s="888"/>
      <c r="AM18" s="888"/>
      <c r="AN18" s="888"/>
      <c r="AO18" s="888"/>
      <c r="AP18" s="888"/>
      <c r="AQ18" s="889"/>
      <c r="AR18" s="887">
        <f>SUM(AR13:AX17)</f>
        <v>428</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444</v>
      </c>
      <c r="Q19" s="662"/>
      <c r="R19" s="662"/>
      <c r="S19" s="662"/>
      <c r="T19" s="662"/>
      <c r="U19" s="662"/>
      <c r="V19" s="663"/>
      <c r="W19" s="661">
        <v>421</v>
      </c>
      <c r="X19" s="662"/>
      <c r="Y19" s="662"/>
      <c r="Z19" s="662"/>
      <c r="AA19" s="662"/>
      <c r="AB19" s="662"/>
      <c r="AC19" s="663"/>
      <c r="AD19" s="661">
        <v>427</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85" t="s">
        <v>10</v>
      </c>
      <c r="H20" s="886"/>
      <c r="I20" s="886"/>
      <c r="J20" s="886"/>
      <c r="K20" s="886"/>
      <c r="L20" s="886"/>
      <c r="M20" s="886"/>
      <c r="N20" s="886"/>
      <c r="O20" s="886"/>
      <c r="P20" s="316">
        <f>IF(P18=0, "-", SUM(P19)/P18)</f>
        <v>1</v>
      </c>
      <c r="Q20" s="316"/>
      <c r="R20" s="316"/>
      <c r="S20" s="316"/>
      <c r="T20" s="316"/>
      <c r="U20" s="316"/>
      <c r="V20" s="316"/>
      <c r="W20" s="316">
        <f t="shared" ref="W20" si="0">IF(W18=0, "-", SUM(W19)/W18)</f>
        <v>0.99763033175355453</v>
      </c>
      <c r="X20" s="316"/>
      <c r="Y20" s="316"/>
      <c r="Z20" s="316"/>
      <c r="AA20" s="316"/>
      <c r="AB20" s="316"/>
      <c r="AC20" s="316"/>
      <c r="AD20" s="316">
        <f t="shared" ref="AD20" si="1">IF(AD18=0, "-", SUM(AD19)/AD18)</f>
        <v>0.99302325581395345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76"/>
      <c r="G21" s="314" t="s">
        <v>354</v>
      </c>
      <c r="H21" s="315"/>
      <c r="I21" s="315"/>
      <c r="J21" s="315"/>
      <c r="K21" s="315"/>
      <c r="L21" s="315"/>
      <c r="M21" s="315"/>
      <c r="N21" s="315"/>
      <c r="O21" s="315"/>
      <c r="P21" s="316">
        <f>IF(P19=0, "-", SUM(P19)/SUM(P13,P14))</f>
        <v>1.0068027210884354</v>
      </c>
      <c r="Q21" s="316"/>
      <c r="R21" s="316"/>
      <c r="S21" s="316"/>
      <c r="T21" s="316"/>
      <c r="U21" s="316"/>
      <c r="V21" s="316"/>
      <c r="W21" s="316">
        <f t="shared" ref="W21" si="2">IF(W19=0, "-", SUM(W19)/SUM(W13,W14))</f>
        <v>0.99763033175355453</v>
      </c>
      <c r="X21" s="316"/>
      <c r="Y21" s="316"/>
      <c r="Z21" s="316"/>
      <c r="AA21" s="316"/>
      <c r="AB21" s="316"/>
      <c r="AC21" s="316"/>
      <c r="AD21" s="316">
        <f t="shared" ref="AD21" si="3">IF(AD19=0, "-", SUM(AD19)/SUM(AD13,AD14))</f>
        <v>0.99302325581395345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2" t="s">
        <v>709</v>
      </c>
      <c r="B22" s="983"/>
      <c r="C22" s="983"/>
      <c r="D22" s="983"/>
      <c r="E22" s="983"/>
      <c r="F22" s="984"/>
      <c r="G22" s="978" t="s">
        <v>333</v>
      </c>
      <c r="H22" s="222"/>
      <c r="I22" s="222"/>
      <c r="J22" s="222"/>
      <c r="K22" s="222"/>
      <c r="L22" s="222"/>
      <c r="M22" s="222"/>
      <c r="N22" s="222"/>
      <c r="O22" s="223"/>
      <c r="P22" s="943" t="s">
        <v>707</v>
      </c>
      <c r="Q22" s="222"/>
      <c r="R22" s="222"/>
      <c r="S22" s="222"/>
      <c r="T22" s="222"/>
      <c r="U22" s="222"/>
      <c r="V22" s="223"/>
      <c r="W22" s="943" t="s">
        <v>708</v>
      </c>
      <c r="X22" s="222"/>
      <c r="Y22" s="222"/>
      <c r="Z22" s="222"/>
      <c r="AA22" s="222"/>
      <c r="AB22" s="222"/>
      <c r="AC22" s="223"/>
      <c r="AD22" s="943" t="s">
        <v>332</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725</v>
      </c>
      <c r="H23" s="980"/>
      <c r="I23" s="980"/>
      <c r="J23" s="980"/>
      <c r="K23" s="980"/>
      <c r="L23" s="980"/>
      <c r="M23" s="980"/>
      <c r="N23" s="980"/>
      <c r="O23" s="981"/>
      <c r="P23" s="929">
        <v>430</v>
      </c>
      <c r="Q23" s="930"/>
      <c r="R23" s="930"/>
      <c r="S23" s="930"/>
      <c r="T23" s="930"/>
      <c r="U23" s="930"/>
      <c r="V23" s="944"/>
      <c r="W23" s="929">
        <v>428</v>
      </c>
      <c r="X23" s="930"/>
      <c r="Y23" s="930"/>
      <c r="Z23" s="930"/>
      <c r="AA23" s="930"/>
      <c r="AB23" s="930"/>
      <c r="AC23" s="944"/>
      <c r="AD23" s="992" t="s">
        <v>824</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726</v>
      </c>
      <c r="H24" s="946"/>
      <c r="I24" s="946"/>
      <c r="J24" s="946"/>
      <c r="K24" s="946"/>
      <c r="L24" s="946"/>
      <c r="M24" s="946"/>
      <c r="N24" s="946"/>
      <c r="O24" s="947"/>
      <c r="P24" s="661">
        <v>0.3</v>
      </c>
      <c r="Q24" s="662"/>
      <c r="R24" s="662"/>
      <c r="S24" s="662"/>
      <c r="T24" s="662"/>
      <c r="U24" s="662"/>
      <c r="V24" s="663"/>
      <c r="W24" s="661">
        <v>0.3</v>
      </c>
      <c r="X24" s="662"/>
      <c r="Y24" s="662"/>
      <c r="Z24" s="662"/>
      <c r="AA24" s="662"/>
      <c r="AB24" s="662"/>
      <c r="AC24" s="66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1"/>
      <c r="Q25" s="662"/>
      <c r="R25" s="662"/>
      <c r="S25" s="662"/>
      <c r="T25" s="662"/>
      <c r="U25" s="662"/>
      <c r="V25" s="663"/>
      <c r="W25" s="661"/>
      <c r="X25" s="662"/>
      <c r="Y25" s="662"/>
      <c r="Z25" s="662"/>
      <c r="AA25" s="662"/>
      <c r="AB25" s="662"/>
      <c r="AC25" s="66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1"/>
      <c r="Q26" s="662"/>
      <c r="R26" s="662"/>
      <c r="S26" s="662"/>
      <c r="T26" s="662"/>
      <c r="U26" s="662"/>
      <c r="V26" s="663"/>
      <c r="W26" s="661"/>
      <c r="X26" s="662"/>
      <c r="Y26" s="662"/>
      <c r="Z26" s="662"/>
      <c r="AA26" s="662"/>
      <c r="AB26" s="662"/>
      <c r="AC26" s="66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1"/>
      <c r="Q27" s="662"/>
      <c r="R27" s="662"/>
      <c r="S27" s="662"/>
      <c r="T27" s="662"/>
      <c r="U27" s="662"/>
      <c r="V27" s="663"/>
      <c r="W27" s="661"/>
      <c r="X27" s="662"/>
      <c r="Y27" s="662"/>
      <c r="Z27" s="662"/>
      <c r="AA27" s="662"/>
      <c r="AB27" s="662"/>
      <c r="AC27" s="66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337</v>
      </c>
      <c r="H28" s="949"/>
      <c r="I28" s="949"/>
      <c r="J28" s="949"/>
      <c r="K28" s="949"/>
      <c r="L28" s="949"/>
      <c r="M28" s="949"/>
      <c r="N28" s="949"/>
      <c r="O28" s="950"/>
      <c r="P28" s="887">
        <f>P29-SUM(P23:P27)</f>
        <v>-0.30000000000001137</v>
      </c>
      <c r="Q28" s="888"/>
      <c r="R28" s="888"/>
      <c r="S28" s="888"/>
      <c r="T28" s="888"/>
      <c r="U28" s="888"/>
      <c r="V28" s="889"/>
      <c r="W28" s="887">
        <f>W29-SUM(W23:W27)</f>
        <v>-0.30000000000001137</v>
      </c>
      <c r="X28" s="888"/>
      <c r="Y28" s="888"/>
      <c r="Z28" s="888"/>
      <c r="AA28" s="888"/>
      <c r="AB28" s="888"/>
      <c r="AC28" s="88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334</v>
      </c>
      <c r="H29" s="952"/>
      <c r="I29" s="952"/>
      <c r="J29" s="952"/>
      <c r="K29" s="952"/>
      <c r="L29" s="952"/>
      <c r="M29" s="952"/>
      <c r="N29" s="952"/>
      <c r="O29" s="953"/>
      <c r="P29" s="661">
        <f>AK13</f>
        <v>430</v>
      </c>
      <c r="Q29" s="662"/>
      <c r="R29" s="662"/>
      <c r="S29" s="662"/>
      <c r="T29" s="662"/>
      <c r="U29" s="662"/>
      <c r="V29" s="663"/>
      <c r="W29" s="961">
        <f>AR13</f>
        <v>428</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349</v>
      </c>
      <c r="B30" s="871"/>
      <c r="C30" s="871"/>
      <c r="D30" s="871"/>
      <c r="E30" s="871"/>
      <c r="F30" s="872"/>
      <c r="G30" s="779" t="s">
        <v>146</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390</v>
      </c>
      <c r="AF30" s="868"/>
      <c r="AG30" s="868"/>
      <c r="AH30" s="869"/>
      <c r="AI30" s="924" t="s">
        <v>412</v>
      </c>
      <c r="AJ30" s="924"/>
      <c r="AK30" s="924"/>
      <c r="AL30" s="867"/>
      <c r="AM30" s="924" t="s">
        <v>509</v>
      </c>
      <c r="AN30" s="924"/>
      <c r="AO30" s="924"/>
      <c r="AP30" s="867"/>
      <c r="AQ30" s="773" t="s">
        <v>232</v>
      </c>
      <c r="AR30" s="774"/>
      <c r="AS30" s="774"/>
      <c r="AT30" s="775"/>
      <c r="AU30" s="780" t="s">
        <v>134</v>
      </c>
      <c r="AV30" s="780"/>
      <c r="AW30" s="780"/>
      <c r="AX30" s="926"/>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5"/>
      <c r="AJ31" s="925"/>
      <c r="AK31" s="925"/>
      <c r="AL31" s="412"/>
      <c r="AM31" s="925"/>
      <c r="AN31" s="925"/>
      <c r="AO31" s="925"/>
      <c r="AP31" s="412"/>
      <c r="AQ31" s="250" t="s">
        <v>724</v>
      </c>
      <c r="AR31" s="201"/>
      <c r="AS31" s="136" t="s">
        <v>233</v>
      </c>
      <c r="AT31" s="137"/>
      <c r="AU31" s="200">
        <v>3</v>
      </c>
      <c r="AV31" s="200"/>
      <c r="AW31" s="397" t="s">
        <v>179</v>
      </c>
      <c r="AX31" s="398"/>
    </row>
    <row r="32" spans="1:50" ht="23.25" customHeight="1" x14ac:dyDescent="0.15">
      <c r="A32" s="402"/>
      <c r="B32" s="400"/>
      <c r="C32" s="400"/>
      <c r="D32" s="400"/>
      <c r="E32" s="400"/>
      <c r="F32" s="401"/>
      <c r="G32" s="569" t="s">
        <v>727</v>
      </c>
      <c r="H32" s="570"/>
      <c r="I32" s="570"/>
      <c r="J32" s="570"/>
      <c r="K32" s="570"/>
      <c r="L32" s="570"/>
      <c r="M32" s="570"/>
      <c r="N32" s="570"/>
      <c r="O32" s="571"/>
      <c r="P32" s="108" t="s">
        <v>728</v>
      </c>
      <c r="Q32" s="108"/>
      <c r="R32" s="108"/>
      <c r="S32" s="108"/>
      <c r="T32" s="108"/>
      <c r="U32" s="108"/>
      <c r="V32" s="108"/>
      <c r="W32" s="108"/>
      <c r="X32" s="109"/>
      <c r="Y32" s="475" t="s">
        <v>12</v>
      </c>
      <c r="Z32" s="535"/>
      <c r="AA32" s="536"/>
      <c r="AB32" s="465" t="s">
        <v>729</v>
      </c>
      <c r="AC32" s="465"/>
      <c r="AD32" s="465"/>
      <c r="AE32" s="218">
        <v>96.7</v>
      </c>
      <c r="AF32" s="219"/>
      <c r="AG32" s="219"/>
      <c r="AH32" s="219"/>
      <c r="AI32" s="218">
        <v>95.2</v>
      </c>
      <c r="AJ32" s="219"/>
      <c r="AK32" s="219"/>
      <c r="AL32" s="219"/>
      <c r="AM32" s="218"/>
      <c r="AN32" s="219"/>
      <c r="AO32" s="219"/>
      <c r="AP32" s="219"/>
      <c r="AQ32" s="336" t="s">
        <v>724</v>
      </c>
      <c r="AR32" s="208"/>
      <c r="AS32" s="208"/>
      <c r="AT32" s="337"/>
      <c r="AU32" s="219" t="s">
        <v>792</v>
      </c>
      <c r="AV32" s="219"/>
      <c r="AW32" s="219"/>
      <c r="AX32" s="221"/>
    </row>
    <row r="33" spans="1:51" ht="23.25" customHeight="1" x14ac:dyDescent="0.15">
      <c r="A33" s="403"/>
      <c r="B33" s="404"/>
      <c r="C33" s="404"/>
      <c r="D33" s="404"/>
      <c r="E33" s="404"/>
      <c r="F33" s="405"/>
      <c r="G33" s="572"/>
      <c r="H33" s="573"/>
      <c r="I33" s="573"/>
      <c r="J33" s="573"/>
      <c r="K33" s="573"/>
      <c r="L33" s="573"/>
      <c r="M33" s="573"/>
      <c r="N33" s="573"/>
      <c r="O33" s="574"/>
      <c r="P33" s="111"/>
      <c r="Q33" s="111"/>
      <c r="R33" s="111"/>
      <c r="S33" s="111"/>
      <c r="T33" s="111"/>
      <c r="U33" s="111"/>
      <c r="V33" s="111"/>
      <c r="W33" s="111"/>
      <c r="X33" s="112"/>
      <c r="Y33" s="451" t="s">
        <v>54</v>
      </c>
      <c r="Z33" s="446"/>
      <c r="AA33" s="447"/>
      <c r="AB33" s="527" t="s">
        <v>729</v>
      </c>
      <c r="AC33" s="527"/>
      <c r="AD33" s="527"/>
      <c r="AE33" s="218">
        <v>90</v>
      </c>
      <c r="AF33" s="219"/>
      <c r="AG33" s="219"/>
      <c r="AH33" s="219"/>
      <c r="AI33" s="218">
        <v>90</v>
      </c>
      <c r="AJ33" s="219"/>
      <c r="AK33" s="219"/>
      <c r="AL33" s="219"/>
      <c r="AM33" s="218">
        <v>90</v>
      </c>
      <c r="AN33" s="219"/>
      <c r="AO33" s="219"/>
      <c r="AP33" s="219"/>
      <c r="AQ33" s="336" t="s">
        <v>724</v>
      </c>
      <c r="AR33" s="208"/>
      <c r="AS33" s="208"/>
      <c r="AT33" s="337"/>
      <c r="AU33" s="219">
        <v>90</v>
      </c>
      <c r="AV33" s="219"/>
      <c r="AW33" s="219"/>
      <c r="AX33" s="221"/>
    </row>
    <row r="34" spans="1:51" ht="23.25" customHeight="1" x14ac:dyDescent="0.15">
      <c r="A34" s="402"/>
      <c r="B34" s="400"/>
      <c r="C34" s="400"/>
      <c r="D34" s="400"/>
      <c r="E34" s="400"/>
      <c r="F34" s="401"/>
      <c r="G34" s="575"/>
      <c r="H34" s="576"/>
      <c r="I34" s="576"/>
      <c r="J34" s="576"/>
      <c r="K34" s="576"/>
      <c r="L34" s="576"/>
      <c r="M34" s="576"/>
      <c r="N34" s="576"/>
      <c r="O34" s="577"/>
      <c r="P34" s="114"/>
      <c r="Q34" s="114"/>
      <c r="R34" s="114"/>
      <c r="S34" s="114"/>
      <c r="T34" s="114"/>
      <c r="U34" s="114"/>
      <c r="V34" s="114"/>
      <c r="W34" s="114"/>
      <c r="X34" s="115"/>
      <c r="Y34" s="451" t="s">
        <v>13</v>
      </c>
      <c r="Z34" s="446"/>
      <c r="AA34" s="447"/>
      <c r="AB34" s="561" t="s">
        <v>180</v>
      </c>
      <c r="AC34" s="561"/>
      <c r="AD34" s="561"/>
      <c r="AE34" s="218">
        <v>107</v>
      </c>
      <c r="AF34" s="219"/>
      <c r="AG34" s="219"/>
      <c r="AH34" s="219"/>
      <c r="AI34" s="218">
        <v>106</v>
      </c>
      <c r="AJ34" s="219"/>
      <c r="AK34" s="219"/>
      <c r="AL34" s="219"/>
      <c r="AM34" s="218"/>
      <c r="AN34" s="219"/>
      <c r="AO34" s="219"/>
      <c r="AP34" s="219"/>
      <c r="AQ34" s="336" t="s">
        <v>724</v>
      </c>
      <c r="AR34" s="208"/>
      <c r="AS34" s="208"/>
      <c r="AT34" s="337"/>
      <c r="AU34" s="219" t="s">
        <v>792</v>
      </c>
      <c r="AV34" s="219"/>
      <c r="AW34" s="219"/>
      <c r="AX34" s="221"/>
    </row>
    <row r="35" spans="1:51" ht="23.25" customHeight="1" x14ac:dyDescent="0.15">
      <c r="A35" s="228" t="s">
        <v>380</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76" t="s">
        <v>349</v>
      </c>
      <c r="B37" s="777"/>
      <c r="C37" s="777"/>
      <c r="D37" s="777"/>
      <c r="E37" s="777"/>
      <c r="F37" s="778"/>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390</v>
      </c>
      <c r="AF37" s="247"/>
      <c r="AG37" s="247"/>
      <c r="AH37" s="247"/>
      <c r="AI37" s="247" t="s">
        <v>412</v>
      </c>
      <c r="AJ37" s="247"/>
      <c r="AK37" s="247"/>
      <c r="AL37" s="247"/>
      <c r="AM37" s="247" t="s">
        <v>509</v>
      </c>
      <c r="AN37" s="247"/>
      <c r="AO37" s="247"/>
      <c r="AP37" s="247"/>
      <c r="AQ37" s="154" t="s">
        <v>232</v>
      </c>
      <c r="AR37" s="155"/>
      <c r="AS37" s="155"/>
      <c r="AT37" s="156"/>
      <c r="AU37" s="416" t="s">
        <v>134</v>
      </c>
      <c r="AV37" s="416"/>
      <c r="AW37" s="416"/>
      <c r="AX37" s="919"/>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724</v>
      </c>
      <c r="AR38" s="201"/>
      <c r="AS38" s="136" t="s">
        <v>233</v>
      </c>
      <c r="AT38" s="137"/>
      <c r="AU38" s="200">
        <v>3</v>
      </c>
      <c r="AV38" s="200"/>
      <c r="AW38" s="397" t="s">
        <v>179</v>
      </c>
      <c r="AX38" s="398"/>
      <c r="AY38">
        <f>$AY$37</f>
        <v>1</v>
      </c>
    </row>
    <row r="39" spans="1:51" ht="23.25" customHeight="1" x14ac:dyDescent="0.15">
      <c r="A39" s="402"/>
      <c r="B39" s="400"/>
      <c r="C39" s="400"/>
      <c r="D39" s="400"/>
      <c r="E39" s="400"/>
      <c r="F39" s="401"/>
      <c r="G39" s="569" t="s">
        <v>820</v>
      </c>
      <c r="H39" s="570"/>
      <c r="I39" s="570"/>
      <c r="J39" s="570"/>
      <c r="K39" s="570"/>
      <c r="L39" s="570"/>
      <c r="M39" s="570"/>
      <c r="N39" s="570"/>
      <c r="O39" s="571"/>
      <c r="P39" s="108" t="s">
        <v>731</v>
      </c>
      <c r="Q39" s="108"/>
      <c r="R39" s="108"/>
      <c r="S39" s="108"/>
      <c r="T39" s="108"/>
      <c r="U39" s="108"/>
      <c r="V39" s="108"/>
      <c r="W39" s="108"/>
      <c r="X39" s="109"/>
      <c r="Y39" s="475" t="s">
        <v>12</v>
      </c>
      <c r="Z39" s="535"/>
      <c r="AA39" s="536"/>
      <c r="AB39" s="465" t="s">
        <v>733</v>
      </c>
      <c r="AC39" s="465"/>
      <c r="AD39" s="465"/>
      <c r="AE39" s="218">
        <v>2597</v>
      </c>
      <c r="AF39" s="219"/>
      <c r="AG39" s="219"/>
      <c r="AH39" s="219"/>
      <c r="AI39" s="218">
        <v>2259</v>
      </c>
      <c r="AJ39" s="219"/>
      <c r="AK39" s="219"/>
      <c r="AL39" s="219"/>
      <c r="AM39" s="218">
        <v>1899</v>
      </c>
      <c r="AN39" s="219"/>
      <c r="AO39" s="219"/>
      <c r="AP39" s="219"/>
      <c r="AQ39" s="336" t="s">
        <v>724</v>
      </c>
      <c r="AR39" s="208"/>
      <c r="AS39" s="208"/>
      <c r="AT39" s="337"/>
      <c r="AU39" s="219" t="s">
        <v>724</v>
      </c>
      <c r="AV39" s="219"/>
      <c r="AW39" s="219"/>
      <c r="AX39" s="221"/>
      <c r="AY39">
        <f t="shared" ref="AY39:AY43" si="4">$AY$37</f>
        <v>1</v>
      </c>
    </row>
    <row r="40" spans="1:51" ht="23.25" customHeight="1" x14ac:dyDescent="0.15">
      <c r="A40" s="403"/>
      <c r="B40" s="404"/>
      <c r="C40" s="404"/>
      <c r="D40" s="404"/>
      <c r="E40" s="404"/>
      <c r="F40" s="405"/>
      <c r="G40" s="572"/>
      <c r="H40" s="573"/>
      <c r="I40" s="573"/>
      <c r="J40" s="573"/>
      <c r="K40" s="573"/>
      <c r="L40" s="573"/>
      <c r="M40" s="573"/>
      <c r="N40" s="573"/>
      <c r="O40" s="574"/>
      <c r="P40" s="111"/>
      <c r="Q40" s="111"/>
      <c r="R40" s="111"/>
      <c r="S40" s="111"/>
      <c r="T40" s="111"/>
      <c r="U40" s="111"/>
      <c r="V40" s="111"/>
      <c r="W40" s="111"/>
      <c r="X40" s="112"/>
      <c r="Y40" s="451" t="s">
        <v>54</v>
      </c>
      <c r="Z40" s="446"/>
      <c r="AA40" s="447"/>
      <c r="AB40" s="527" t="s">
        <v>733</v>
      </c>
      <c r="AC40" s="527"/>
      <c r="AD40" s="527"/>
      <c r="AE40" s="218">
        <v>3207</v>
      </c>
      <c r="AF40" s="219"/>
      <c r="AG40" s="219"/>
      <c r="AH40" s="219"/>
      <c r="AI40" s="218">
        <v>2597</v>
      </c>
      <c r="AJ40" s="219"/>
      <c r="AK40" s="219"/>
      <c r="AL40" s="219"/>
      <c r="AM40" s="218">
        <v>2259</v>
      </c>
      <c r="AN40" s="219"/>
      <c r="AO40" s="219"/>
      <c r="AP40" s="219"/>
      <c r="AQ40" s="336" t="s">
        <v>724</v>
      </c>
      <c r="AR40" s="208"/>
      <c r="AS40" s="208"/>
      <c r="AT40" s="337"/>
      <c r="AU40" s="219">
        <v>1899</v>
      </c>
      <c r="AV40" s="219"/>
      <c r="AW40" s="219"/>
      <c r="AX40" s="221"/>
      <c r="AY40">
        <f t="shared" si="4"/>
        <v>1</v>
      </c>
    </row>
    <row r="41" spans="1:51" ht="23.25" customHeight="1" x14ac:dyDescent="0.15">
      <c r="A41" s="406"/>
      <c r="B41" s="407"/>
      <c r="C41" s="407"/>
      <c r="D41" s="407"/>
      <c r="E41" s="407"/>
      <c r="F41" s="408"/>
      <c r="G41" s="575"/>
      <c r="H41" s="576"/>
      <c r="I41" s="576"/>
      <c r="J41" s="576"/>
      <c r="K41" s="576"/>
      <c r="L41" s="576"/>
      <c r="M41" s="576"/>
      <c r="N41" s="576"/>
      <c r="O41" s="577"/>
      <c r="P41" s="114"/>
      <c r="Q41" s="114"/>
      <c r="R41" s="114"/>
      <c r="S41" s="114"/>
      <c r="T41" s="114"/>
      <c r="U41" s="114"/>
      <c r="V41" s="114"/>
      <c r="W41" s="114"/>
      <c r="X41" s="115"/>
      <c r="Y41" s="451" t="s">
        <v>13</v>
      </c>
      <c r="Z41" s="446"/>
      <c r="AA41" s="447"/>
      <c r="AB41" s="561" t="s">
        <v>180</v>
      </c>
      <c r="AC41" s="561"/>
      <c r="AD41" s="561"/>
      <c r="AE41" s="218">
        <v>81</v>
      </c>
      <c r="AF41" s="219"/>
      <c r="AG41" s="219"/>
      <c r="AH41" s="219"/>
      <c r="AI41" s="218">
        <v>87</v>
      </c>
      <c r="AJ41" s="219"/>
      <c r="AK41" s="219"/>
      <c r="AL41" s="219"/>
      <c r="AM41" s="218">
        <v>84</v>
      </c>
      <c r="AN41" s="219"/>
      <c r="AO41" s="219"/>
      <c r="AP41" s="219"/>
      <c r="AQ41" s="336" t="s">
        <v>724</v>
      </c>
      <c r="AR41" s="208"/>
      <c r="AS41" s="208"/>
      <c r="AT41" s="337"/>
      <c r="AU41" s="219" t="s">
        <v>724</v>
      </c>
      <c r="AV41" s="219"/>
      <c r="AW41" s="219"/>
      <c r="AX41" s="221"/>
      <c r="AY41">
        <f t="shared" si="4"/>
        <v>1</v>
      </c>
    </row>
    <row r="42" spans="1:51" ht="23.25" customHeight="1" x14ac:dyDescent="0.15">
      <c r="A42" s="228" t="s">
        <v>380</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hidden="1" customHeight="1" x14ac:dyDescent="0.15">
      <c r="A44" s="776" t="s">
        <v>349</v>
      </c>
      <c r="B44" s="777"/>
      <c r="C44" s="777"/>
      <c r="D44" s="777"/>
      <c r="E44" s="777"/>
      <c r="F44" s="778"/>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390</v>
      </c>
      <c r="AF44" s="247"/>
      <c r="AG44" s="247"/>
      <c r="AH44" s="247"/>
      <c r="AI44" s="247" t="s">
        <v>412</v>
      </c>
      <c r="AJ44" s="247"/>
      <c r="AK44" s="247"/>
      <c r="AL44" s="247"/>
      <c r="AM44" s="247" t="s">
        <v>509</v>
      </c>
      <c r="AN44" s="247"/>
      <c r="AO44" s="247"/>
      <c r="AP44" s="247"/>
      <c r="AQ44" s="154" t="s">
        <v>232</v>
      </c>
      <c r="AR44" s="155"/>
      <c r="AS44" s="155"/>
      <c r="AT44" s="156"/>
      <c r="AU44" s="416" t="s">
        <v>134</v>
      </c>
      <c r="AV44" s="416"/>
      <c r="AW44" s="416"/>
      <c r="AX44" s="919"/>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9"/>
      <c r="H46" s="570"/>
      <c r="I46" s="570"/>
      <c r="J46" s="570"/>
      <c r="K46" s="570"/>
      <c r="L46" s="570"/>
      <c r="M46" s="570"/>
      <c r="N46" s="570"/>
      <c r="O46" s="571"/>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2"/>
      <c r="H47" s="573"/>
      <c r="I47" s="573"/>
      <c r="J47" s="573"/>
      <c r="K47" s="573"/>
      <c r="L47" s="573"/>
      <c r="M47" s="573"/>
      <c r="N47" s="573"/>
      <c r="O47" s="574"/>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5"/>
      <c r="H48" s="576"/>
      <c r="I48" s="576"/>
      <c r="J48" s="576"/>
      <c r="K48" s="576"/>
      <c r="L48" s="576"/>
      <c r="M48" s="576"/>
      <c r="N48" s="576"/>
      <c r="O48" s="577"/>
      <c r="P48" s="114"/>
      <c r="Q48" s="114"/>
      <c r="R48" s="114"/>
      <c r="S48" s="114"/>
      <c r="T48" s="114"/>
      <c r="U48" s="114"/>
      <c r="V48" s="114"/>
      <c r="W48" s="114"/>
      <c r="X48" s="115"/>
      <c r="Y48" s="451" t="s">
        <v>13</v>
      </c>
      <c r="Z48" s="446"/>
      <c r="AA48" s="447"/>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390</v>
      </c>
      <c r="AF51" s="247"/>
      <c r="AG51" s="247"/>
      <c r="AH51" s="247"/>
      <c r="AI51" s="247" t="s">
        <v>412</v>
      </c>
      <c r="AJ51" s="247"/>
      <c r="AK51" s="247"/>
      <c r="AL51" s="247"/>
      <c r="AM51" s="247" t="s">
        <v>509</v>
      </c>
      <c r="AN51" s="247"/>
      <c r="AO51" s="247"/>
      <c r="AP51" s="247"/>
      <c r="AQ51" s="154" t="s">
        <v>232</v>
      </c>
      <c r="AR51" s="155"/>
      <c r="AS51" s="155"/>
      <c r="AT51" s="156"/>
      <c r="AU51" s="934" t="s">
        <v>134</v>
      </c>
      <c r="AV51" s="934"/>
      <c r="AW51" s="934"/>
      <c r="AX51" s="935"/>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9"/>
      <c r="H53" s="570"/>
      <c r="I53" s="570"/>
      <c r="J53" s="570"/>
      <c r="K53" s="570"/>
      <c r="L53" s="570"/>
      <c r="M53" s="570"/>
      <c r="N53" s="570"/>
      <c r="O53" s="571"/>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2"/>
      <c r="H54" s="573"/>
      <c r="I54" s="573"/>
      <c r="J54" s="573"/>
      <c r="K54" s="573"/>
      <c r="L54" s="573"/>
      <c r="M54" s="573"/>
      <c r="N54" s="573"/>
      <c r="O54" s="574"/>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5"/>
      <c r="H55" s="576"/>
      <c r="I55" s="576"/>
      <c r="J55" s="576"/>
      <c r="K55" s="576"/>
      <c r="L55" s="576"/>
      <c r="M55" s="576"/>
      <c r="N55" s="576"/>
      <c r="O55" s="577"/>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390</v>
      </c>
      <c r="AF58" s="247"/>
      <c r="AG58" s="247"/>
      <c r="AH58" s="247"/>
      <c r="AI58" s="247" t="s">
        <v>412</v>
      </c>
      <c r="AJ58" s="247"/>
      <c r="AK58" s="247"/>
      <c r="AL58" s="247"/>
      <c r="AM58" s="247" t="s">
        <v>509</v>
      </c>
      <c r="AN58" s="247"/>
      <c r="AO58" s="247"/>
      <c r="AP58" s="247"/>
      <c r="AQ58" s="154" t="s">
        <v>232</v>
      </c>
      <c r="AR58" s="155"/>
      <c r="AS58" s="155"/>
      <c r="AT58" s="156"/>
      <c r="AU58" s="934" t="s">
        <v>134</v>
      </c>
      <c r="AV58" s="934"/>
      <c r="AW58" s="934"/>
      <c r="AX58" s="935"/>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9"/>
      <c r="H60" s="570"/>
      <c r="I60" s="570"/>
      <c r="J60" s="570"/>
      <c r="K60" s="570"/>
      <c r="L60" s="570"/>
      <c r="M60" s="570"/>
      <c r="N60" s="570"/>
      <c r="O60" s="571"/>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2"/>
      <c r="H61" s="573"/>
      <c r="I61" s="573"/>
      <c r="J61" s="573"/>
      <c r="K61" s="573"/>
      <c r="L61" s="573"/>
      <c r="M61" s="573"/>
      <c r="N61" s="573"/>
      <c r="O61" s="574"/>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5"/>
      <c r="H62" s="576"/>
      <c r="I62" s="576"/>
      <c r="J62" s="576"/>
      <c r="K62" s="576"/>
      <c r="L62" s="576"/>
      <c r="M62" s="576"/>
      <c r="N62" s="576"/>
      <c r="O62" s="577"/>
      <c r="P62" s="114"/>
      <c r="Q62" s="114"/>
      <c r="R62" s="114"/>
      <c r="S62" s="114"/>
      <c r="T62" s="114"/>
      <c r="U62" s="114"/>
      <c r="V62" s="114"/>
      <c r="W62" s="114"/>
      <c r="X62" s="115"/>
      <c r="Y62" s="451" t="s">
        <v>13</v>
      </c>
      <c r="Z62" s="446"/>
      <c r="AA62" s="447"/>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9"/>
      <c r="AF77" s="900"/>
      <c r="AG77" s="900"/>
      <c r="AH77" s="900"/>
      <c r="AI77" s="899"/>
      <c r="AJ77" s="900"/>
      <c r="AK77" s="900"/>
      <c r="AL77" s="900"/>
      <c r="AM77" s="899"/>
      <c r="AN77" s="900"/>
      <c r="AO77" s="900"/>
      <c r="AP77" s="90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77"/>
      <c r="AY79">
        <f>COUNTIF($AR$79,"☑")</f>
        <v>0</v>
      </c>
    </row>
    <row r="80" spans="1:51" ht="18.75" hidden="1" customHeight="1" x14ac:dyDescent="0.15">
      <c r="A80" s="873"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4"/>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4"/>
      <c r="B82" s="531"/>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c r="AY82">
        <f t="shared" ref="AY82:AY89" si="10">$AY$80</f>
        <v>0</v>
      </c>
    </row>
    <row r="83" spans="1:60" ht="22.5" hidden="1" customHeight="1" x14ac:dyDescent="0.15">
      <c r="A83" s="874"/>
      <c r="B83" s="531"/>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c r="AY83">
        <f t="shared" si="10"/>
        <v>0</v>
      </c>
    </row>
    <row r="84" spans="1:60" ht="19.5" hidden="1" customHeight="1" x14ac:dyDescent="0.15">
      <c r="A84" s="874"/>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8"/>
      <c r="AY84">
        <f t="shared" si="10"/>
        <v>0</v>
      </c>
    </row>
    <row r="85" spans="1:60" ht="18.75" hidden="1" customHeight="1" x14ac:dyDescent="0.15">
      <c r="A85" s="874"/>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2" t="s">
        <v>11</v>
      </c>
      <c r="AC85" s="563"/>
      <c r="AD85" s="564"/>
      <c r="AE85" s="247" t="s">
        <v>390</v>
      </c>
      <c r="AF85" s="247"/>
      <c r="AG85" s="247"/>
      <c r="AH85" s="247"/>
      <c r="AI85" s="247" t="s">
        <v>412</v>
      </c>
      <c r="AJ85" s="247"/>
      <c r="AK85" s="247"/>
      <c r="AL85" s="247"/>
      <c r="AM85" s="247" t="s">
        <v>509</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4"/>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4"/>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6" t="s">
        <v>62</v>
      </c>
      <c r="Z87" s="567"/>
      <c r="AA87" s="568"/>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4"/>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4"/>
      <c r="B89" s="533"/>
      <c r="C89" s="533"/>
      <c r="D89" s="533"/>
      <c r="E89" s="533"/>
      <c r="F89" s="534"/>
      <c r="G89" s="113"/>
      <c r="H89" s="114"/>
      <c r="I89" s="114"/>
      <c r="J89" s="114"/>
      <c r="K89" s="114"/>
      <c r="L89" s="114"/>
      <c r="M89" s="114"/>
      <c r="N89" s="114"/>
      <c r="O89" s="115"/>
      <c r="P89" s="177"/>
      <c r="Q89" s="177"/>
      <c r="R89" s="177"/>
      <c r="S89" s="177"/>
      <c r="T89" s="177"/>
      <c r="U89" s="177"/>
      <c r="V89" s="177"/>
      <c r="W89" s="177"/>
      <c r="X89" s="565"/>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4"/>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2" t="s">
        <v>11</v>
      </c>
      <c r="AC90" s="563"/>
      <c r="AD90" s="564"/>
      <c r="AE90" s="247" t="s">
        <v>390</v>
      </c>
      <c r="AF90" s="247"/>
      <c r="AG90" s="247"/>
      <c r="AH90" s="247"/>
      <c r="AI90" s="247" t="s">
        <v>412</v>
      </c>
      <c r="AJ90" s="247"/>
      <c r="AK90" s="247"/>
      <c r="AL90" s="247"/>
      <c r="AM90" s="247" t="s">
        <v>509</v>
      </c>
      <c r="AN90" s="247"/>
      <c r="AO90" s="247"/>
      <c r="AP90" s="247"/>
      <c r="AQ90" s="158" t="s">
        <v>232</v>
      </c>
      <c r="AR90" s="133"/>
      <c r="AS90" s="133"/>
      <c r="AT90" s="134"/>
      <c r="AU90" s="537" t="s">
        <v>134</v>
      </c>
      <c r="AV90" s="537"/>
      <c r="AW90" s="537"/>
      <c r="AX90" s="538"/>
      <c r="AY90">
        <f>COUNTA($G$92)</f>
        <v>0</v>
      </c>
    </row>
    <row r="91" spans="1:60" ht="18.75" hidden="1" customHeight="1" x14ac:dyDescent="0.15">
      <c r="A91" s="874"/>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4"/>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6" t="s">
        <v>62</v>
      </c>
      <c r="Z92" s="567"/>
      <c r="AA92" s="568"/>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4"/>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4"/>
      <c r="B94" s="533"/>
      <c r="C94" s="533"/>
      <c r="D94" s="533"/>
      <c r="E94" s="533"/>
      <c r="F94" s="534"/>
      <c r="G94" s="113"/>
      <c r="H94" s="114"/>
      <c r="I94" s="114"/>
      <c r="J94" s="114"/>
      <c r="K94" s="114"/>
      <c r="L94" s="114"/>
      <c r="M94" s="114"/>
      <c r="N94" s="114"/>
      <c r="O94" s="115"/>
      <c r="P94" s="177"/>
      <c r="Q94" s="177"/>
      <c r="R94" s="177"/>
      <c r="S94" s="177"/>
      <c r="T94" s="177"/>
      <c r="U94" s="177"/>
      <c r="V94" s="177"/>
      <c r="W94" s="177"/>
      <c r="X94" s="565"/>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4"/>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2" t="s">
        <v>11</v>
      </c>
      <c r="AC95" s="563"/>
      <c r="AD95" s="564"/>
      <c r="AE95" s="247" t="s">
        <v>390</v>
      </c>
      <c r="AF95" s="247"/>
      <c r="AG95" s="247"/>
      <c r="AH95" s="247"/>
      <c r="AI95" s="247" t="s">
        <v>412</v>
      </c>
      <c r="AJ95" s="247"/>
      <c r="AK95" s="247"/>
      <c r="AL95" s="247"/>
      <c r="AM95" s="247" t="s">
        <v>509</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4"/>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4"/>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6" t="s">
        <v>62</v>
      </c>
      <c r="Z97" s="567"/>
      <c r="AA97" s="568"/>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4"/>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5"/>
      <c r="B99" s="431"/>
      <c r="C99" s="431"/>
      <c r="D99" s="431"/>
      <c r="E99" s="431"/>
      <c r="F99" s="432"/>
      <c r="G99" s="585"/>
      <c r="H99" s="216"/>
      <c r="I99" s="216"/>
      <c r="J99" s="216"/>
      <c r="K99" s="216"/>
      <c r="L99" s="216"/>
      <c r="M99" s="216"/>
      <c r="N99" s="216"/>
      <c r="O99" s="586"/>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390</v>
      </c>
      <c r="AF100" s="544"/>
      <c r="AG100" s="544"/>
      <c r="AH100" s="545"/>
      <c r="AI100" s="543" t="s">
        <v>412</v>
      </c>
      <c r="AJ100" s="544"/>
      <c r="AK100" s="544"/>
      <c r="AL100" s="545"/>
      <c r="AM100" s="543" t="s">
        <v>509</v>
      </c>
      <c r="AN100" s="544"/>
      <c r="AO100" s="544"/>
      <c r="AP100" s="545"/>
      <c r="AQ100" s="317" t="s">
        <v>417</v>
      </c>
      <c r="AR100" s="318"/>
      <c r="AS100" s="318"/>
      <c r="AT100" s="319"/>
      <c r="AU100" s="317" t="s">
        <v>543</v>
      </c>
      <c r="AV100" s="318"/>
      <c r="AW100" s="318"/>
      <c r="AX100" s="320"/>
    </row>
    <row r="101" spans="1:60" ht="23.25" customHeight="1" x14ac:dyDescent="0.15">
      <c r="A101" s="423"/>
      <c r="B101" s="424"/>
      <c r="C101" s="424"/>
      <c r="D101" s="424"/>
      <c r="E101" s="424"/>
      <c r="F101" s="425"/>
      <c r="G101" s="108" t="s">
        <v>734</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733</v>
      </c>
      <c r="AC101" s="465"/>
      <c r="AD101" s="465"/>
      <c r="AE101" s="282">
        <v>71881</v>
      </c>
      <c r="AF101" s="282"/>
      <c r="AG101" s="282"/>
      <c r="AH101" s="282"/>
      <c r="AI101" s="282">
        <v>61893</v>
      </c>
      <c r="AJ101" s="282"/>
      <c r="AK101" s="282"/>
      <c r="AL101" s="282"/>
      <c r="AM101" s="282"/>
      <c r="AN101" s="282"/>
      <c r="AO101" s="282"/>
      <c r="AP101" s="282"/>
      <c r="AQ101" s="282" t="s">
        <v>724</v>
      </c>
      <c r="AR101" s="282"/>
      <c r="AS101" s="282"/>
      <c r="AT101" s="282"/>
      <c r="AU101" s="218" t="s">
        <v>724</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733</v>
      </c>
      <c r="AC102" s="465"/>
      <c r="AD102" s="465"/>
      <c r="AE102" s="282">
        <v>71992</v>
      </c>
      <c r="AF102" s="282"/>
      <c r="AG102" s="282"/>
      <c r="AH102" s="282"/>
      <c r="AI102" s="282">
        <v>71881</v>
      </c>
      <c r="AJ102" s="282"/>
      <c r="AK102" s="282"/>
      <c r="AL102" s="282"/>
      <c r="AM102" s="282">
        <v>61893</v>
      </c>
      <c r="AN102" s="282"/>
      <c r="AO102" s="282"/>
      <c r="AP102" s="282"/>
      <c r="AQ102" s="282"/>
      <c r="AR102" s="282"/>
      <c r="AS102" s="282"/>
      <c r="AT102" s="282"/>
      <c r="AU102" s="225"/>
      <c r="AV102" s="226"/>
      <c r="AW102" s="226"/>
      <c r="AX102" s="321"/>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23"/>
      <c r="B104" s="424"/>
      <c r="C104" s="424"/>
      <c r="D104" s="424"/>
      <c r="E104" s="424"/>
      <c r="F104" s="425"/>
      <c r="G104" s="108" t="s">
        <v>731</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733</v>
      </c>
      <c r="AC104" s="550"/>
      <c r="AD104" s="551"/>
      <c r="AE104" s="282">
        <v>2597</v>
      </c>
      <c r="AF104" s="282"/>
      <c r="AG104" s="282"/>
      <c r="AH104" s="282"/>
      <c r="AI104" s="282">
        <v>2259</v>
      </c>
      <c r="AJ104" s="282"/>
      <c r="AK104" s="282"/>
      <c r="AL104" s="282"/>
      <c r="AM104" s="282">
        <v>1899</v>
      </c>
      <c r="AN104" s="282"/>
      <c r="AO104" s="282"/>
      <c r="AP104" s="282"/>
      <c r="AQ104" s="282" t="s">
        <v>724</v>
      </c>
      <c r="AR104" s="282"/>
      <c r="AS104" s="282"/>
      <c r="AT104" s="282"/>
      <c r="AU104" s="282" t="s">
        <v>724</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733</v>
      </c>
      <c r="AC105" s="473"/>
      <c r="AD105" s="474"/>
      <c r="AE105" s="282">
        <v>3207</v>
      </c>
      <c r="AF105" s="282"/>
      <c r="AG105" s="282"/>
      <c r="AH105" s="282"/>
      <c r="AI105" s="282">
        <v>2597</v>
      </c>
      <c r="AJ105" s="282"/>
      <c r="AK105" s="282"/>
      <c r="AL105" s="282"/>
      <c r="AM105" s="282">
        <v>2259</v>
      </c>
      <c r="AN105" s="282"/>
      <c r="AO105" s="282"/>
      <c r="AP105" s="282"/>
      <c r="AQ105" s="282">
        <v>1899</v>
      </c>
      <c r="AR105" s="282"/>
      <c r="AS105" s="282"/>
      <c r="AT105" s="282"/>
      <c r="AU105" s="282">
        <v>1899</v>
      </c>
      <c r="AV105" s="282"/>
      <c r="AW105" s="282"/>
      <c r="AX105" s="283"/>
      <c r="AY105">
        <f>$AY$103</f>
        <v>1</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8"/>
      <c r="Z115" s="559"/>
      <c r="AA115" s="560"/>
      <c r="AB115" s="451" t="s">
        <v>11</v>
      </c>
      <c r="AC115" s="446"/>
      <c r="AD115" s="447"/>
      <c r="AE115" s="247" t="s">
        <v>390</v>
      </c>
      <c r="AF115" s="247"/>
      <c r="AG115" s="247"/>
      <c r="AH115" s="247"/>
      <c r="AI115" s="247" t="s">
        <v>412</v>
      </c>
      <c r="AJ115" s="247"/>
      <c r="AK115" s="247"/>
      <c r="AL115" s="247"/>
      <c r="AM115" s="247" t="s">
        <v>509</v>
      </c>
      <c r="AN115" s="247"/>
      <c r="AO115" s="247"/>
      <c r="AP115" s="247"/>
      <c r="AQ115" s="595" t="s">
        <v>544</v>
      </c>
      <c r="AR115" s="596"/>
      <c r="AS115" s="596"/>
      <c r="AT115" s="596"/>
      <c r="AU115" s="596"/>
      <c r="AV115" s="596"/>
      <c r="AW115" s="596"/>
      <c r="AX115" s="597"/>
    </row>
    <row r="116" spans="1:51" ht="23.25" customHeight="1" x14ac:dyDescent="0.15">
      <c r="A116" s="440"/>
      <c r="B116" s="441"/>
      <c r="C116" s="441"/>
      <c r="D116" s="441"/>
      <c r="E116" s="441"/>
      <c r="F116" s="442"/>
      <c r="G116" s="392" t="s">
        <v>735</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736</v>
      </c>
      <c r="AC116" s="467"/>
      <c r="AD116" s="468"/>
      <c r="AE116" s="282">
        <v>5008</v>
      </c>
      <c r="AF116" s="282"/>
      <c r="AG116" s="282"/>
      <c r="AH116" s="282"/>
      <c r="AI116" s="282">
        <v>5623</v>
      </c>
      <c r="AJ116" s="282"/>
      <c r="AK116" s="282"/>
      <c r="AL116" s="282"/>
      <c r="AM116" s="282"/>
      <c r="AN116" s="282"/>
      <c r="AO116" s="282"/>
      <c r="AP116" s="282"/>
      <c r="AQ116" s="218" t="s">
        <v>724</v>
      </c>
      <c r="AR116" s="219"/>
      <c r="AS116" s="219"/>
      <c r="AT116" s="219"/>
      <c r="AU116" s="219"/>
      <c r="AV116" s="219"/>
      <c r="AW116" s="219"/>
      <c r="AX116" s="221"/>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737</v>
      </c>
      <c r="AC117" s="477"/>
      <c r="AD117" s="478"/>
      <c r="AE117" s="555" t="s">
        <v>739</v>
      </c>
      <c r="AF117" s="556"/>
      <c r="AG117" s="556"/>
      <c r="AH117" s="556"/>
      <c r="AI117" s="555" t="s">
        <v>740</v>
      </c>
      <c r="AJ117" s="556"/>
      <c r="AK117" s="556"/>
      <c r="AL117" s="556"/>
      <c r="AM117" s="556"/>
      <c r="AN117" s="556"/>
      <c r="AO117" s="556"/>
      <c r="AP117" s="556"/>
      <c r="AQ117" s="556" t="s">
        <v>738</v>
      </c>
      <c r="AR117" s="556"/>
      <c r="AS117" s="556"/>
      <c r="AT117" s="556"/>
      <c r="AU117" s="556"/>
      <c r="AV117" s="556"/>
      <c r="AW117" s="556"/>
      <c r="AX117" s="557"/>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8"/>
      <c r="Z118" s="559"/>
      <c r="AA118" s="560"/>
      <c r="AB118" s="451" t="s">
        <v>11</v>
      </c>
      <c r="AC118" s="446"/>
      <c r="AD118" s="447"/>
      <c r="AE118" s="247" t="s">
        <v>390</v>
      </c>
      <c r="AF118" s="247"/>
      <c r="AG118" s="247"/>
      <c r="AH118" s="247"/>
      <c r="AI118" s="247" t="s">
        <v>412</v>
      </c>
      <c r="AJ118" s="247"/>
      <c r="AK118" s="247"/>
      <c r="AL118" s="247"/>
      <c r="AM118" s="247" t="s">
        <v>509</v>
      </c>
      <c r="AN118" s="247"/>
      <c r="AO118" s="247"/>
      <c r="AP118" s="247"/>
      <c r="AQ118" s="595" t="s">
        <v>544</v>
      </c>
      <c r="AR118" s="596"/>
      <c r="AS118" s="596"/>
      <c r="AT118" s="596"/>
      <c r="AU118" s="596"/>
      <c r="AV118" s="596"/>
      <c r="AW118" s="596"/>
      <c r="AX118" s="597"/>
      <c r="AY118" s="92">
        <f>IF(SUBSTITUTE(SUBSTITUTE($G$119,"／",""),"　","")="",0,1)</f>
        <v>1</v>
      </c>
    </row>
    <row r="119" spans="1:51" ht="23.25" customHeight="1" x14ac:dyDescent="0.15">
      <c r="A119" s="440"/>
      <c r="B119" s="441"/>
      <c r="C119" s="441"/>
      <c r="D119" s="441"/>
      <c r="E119" s="441"/>
      <c r="F119" s="442"/>
      <c r="G119" s="392" t="s">
        <v>741</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736</v>
      </c>
      <c r="AC119" s="467"/>
      <c r="AD119" s="468"/>
      <c r="AE119" s="282">
        <v>30035</v>
      </c>
      <c r="AF119" s="282"/>
      <c r="AG119" s="282"/>
      <c r="AH119" s="282"/>
      <c r="AI119" s="282">
        <v>32758</v>
      </c>
      <c r="AJ119" s="282"/>
      <c r="AK119" s="282"/>
      <c r="AL119" s="282"/>
      <c r="AM119" s="282">
        <v>36862</v>
      </c>
      <c r="AN119" s="282"/>
      <c r="AO119" s="282"/>
      <c r="AP119" s="282"/>
      <c r="AQ119" s="282">
        <v>36862</v>
      </c>
      <c r="AR119" s="282"/>
      <c r="AS119" s="282"/>
      <c r="AT119" s="282"/>
      <c r="AU119" s="282"/>
      <c r="AV119" s="282"/>
      <c r="AW119" s="282"/>
      <c r="AX119" s="283"/>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737</v>
      </c>
      <c r="AC120" s="477"/>
      <c r="AD120" s="478"/>
      <c r="AE120" s="555" t="s">
        <v>742</v>
      </c>
      <c r="AF120" s="556"/>
      <c r="AG120" s="556"/>
      <c r="AH120" s="556"/>
      <c r="AI120" s="555" t="s">
        <v>743</v>
      </c>
      <c r="AJ120" s="556"/>
      <c r="AK120" s="556"/>
      <c r="AL120" s="556"/>
      <c r="AM120" s="555" t="s">
        <v>793</v>
      </c>
      <c r="AN120" s="556"/>
      <c r="AO120" s="556"/>
      <c r="AP120" s="556"/>
      <c r="AQ120" s="555" t="s">
        <v>819</v>
      </c>
      <c r="AR120" s="556"/>
      <c r="AS120" s="556"/>
      <c r="AT120" s="556"/>
      <c r="AU120" s="556"/>
      <c r="AV120" s="556"/>
      <c r="AW120" s="556"/>
      <c r="AX120" s="557"/>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8"/>
      <c r="Z121" s="559"/>
      <c r="AA121" s="560"/>
      <c r="AB121" s="451" t="s">
        <v>11</v>
      </c>
      <c r="AC121" s="446"/>
      <c r="AD121" s="447"/>
      <c r="AE121" s="247" t="s">
        <v>390</v>
      </c>
      <c r="AF121" s="247"/>
      <c r="AG121" s="247"/>
      <c r="AH121" s="247"/>
      <c r="AI121" s="247" t="s">
        <v>412</v>
      </c>
      <c r="AJ121" s="247"/>
      <c r="AK121" s="247"/>
      <c r="AL121" s="247"/>
      <c r="AM121" s="247" t="s">
        <v>509</v>
      </c>
      <c r="AN121" s="247"/>
      <c r="AO121" s="247"/>
      <c r="AP121" s="247"/>
      <c r="AQ121" s="595" t="s">
        <v>544</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360</v>
      </c>
      <c r="AC123" s="477"/>
      <c r="AD123" s="47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8"/>
      <c r="Z124" s="559"/>
      <c r="AA124" s="560"/>
      <c r="AB124" s="451" t="s">
        <v>11</v>
      </c>
      <c r="AC124" s="446"/>
      <c r="AD124" s="447"/>
      <c r="AE124" s="247" t="s">
        <v>390</v>
      </c>
      <c r="AF124" s="247"/>
      <c r="AG124" s="247"/>
      <c r="AH124" s="247"/>
      <c r="AI124" s="247" t="s">
        <v>412</v>
      </c>
      <c r="AJ124" s="247"/>
      <c r="AK124" s="247"/>
      <c r="AL124" s="247"/>
      <c r="AM124" s="247" t="s">
        <v>509</v>
      </c>
      <c r="AN124" s="247"/>
      <c r="AO124" s="247"/>
      <c r="AP124" s="247"/>
      <c r="AQ124" s="595" t="s">
        <v>544</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540</v>
      </c>
      <c r="H125" s="392"/>
      <c r="I125" s="392"/>
      <c r="J125" s="392"/>
      <c r="K125" s="392"/>
      <c r="L125" s="392"/>
      <c r="M125" s="392"/>
      <c r="N125" s="392"/>
      <c r="O125" s="392"/>
      <c r="P125" s="392"/>
      <c r="Q125" s="392"/>
      <c r="R125" s="392"/>
      <c r="S125" s="392"/>
      <c r="T125" s="392"/>
      <c r="U125" s="392"/>
      <c r="V125" s="392"/>
      <c r="W125" s="392"/>
      <c r="X125" s="939"/>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0"/>
      <c r="Y126" s="475" t="s">
        <v>49</v>
      </c>
      <c r="Z126" s="449"/>
      <c r="AA126" s="450"/>
      <c r="AB126" s="476" t="s">
        <v>358</v>
      </c>
      <c r="AC126" s="477"/>
      <c r="AD126" s="47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6"/>
      <c r="Z127" s="937"/>
      <c r="AA127" s="938"/>
      <c r="AB127" s="412" t="s">
        <v>11</v>
      </c>
      <c r="AC127" s="413"/>
      <c r="AD127" s="414"/>
      <c r="AE127" s="247" t="s">
        <v>390</v>
      </c>
      <c r="AF127" s="247"/>
      <c r="AG127" s="247"/>
      <c r="AH127" s="247"/>
      <c r="AI127" s="247" t="s">
        <v>412</v>
      </c>
      <c r="AJ127" s="247"/>
      <c r="AK127" s="247"/>
      <c r="AL127" s="247"/>
      <c r="AM127" s="247" t="s">
        <v>509</v>
      </c>
      <c r="AN127" s="247"/>
      <c r="AO127" s="247"/>
      <c r="AP127" s="247"/>
      <c r="AQ127" s="595" t="s">
        <v>544</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541</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405</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747</v>
      </c>
      <c r="AC134" s="206"/>
      <c r="AD134" s="206"/>
      <c r="AE134" s="207">
        <v>1573</v>
      </c>
      <c r="AF134" s="208"/>
      <c r="AG134" s="208"/>
      <c r="AH134" s="208"/>
      <c r="AI134" s="207">
        <v>1292</v>
      </c>
      <c r="AJ134" s="208"/>
      <c r="AK134" s="208"/>
      <c r="AL134" s="208"/>
      <c r="AM134" s="207"/>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747</v>
      </c>
      <c r="AC135" s="214"/>
      <c r="AD135" s="214"/>
      <c r="AE135" s="207">
        <v>1941</v>
      </c>
      <c r="AF135" s="208"/>
      <c r="AG135" s="208"/>
      <c r="AH135" s="208"/>
      <c r="AI135" s="207">
        <v>1573</v>
      </c>
      <c r="AJ135" s="208"/>
      <c r="AK135" s="208"/>
      <c r="AL135" s="208"/>
      <c r="AM135" s="207">
        <v>1292</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41"/>
      <c r="E430" s="175" t="s">
        <v>399</v>
      </c>
      <c r="F430" s="907"/>
      <c r="G430" s="908" t="s">
        <v>252</v>
      </c>
      <c r="H430" s="126"/>
      <c r="I430" s="126"/>
      <c r="J430" s="909" t="s">
        <v>723</v>
      </c>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724</v>
      </c>
      <c r="AF437" s="201"/>
      <c r="AG437" s="136" t="s">
        <v>233</v>
      </c>
      <c r="AH437" s="137"/>
      <c r="AI437" s="335"/>
      <c r="AJ437" s="335"/>
      <c r="AK437" s="335"/>
      <c r="AL437" s="157"/>
      <c r="AM437" s="335"/>
      <c r="AN437" s="335"/>
      <c r="AO437" s="335"/>
      <c r="AP437" s="157"/>
      <c r="AQ437" s="250" t="s">
        <v>724</v>
      </c>
      <c r="AR437" s="201"/>
      <c r="AS437" s="136" t="s">
        <v>233</v>
      </c>
      <c r="AT437" s="137"/>
      <c r="AU437" s="201" t="s">
        <v>724</v>
      </c>
      <c r="AV437" s="201"/>
      <c r="AW437" s="136" t="s">
        <v>179</v>
      </c>
      <c r="AX437" s="196"/>
      <c r="AY437">
        <f>$AY$436</f>
        <v>1</v>
      </c>
    </row>
    <row r="438" spans="1:51" ht="23.25" hidden="1" customHeight="1" x14ac:dyDescent="0.15">
      <c r="A438" s="190"/>
      <c r="B438" s="187"/>
      <c r="C438" s="181"/>
      <c r="D438" s="187"/>
      <c r="E438" s="338"/>
      <c r="F438" s="339"/>
      <c r="G438" s="107" t="s">
        <v>724</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724</v>
      </c>
      <c r="AC438" s="214"/>
      <c r="AD438" s="214"/>
      <c r="AE438" s="336" t="s">
        <v>724</v>
      </c>
      <c r="AF438" s="208"/>
      <c r="AG438" s="208"/>
      <c r="AH438" s="208"/>
      <c r="AI438" s="336" t="s">
        <v>724</v>
      </c>
      <c r="AJ438" s="208"/>
      <c r="AK438" s="208"/>
      <c r="AL438" s="208"/>
      <c r="AM438" s="336" t="s">
        <v>724</v>
      </c>
      <c r="AN438" s="208"/>
      <c r="AO438" s="208"/>
      <c r="AP438" s="337"/>
      <c r="AQ438" s="336" t="s">
        <v>724</v>
      </c>
      <c r="AR438" s="208"/>
      <c r="AS438" s="208"/>
      <c r="AT438" s="337"/>
      <c r="AU438" s="208" t="s">
        <v>724</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724</v>
      </c>
      <c r="AC439" s="206"/>
      <c r="AD439" s="206"/>
      <c r="AE439" s="336" t="s">
        <v>724</v>
      </c>
      <c r="AF439" s="208"/>
      <c r="AG439" s="208"/>
      <c r="AH439" s="337"/>
      <c r="AI439" s="336" t="s">
        <v>724</v>
      </c>
      <c r="AJ439" s="208"/>
      <c r="AK439" s="208"/>
      <c r="AL439" s="208"/>
      <c r="AM439" s="336" t="s">
        <v>724</v>
      </c>
      <c r="AN439" s="208"/>
      <c r="AO439" s="208"/>
      <c r="AP439" s="337"/>
      <c r="AQ439" s="336" t="s">
        <v>724</v>
      </c>
      <c r="AR439" s="208"/>
      <c r="AS439" s="208"/>
      <c r="AT439" s="337"/>
      <c r="AU439" s="208" t="s">
        <v>724</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t="s">
        <v>724</v>
      </c>
      <c r="AF440" s="208"/>
      <c r="AG440" s="208"/>
      <c r="AH440" s="337"/>
      <c r="AI440" s="336" t="s">
        <v>724</v>
      </c>
      <c r="AJ440" s="208"/>
      <c r="AK440" s="208"/>
      <c r="AL440" s="208"/>
      <c r="AM440" s="336" t="s">
        <v>724</v>
      </c>
      <c r="AN440" s="208"/>
      <c r="AO440" s="208"/>
      <c r="AP440" s="337"/>
      <c r="AQ440" s="336" t="s">
        <v>724</v>
      </c>
      <c r="AR440" s="208"/>
      <c r="AS440" s="208"/>
      <c r="AT440" s="337"/>
      <c r="AU440" s="208" t="s">
        <v>724</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5"/>
      <c r="AJ457" s="335"/>
      <c r="AK457" s="335"/>
      <c r="AL457" s="157"/>
      <c r="AM457" s="335"/>
      <c r="AN457" s="335"/>
      <c r="AO457" s="335"/>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724</v>
      </c>
      <c r="AF458" s="208"/>
      <c r="AG458" s="208"/>
      <c r="AH458" s="208"/>
      <c r="AI458" s="336" t="s">
        <v>724</v>
      </c>
      <c r="AJ458" s="208"/>
      <c r="AK458" s="208"/>
      <c r="AL458" s="208"/>
      <c r="AM458" s="336" t="s">
        <v>724</v>
      </c>
      <c r="AN458" s="208"/>
      <c r="AO458" s="208"/>
      <c r="AP458" s="337"/>
      <c r="AQ458" s="336" t="s">
        <v>724</v>
      </c>
      <c r="AR458" s="208"/>
      <c r="AS458" s="208"/>
      <c r="AT458" s="337"/>
      <c r="AU458" s="208" t="s">
        <v>724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724</v>
      </c>
      <c r="AF459" s="208"/>
      <c r="AG459" s="208"/>
      <c r="AH459" s="337"/>
      <c r="AI459" s="336" t="s">
        <v>724</v>
      </c>
      <c r="AJ459" s="208"/>
      <c r="AK459" s="208"/>
      <c r="AL459" s="208"/>
      <c r="AM459" s="336" t="s">
        <v>724</v>
      </c>
      <c r="AN459" s="208"/>
      <c r="AO459" s="208"/>
      <c r="AP459" s="337"/>
      <c r="AQ459" s="336" t="s">
        <v>724</v>
      </c>
      <c r="AR459" s="208"/>
      <c r="AS459" s="208"/>
      <c r="AT459" s="337"/>
      <c r="AU459" s="208" t="s">
        <v>724</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724</v>
      </c>
      <c r="AF460" s="208"/>
      <c r="AG460" s="208"/>
      <c r="AH460" s="337"/>
      <c r="AI460" s="336" t="s">
        <v>724</v>
      </c>
      <c r="AJ460" s="208"/>
      <c r="AK460" s="208"/>
      <c r="AL460" s="208"/>
      <c r="AM460" s="336" t="s">
        <v>724</v>
      </c>
      <c r="AN460" s="208"/>
      <c r="AO460" s="208"/>
      <c r="AP460" s="337"/>
      <c r="AQ460" s="336" t="s">
        <v>724</v>
      </c>
      <c r="AR460" s="208"/>
      <c r="AS460" s="208"/>
      <c r="AT460" s="337"/>
      <c r="AU460" s="208" t="s">
        <v>724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8" t="s">
        <v>252</v>
      </c>
      <c r="H484" s="126"/>
      <c r="I484" s="126"/>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8" t="s">
        <v>252</v>
      </c>
      <c r="H538" s="126"/>
      <c r="I538" s="126"/>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8" t="s">
        <v>252</v>
      </c>
      <c r="H592" s="126"/>
      <c r="I592" s="126"/>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8" t="s">
        <v>252</v>
      </c>
      <c r="H646" s="126"/>
      <c r="I646" s="126"/>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1" ht="46.5" customHeight="1" x14ac:dyDescent="0.15">
      <c r="A702" s="879" t="s">
        <v>140</v>
      </c>
      <c r="B702" s="880"/>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718</v>
      </c>
      <c r="AE702" s="342"/>
      <c r="AF702" s="342"/>
      <c r="AG702" s="384" t="s">
        <v>749</v>
      </c>
      <c r="AH702" s="385"/>
      <c r="AI702" s="385"/>
      <c r="AJ702" s="385"/>
      <c r="AK702" s="385"/>
      <c r="AL702" s="385"/>
      <c r="AM702" s="385"/>
      <c r="AN702" s="385"/>
      <c r="AO702" s="385"/>
      <c r="AP702" s="385"/>
      <c r="AQ702" s="385"/>
      <c r="AR702" s="385"/>
      <c r="AS702" s="385"/>
      <c r="AT702" s="385"/>
      <c r="AU702" s="385"/>
      <c r="AV702" s="385"/>
      <c r="AW702" s="385"/>
      <c r="AX702" s="386"/>
    </row>
    <row r="703" spans="1:51" ht="64.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2" t="s">
        <v>718</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83"/>
      <c r="B704" s="884"/>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718</v>
      </c>
      <c r="AE704" s="789"/>
      <c r="AF704" s="789"/>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20" t="s">
        <v>752</v>
      </c>
      <c r="AE705" s="721"/>
      <c r="AF705" s="721"/>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0"/>
      <c r="D706" s="801"/>
      <c r="E706" s="736" t="s">
        <v>381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753</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754</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757</v>
      </c>
      <c r="AE708" s="609"/>
      <c r="AF708" s="609"/>
      <c r="AG708" s="748" t="s">
        <v>724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718</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818</v>
      </c>
      <c r="AE710" s="323"/>
      <c r="AF710" s="323"/>
      <c r="AG710" s="104" t="s">
        <v>724</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718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8" t="s">
        <v>757</v>
      </c>
      <c r="AE712" s="789"/>
      <c r="AF712" s="789"/>
      <c r="AG712" s="815" t="s">
        <v>724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757</v>
      </c>
      <c r="AE713" s="323"/>
      <c r="AF713" s="667"/>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718</v>
      </c>
      <c r="AE714" s="813"/>
      <c r="AF714" s="814"/>
      <c r="AG714" s="742" t="s">
        <v>759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4"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752</v>
      </c>
      <c r="AE715" s="609"/>
      <c r="AF715" s="660"/>
      <c r="AG715" s="748" t="s">
        <v>760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757</v>
      </c>
      <c r="AE716" s="631"/>
      <c r="AF716" s="631"/>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718</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47.2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718</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718</v>
      </c>
      <c r="AE719" s="609"/>
      <c r="AF719" s="609"/>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t="s">
        <v>712</v>
      </c>
      <c r="D721" s="294"/>
      <c r="E721" s="294"/>
      <c r="F721" s="295"/>
      <c r="G721" s="284">
        <v>20</v>
      </c>
      <c r="H721" s="285"/>
      <c r="I721" s="77" t="str">
        <f>IF(OR(G721="　", G721=""), "", "-")</f>
        <v>-</v>
      </c>
      <c r="J721" s="288">
        <v>577</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3" customHeight="1" x14ac:dyDescent="0.15">
      <c r="A722" s="784"/>
      <c r="B722" s="785"/>
      <c r="C722" s="293" t="s">
        <v>712</v>
      </c>
      <c r="D722" s="294"/>
      <c r="E722" s="294"/>
      <c r="F722" s="295"/>
      <c r="G722" s="284">
        <v>20</v>
      </c>
      <c r="H722" s="285"/>
      <c r="I722" s="77" t="str">
        <f t="shared" ref="I722:I725" si="113">IF(OR(G722="　", G722=""), "", "-")</f>
        <v>-</v>
      </c>
      <c r="J722" s="288">
        <v>819</v>
      </c>
      <c r="K722" s="288"/>
      <c r="L722" s="77" t="str">
        <f t="shared" ref="L722:L725" si="114">IF(M722="","","-")</f>
        <v/>
      </c>
      <c r="M722" s="78"/>
      <c r="N722" s="301" t="s">
        <v>765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5"/>
      <c r="C726" s="820" t="s">
        <v>53</v>
      </c>
      <c r="D726" s="846"/>
      <c r="E726" s="846"/>
      <c r="F726" s="847"/>
      <c r="G726" s="582" t="s">
        <v>767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6"/>
      <c r="B727" s="807"/>
      <c r="C727" s="754" t="s">
        <v>57</v>
      </c>
      <c r="D727" s="755"/>
      <c r="E727" s="755"/>
      <c r="F727" s="756"/>
      <c r="G727" s="580" t="s">
        <v>766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t="s">
        <v>138</v>
      </c>
      <c r="B731" s="680"/>
      <c r="C731" s="680"/>
      <c r="D731" s="680"/>
      <c r="E731" s="681"/>
      <c r="F731" s="735" t="s">
        <v>822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44.1" customHeight="1" thickBot="1" x14ac:dyDescent="0.2">
      <c r="A733" s="679" t="s">
        <v>138</v>
      </c>
      <c r="B733" s="680"/>
      <c r="C733" s="680"/>
      <c r="D733" s="680"/>
      <c r="E733" s="681"/>
      <c r="F733" s="641" t="s">
        <v>825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0" t="s">
        <v>674</v>
      </c>
      <c r="B737" s="211"/>
      <c r="C737" s="211"/>
      <c r="D737" s="212"/>
      <c r="E737" s="964" t="s">
        <v>768</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1" t="s">
        <v>397</v>
      </c>
      <c r="B738" s="361"/>
      <c r="C738" s="361"/>
      <c r="D738" s="361"/>
      <c r="E738" s="964" t="s">
        <v>769</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1" t="s">
        <v>396</v>
      </c>
      <c r="B739" s="361"/>
      <c r="C739" s="361"/>
      <c r="D739" s="361"/>
      <c r="E739" s="964" t="s">
        <v>768</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1" t="s">
        <v>395</v>
      </c>
      <c r="B740" s="361"/>
      <c r="C740" s="361"/>
      <c r="D740" s="361"/>
      <c r="E740" s="964" t="s">
        <v>770</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1" t="s">
        <v>394</v>
      </c>
      <c r="B741" s="361"/>
      <c r="C741" s="361"/>
      <c r="D741" s="361"/>
      <c r="E741" s="964" t="s">
        <v>771</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1" t="s">
        <v>393</v>
      </c>
      <c r="B742" s="361"/>
      <c r="C742" s="361"/>
      <c r="D742" s="361"/>
      <c r="E742" s="964" t="s">
        <v>772</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1" t="s">
        <v>392</v>
      </c>
      <c r="B743" s="361"/>
      <c r="C743" s="361"/>
      <c r="D743" s="361"/>
      <c r="E743" s="964" t="s">
        <v>773</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1" t="s">
        <v>391</v>
      </c>
      <c r="B744" s="361"/>
      <c r="C744" s="361"/>
      <c r="D744" s="361"/>
      <c r="E744" s="964" t="s">
        <v>774</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1" t="s">
        <v>390</v>
      </c>
      <c r="B745" s="361"/>
      <c r="C745" s="361"/>
      <c r="D745" s="361"/>
      <c r="E745" s="1001" t="s">
        <v>774</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1" t="s">
        <v>547</v>
      </c>
      <c r="B746" s="361"/>
      <c r="C746" s="361"/>
      <c r="D746" s="361"/>
      <c r="E746" s="970" t="s">
        <v>712</v>
      </c>
      <c r="F746" s="968"/>
      <c r="G746" s="968"/>
      <c r="H746" s="100" t="str">
        <f>IF(E746="","","-")</f>
        <v>-</v>
      </c>
      <c r="I746" s="968"/>
      <c r="J746" s="968"/>
      <c r="K746" s="100" t="str">
        <f>IF(I746="","","-")</f>
        <v/>
      </c>
      <c r="L746" s="969">
        <v>728</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1" t="s">
        <v>509</v>
      </c>
      <c r="B747" s="361"/>
      <c r="C747" s="361"/>
      <c r="D747" s="361"/>
      <c r="E747" s="970" t="s">
        <v>712</v>
      </c>
      <c r="F747" s="968"/>
      <c r="G747" s="968"/>
      <c r="H747" s="100" t="str">
        <f>IF(E747="","","-")</f>
        <v>-</v>
      </c>
      <c r="I747" s="968"/>
      <c r="J747" s="968"/>
      <c r="K747" s="100" t="str">
        <f>IF(I747="","","-")</f>
        <v/>
      </c>
      <c r="L747" s="969">
        <v>746</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18" t="s">
        <v>384</v>
      </c>
      <c r="B748" s="619"/>
      <c r="C748" s="619"/>
      <c r="D748" s="619"/>
      <c r="E748" s="619"/>
      <c r="F748" s="620"/>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775</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821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9"/>
    </row>
    <row r="788" spans="1:51" ht="24.75" customHeight="1" x14ac:dyDescent="0.15">
      <c r="A788" s="635"/>
      <c r="B788" s="636"/>
      <c r="C788" s="636"/>
      <c r="D788" s="636"/>
      <c r="E788" s="636"/>
      <c r="F788" s="637"/>
      <c r="G788" s="820" t="s">
        <v>17</v>
      </c>
      <c r="H788" s="674"/>
      <c r="I788" s="674"/>
      <c r="J788" s="674"/>
      <c r="K788" s="674"/>
      <c r="L788" s="673" t="s">
        <v>18</v>
      </c>
      <c r="M788" s="674"/>
      <c r="N788" s="674"/>
      <c r="O788" s="674"/>
      <c r="P788" s="674"/>
      <c r="Q788" s="674"/>
      <c r="R788" s="674"/>
      <c r="S788" s="674"/>
      <c r="T788" s="674"/>
      <c r="U788" s="674"/>
      <c r="V788" s="674"/>
      <c r="W788" s="674"/>
      <c r="X788" s="675"/>
      <c r="Y788" s="657" t="s">
        <v>19</v>
      </c>
      <c r="Z788" s="658"/>
      <c r="AA788" s="658"/>
      <c r="AB788" s="804"/>
      <c r="AC788" s="820" t="s">
        <v>17</v>
      </c>
      <c r="AD788" s="674"/>
      <c r="AE788" s="674"/>
      <c r="AF788" s="674"/>
      <c r="AG788" s="674"/>
      <c r="AH788" s="673" t="s">
        <v>18</v>
      </c>
      <c r="AI788" s="674"/>
      <c r="AJ788" s="674"/>
      <c r="AK788" s="674"/>
      <c r="AL788" s="674"/>
      <c r="AM788" s="674"/>
      <c r="AN788" s="674"/>
      <c r="AO788" s="674"/>
      <c r="AP788" s="674"/>
      <c r="AQ788" s="674"/>
      <c r="AR788" s="674"/>
      <c r="AS788" s="674"/>
      <c r="AT788" s="675"/>
      <c r="AU788" s="657" t="s">
        <v>19</v>
      </c>
      <c r="AV788" s="658"/>
      <c r="AW788" s="658"/>
      <c r="AX788" s="659"/>
    </row>
    <row r="789" spans="1:51" ht="24.75" customHeight="1" x14ac:dyDescent="0.15">
      <c r="A789" s="635"/>
      <c r="B789" s="636"/>
      <c r="C789" s="636"/>
      <c r="D789" s="636"/>
      <c r="E789" s="636"/>
      <c r="F789" s="637"/>
      <c r="G789" s="676" t="s">
        <v>776</v>
      </c>
      <c r="H789" s="677"/>
      <c r="I789" s="677"/>
      <c r="J789" s="677"/>
      <c r="K789" s="678"/>
      <c r="L789" s="668" t="s">
        <v>777</v>
      </c>
      <c r="M789" s="840"/>
      <c r="N789" s="840"/>
      <c r="O789" s="840"/>
      <c r="P789" s="840"/>
      <c r="Q789" s="840"/>
      <c r="R789" s="840"/>
      <c r="S789" s="840"/>
      <c r="T789" s="840"/>
      <c r="U789" s="840"/>
      <c r="V789" s="840"/>
      <c r="W789" s="840"/>
      <c r="X789" s="841"/>
      <c r="Y789" s="387">
        <v>4</v>
      </c>
      <c r="Z789" s="388"/>
      <c r="AA789" s="388"/>
      <c r="AB789" s="808"/>
      <c r="AC789" s="676" t="s">
        <v>776</v>
      </c>
      <c r="AD789" s="844"/>
      <c r="AE789" s="844"/>
      <c r="AF789" s="844"/>
      <c r="AG789" s="845"/>
      <c r="AH789" s="668" t="s">
        <v>794</v>
      </c>
      <c r="AI789" s="669"/>
      <c r="AJ789" s="669"/>
      <c r="AK789" s="669"/>
      <c r="AL789" s="669"/>
      <c r="AM789" s="669"/>
      <c r="AN789" s="669"/>
      <c r="AO789" s="669"/>
      <c r="AP789" s="669"/>
      <c r="AQ789" s="669"/>
      <c r="AR789" s="669"/>
      <c r="AS789" s="669"/>
      <c r="AT789" s="670"/>
      <c r="AU789" s="387">
        <v>41</v>
      </c>
      <c r="AV789" s="388"/>
      <c r="AW789" s="388"/>
      <c r="AX789" s="389"/>
    </row>
    <row r="790" spans="1:51" ht="24.75" customHeight="1" x14ac:dyDescent="0.15">
      <c r="A790" s="635"/>
      <c r="B790" s="636"/>
      <c r="C790" s="636"/>
      <c r="D790" s="636"/>
      <c r="E790" s="636"/>
      <c r="F790" s="637"/>
      <c r="G790" s="610" t="s">
        <v>778</v>
      </c>
      <c r="H790" s="611"/>
      <c r="I790" s="611"/>
      <c r="J790" s="611"/>
      <c r="K790" s="612"/>
      <c r="L790" s="602" t="s">
        <v>779</v>
      </c>
      <c r="M790" s="603"/>
      <c r="N790" s="603"/>
      <c r="O790" s="603"/>
      <c r="P790" s="603"/>
      <c r="Q790" s="603"/>
      <c r="R790" s="603"/>
      <c r="S790" s="603"/>
      <c r="T790" s="603"/>
      <c r="U790" s="603"/>
      <c r="V790" s="603"/>
      <c r="W790" s="603"/>
      <c r="X790" s="604"/>
      <c r="Y790" s="605">
        <v>1</v>
      </c>
      <c r="Z790" s="606"/>
      <c r="AA790" s="606"/>
      <c r="AB790" s="616"/>
      <c r="AC790" s="610" t="s">
        <v>795</v>
      </c>
      <c r="AD790" s="671"/>
      <c r="AE790" s="671"/>
      <c r="AF790" s="671"/>
      <c r="AG790" s="672"/>
      <c r="AH790" s="602" t="s">
        <v>796</v>
      </c>
      <c r="AI790" s="809"/>
      <c r="AJ790" s="809"/>
      <c r="AK790" s="809"/>
      <c r="AL790" s="809"/>
      <c r="AM790" s="809"/>
      <c r="AN790" s="809"/>
      <c r="AO790" s="809"/>
      <c r="AP790" s="809"/>
      <c r="AQ790" s="809"/>
      <c r="AR790" s="809"/>
      <c r="AS790" s="809"/>
      <c r="AT790" s="810"/>
      <c r="AU790" s="605">
        <v>34</v>
      </c>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t="s">
        <v>797</v>
      </c>
      <c r="AD791" s="611"/>
      <c r="AE791" s="611"/>
      <c r="AF791" s="611"/>
      <c r="AG791" s="612"/>
      <c r="AH791" s="602" t="s">
        <v>798</v>
      </c>
      <c r="AI791" s="603"/>
      <c r="AJ791" s="603"/>
      <c r="AK791" s="603"/>
      <c r="AL791" s="603"/>
      <c r="AM791" s="603"/>
      <c r="AN791" s="603"/>
      <c r="AO791" s="603"/>
      <c r="AP791" s="603"/>
      <c r="AQ791" s="603"/>
      <c r="AR791" s="603"/>
      <c r="AS791" s="603"/>
      <c r="AT791" s="604"/>
      <c r="AU791" s="605">
        <v>21</v>
      </c>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t="s">
        <v>799</v>
      </c>
      <c r="AD792" s="611"/>
      <c r="AE792" s="611"/>
      <c r="AF792" s="611"/>
      <c r="AG792" s="612"/>
      <c r="AH792" s="602" t="s">
        <v>800</v>
      </c>
      <c r="AI792" s="603"/>
      <c r="AJ792" s="603"/>
      <c r="AK792" s="603"/>
      <c r="AL792" s="603"/>
      <c r="AM792" s="603"/>
      <c r="AN792" s="603"/>
      <c r="AO792" s="603"/>
      <c r="AP792" s="603"/>
      <c r="AQ792" s="603"/>
      <c r="AR792" s="603"/>
      <c r="AS792" s="603"/>
      <c r="AT792" s="604"/>
      <c r="AU792" s="605">
        <v>20</v>
      </c>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t="s">
        <v>801</v>
      </c>
      <c r="AD793" s="611"/>
      <c r="AE793" s="611"/>
      <c r="AF793" s="611"/>
      <c r="AG793" s="612"/>
      <c r="AH793" s="602" t="s">
        <v>801</v>
      </c>
      <c r="AI793" s="603"/>
      <c r="AJ793" s="603"/>
      <c r="AK793" s="603"/>
      <c r="AL793" s="603"/>
      <c r="AM793" s="603"/>
      <c r="AN793" s="603"/>
      <c r="AO793" s="603"/>
      <c r="AP793" s="603"/>
      <c r="AQ793" s="603"/>
      <c r="AR793" s="603"/>
      <c r="AS793" s="603"/>
      <c r="AT793" s="604"/>
      <c r="AU793" s="605">
        <v>12</v>
      </c>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t="s">
        <v>778</v>
      </c>
      <c r="AD794" s="611"/>
      <c r="AE794" s="611"/>
      <c r="AF794" s="611"/>
      <c r="AG794" s="612"/>
      <c r="AH794" s="602" t="s">
        <v>802</v>
      </c>
      <c r="AI794" s="603"/>
      <c r="AJ794" s="603"/>
      <c r="AK794" s="603"/>
      <c r="AL794" s="603"/>
      <c r="AM794" s="603"/>
      <c r="AN794" s="603"/>
      <c r="AO794" s="603"/>
      <c r="AP794" s="603"/>
      <c r="AQ794" s="603"/>
      <c r="AR794" s="603"/>
      <c r="AS794" s="603"/>
      <c r="AT794" s="604"/>
      <c r="AU794" s="605">
        <v>4</v>
      </c>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1" t="s">
        <v>20</v>
      </c>
      <c r="H799" s="832"/>
      <c r="I799" s="832"/>
      <c r="J799" s="832"/>
      <c r="K799" s="832"/>
      <c r="L799" s="833"/>
      <c r="M799" s="834"/>
      <c r="N799" s="834"/>
      <c r="O799" s="834"/>
      <c r="P799" s="834"/>
      <c r="Q799" s="834"/>
      <c r="R799" s="834"/>
      <c r="S799" s="834"/>
      <c r="T799" s="834"/>
      <c r="U799" s="834"/>
      <c r="V799" s="834"/>
      <c r="W799" s="834"/>
      <c r="X799" s="835"/>
      <c r="Y799" s="836">
        <f>SUM(Y789:AB798)</f>
        <v>5</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132</v>
      </c>
      <c r="AV799" s="837"/>
      <c r="AW799" s="837"/>
      <c r="AX799" s="839"/>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9"/>
      <c r="AY800">
        <f>COUNTA($G$802,$AC$802)</f>
        <v>0</v>
      </c>
    </row>
    <row r="801" spans="1:51" ht="24.75" hidden="1" customHeight="1" x14ac:dyDescent="0.15">
      <c r="A801" s="635"/>
      <c r="B801" s="636"/>
      <c r="C801" s="636"/>
      <c r="D801" s="636"/>
      <c r="E801" s="636"/>
      <c r="F801" s="637"/>
      <c r="G801" s="820" t="s">
        <v>17</v>
      </c>
      <c r="H801" s="674"/>
      <c r="I801" s="674"/>
      <c r="J801" s="674"/>
      <c r="K801" s="674"/>
      <c r="L801" s="673" t="s">
        <v>18</v>
      </c>
      <c r="M801" s="674"/>
      <c r="N801" s="674"/>
      <c r="O801" s="674"/>
      <c r="P801" s="674"/>
      <c r="Q801" s="674"/>
      <c r="R801" s="674"/>
      <c r="S801" s="674"/>
      <c r="T801" s="674"/>
      <c r="U801" s="674"/>
      <c r="V801" s="674"/>
      <c r="W801" s="674"/>
      <c r="X801" s="675"/>
      <c r="Y801" s="657" t="s">
        <v>19</v>
      </c>
      <c r="Z801" s="658"/>
      <c r="AA801" s="658"/>
      <c r="AB801" s="804"/>
      <c r="AC801" s="820" t="s">
        <v>17</v>
      </c>
      <c r="AD801" s="674"/>
      <c r="AE801" s="674"/>
      <c r="AF801" s="674"/>
      <c r="AG801" s="674"/>
      <c r="AH801" s="673" t="s">
        <v>18</v>
      </c>
      <c r="AI801" s="674"/>
      <c r="AJ801" s="674"/>
      <c r="AK801" s="674"/>
      <c r="AL801" s="674"/>
      <c r="AM801" s="674"/>
      <c r="AN801" s="674"/>
      <c r="AO801" s="674"/>
      <c r="AP801" s="674"/>
      <c r="AQ801" s="674"/>
      <c r="AR801" s="674"/>
      <c r="AS801" s="674"/>
      <c r="AT801" s="675"/>
      <c r="AU801" s="657" t="s">
        <v>19</v>
      </c>
      <c r="AV801" s="658"/>
      <c r="AW801" s="658"/>
      <c r="AX801" s="659"/>
      <c r="AY801">
        <f>$AY$800</f>
        <v>0</v>
      </c>
    </row>
    <row r="802" spans="1:51" ht="24.75" hidden="1" customHeight="1" x14ac:dyDescent="0.15">
      <c r="A802" s="635"/>
      <c r="B802" s="636"/>
      <c r="C802" s="636"/>
      <c r="D802" s="636"/>
      <c r="E802" s="636"/>
      <c r="F802" s="637"/>
      <c r="G802" s="676"/>
      <c r="H802" s="677"/>
      <c r="I802" s="677"/>
      <c r="J802" s="677"/>
      <c r="K802" s="678"/>
      <c r="L802" s="668"/>
      <c r="M802" s="840"/>
      <c r="N802" s="840"/>
      <c r="O802" s="840"/>
      <c r="P802" s="840"/>
      <c r="Q802" s="840"/>
      <c r="R802" s="840"/>
      <c r="S802" s="840"/>
      <c r="T802" s="840"/>
      <c r="U802" s="840"/>
      <c r="V802" s="840"/>
      <c r="W802" s="840"/>
      <c r="X802" s="841"/>
      <c r="Y802" s="387"/>
      <c r="Z802" s="388"/>
      <c r="AA802" s="388"/>
      <c r="AB802" s="808"/>
      <c r="AC802" s="676"/>
      <c r="AD802" s="677"/>
      <c r="AE802" s="677"/>
      <c r="AF802" s="677"/>
      <c r="AG802" s="678"/>
      <c r="AH802" s="668"/>
      <c r="AI802" s="840"/>
      <c r="AJ802" s="840"/>
      <c r="AK802" s="840"/>
      <c r="AL802" s="840"/>
      <c r="AM802" s="840"/>
      <c r="AN802" s="840"/>
      <c r="AO802" s="840"/>
      <c r="AP802" s="840"/>
      <c r="AQ802" s="840"/>
      <c r="AR802" s="840"/>
      <c r="AS802" s="840"/>
      <c r="AT802" s="841"/>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31" t="s">
        <v>20</v>
      </c>
      <c r="H812" s="832"/>
      <c r="I812" s="832"/>
      <c r="J812" s="832"/>
      <c r="K812" s="832"/>
      <c r="L812" s="833"/>
      <c r="M812" s="834"/>
      <c r="N812" s="834"/>
      <c r="O812" s="834"/>
      <c r="P812" s="834"/>
      <c r="Q812" s="834"/>
      <c r="R812" s="834"/>
      <c r="S812" s="834"/>
      <c r="T812" s="834"/>
      <c r="U812" s="834"/>
      <c r="V812" s="834"/>
      <c r="W812" s="834"/>
      <c r="X812" s="835"/>
      <c r="Y812" s="836">
        <f>SUM(Y802:AB811)</f>
        <v>0</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9"/>
      <c r="AY813">
        <f>COUNTA($G$815,$AC$815)</f>
        <v>0</v>
      </c>
    </row>
    <row r="814" spans="1:51" ht="24.75" hidden="1" customHeight="1" x14ac:dyDescent="0.15">
      <c r="A814" s="635"/>
      <c r="B814" s="636"/>
      <c r="C814" s="636"/>
      <c r="D814" s="636"/>
      <c r="E814" s="636"/>
      <c r="F814" s="637"/>
      <c r="G814" s="820" t="s">
        <v>17</v>
      </c>
      <c r="H814" s="674"/>
      <c r="I814" s="674"/>
      <c r="J814" s="674"/>
      <c r="K814" s="674"/>
      <c r="L814" s="673" t="s">
        <v>18</v>
      </c>
      <c r="M814" s="674"/>
      <c r="N814" s="674"/>
      <c r="O814" s="674"/>
      <c r="P814" s="674"/>
      <c r="Q814" s="674"/>
      <c r="R814" s="674"/>
      <c r="S814" s="674"/>
      <c r="T814" s="674"/>
      <c r="U814" s="674"/>
      <c r="V814" s="674"/>
      <c r="W814" s="674"/>
      <c r="X814" s="675"/>
      <c r="Y814" s="657" t="s">
        <v>19</v>
      </c>
      <c r="Z814" s="658"/>
      <c r="AA814" s="658"/>
      <c r="AB814" s="804"/>
      <c r="AC814" s="820" t="s">
        <v>17</v>
      </c>
      <c r="AD814" s="674"/>
      <c r="AE814" s="674"/>
      <c r="AF814" s="674"/>
      <c r="AG814" s="674"/>
      <c r="AH814" s="673" t="s">
        <v>18</v>
      </c>
      <c r="AI814" s="674"/>
      <c r="AJ814" s="674"/>
      <c r="AK814" s="674"/>
      <c r="AL814" s="674"/>
      <c r="AM814" s="674"/>
      <c r="AN814" s="674"/>
      <c r="AO814" s="674"/>
      <c r="AP814" s="674"/>
      <c r="AQ814" s="674"/>
      <c r="AR814" s="674"/>
      <c r="AS814" s="674"/>
      <c r="AT814" s="675"/>
      <c r="AU814" s="657" t="s">
        <v>19</v>
      </c>
      <c r="AV814" s="658"/>
      <c r="AW814" s="658"/>
      <c r="AX814" s="659"/>
      <c r="AY814">
        <f>$AY$813</f>
        <v>0</v>
      </c>
    </row>
    <row r="815" spans="1:51" ht="24.75" hidden="1" customHeight="1" x14ac:dyDescent="0.15">
      <c r="A815" s="635"/>
      <c r="B815" s="636"/>
      <c r="C815" s="636"/>
      <c r="D815" s="636"/>
      <c r="E815" s="636"/>
      <c r="F815" s="637"/>
      <c r="G815" s="676"/>
      <c r="H815" s="677"/>
      <c r="I815" s="677"/>
      <c r="J815" s="677"/>
      <c r="K815" s="678"/>
      <c r="L815" s="668"/>
      <c r="M815" s="840"/>
      <c r="N815" s="840"/>
      <c r="O815" s="840"/>
      <c r="P815" s="840"/>
      <c r="Q815" s="840"/>
      <c r="R815" s="840"/>
      <c r="S815" s="840"/>
      <c r="T815" s="840"/>
      <c r="U815" s="840"/>
      <c r="V815" s="840"/>
      <c r="W815" s="840"/>
      <c r="X815" s="841"/>
      <c r="Y815" s="387"/>
      <c r="Z815" s="388"/>
      <c r="AA815" s="388"/>
      <c r="AB815" s="808"/>
      <c r="AC815" s="676"/>
      <c r="AD815" s="677"/>
      <c r="AE815" s="677"/>
      <c r="AF815" s="677"/>
      <c r="AG815" s="678"/>
      <c r="AH815" s="668"/>
      <c r="AI815" s="840"/>
      <c r="AJ815" s="840"/>
      <c r="AK815" s="840"/>
      <c r="AL815" s="840"/>
      <c r="AM815" s="840"/>
      <c r="AN815" s="840"/>
      <c r="AO815" s="840"/>
      <c r="AP815" s="840"/>
      <c r="AQ815" s="840"/>
      <c r="AR815" s="840"/>
      <c r="AS815" s="840"/>
      <c r="AT815" s="841"/>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9"/>
      <c r="AY826">
        <f>COUNTA($G$828,$AC$828)</f>
        <v>0</v>
      </c>
    </row>
    <row r="827" spans="1:51" ht="24.75" hidden="1" customHeight="1" x14ac:dyDescent="0.15">
      <c r="A827" s="635"/>
      <c r="B827" s="636"/>
      <c r="C827" s="636"/>
      <c r="D827" s="636"/>
      <c r="E827" s="636"/>
      <c r="F827" s="637"/>
      <c r="G827" s="820" t="s">
        <v>17</v>
      </c>
      <c r="H827" s="674"/>
      <c r="I827" s="674"/>
      <c r="J827" s="674"/>
      <c r="K827" s="674"/>
      <c r="L827" s="673" t="s">
        <v>18</v>
      </c>
      <c r="M827" s="674"/>
      <c r="N827" s="674"/>
      <c r="O827" s="674"/>
      <c r="P827" s="674"/>
      <c r="Q827" s="674"/>
      <c r="R827" s="674"/>
      <c r="S827" s="674"/>
      <c r="T827" s="674"/>
      <c r="U827" s="674"/>
      <c r="V827" s="674"/>
      <c r="W827" s="674"/>
      <c r="X827" s="675"/>
      <c r="Y827" s="657" t="s">
        <v>19</v>
      </c>
      <c r="Z827" s="658"/>
      <c r="AA827" s="658"/>
      <c r="AB827" s="804"/>
      <c r="AC827" s="820" t="s">
        <v>17</v>
      </c>
      <c r="AD827" s="674"/>
      <c r="AE827" s="674"/>
      <c r="AF827" s="674"/>
      <c r="AG827" s="674"/>
      <c r="AH827" s="673" t="s">
        <v>18</v>
      </c>
      <c r="AI827" s="674"/>
      <c r="AJ827" s="674"/>
      <c r="AK827" s="674"/>
      <c r="AL827" s="674"/>
      <c r="AM827" s="674"/>
      <c r="AN827" s="674"/>
      <c r="AO827" s="674"/>
      <c r="AP827" s="674"/>
      <c r="AQ827" s="674"/>
      <c r="AR827" s="674"/>
      <c r="AS827" s="674"/>
      <c r="AT827" s="675"/>
      <c r="AU827" s="657" t="s">
        <v>19</v>
      </c>
      <c r="AV827" s="658"/>
      <c r="AW827" s="658"/>
      <c r="AX827" s="659"/>
      <c r="AY827">
        <f>$AY$826</f>
        <v>0</v>
      </c>
    </row>
    <row r="828" spans="1:51" s="16" customFormat="1" ht="24.75" hidden="1" customHeight="1" x14ac:dyDescent="0.15">
      <c r="A828" s="635"/>
      <c r="B828" s="636"/>
      <c r="C828" s="636"/>
      <c r="D828" s="636"/>
      <c r="E828" s="636"/>
      <c r="F828" s="637"/>
      <c r="G828" s="676"/>
      <c r="H828" s="677"/>
      <c r="I828" s="677"/>
      <c r="J828" s="677"/>
      <c r="K828" s="678"/>
      <c r="L828" s="668"/>
      <c r="M828" s="840"/>
      <c r="N828" s="840"/>
      <c r="O828" s="840"/>
      <c r="P828" s="840"/>
      <c r="Q828" s="840"/>
      <c r="R828" s="840"/>
      <c r="S828" s="840"/>
      <c r="T828" s="840"/>
      <c r="U828" s="840"/>
      <c r="V828" s="840"/>
      <c r="W828" s="840"/>
      <c r="X828" s="841"/>
      <c r="Y828" s="387"/>
      <c r="Z828" s="388"/>
      <c r="AA828" s="388"/>
      <c r="AB828" s="808"/>
      <c r="AC828" s="676"/>
      <c r="AD828" s="677"/>
      <c r="AE828" s="677"/>
      <c r="AF828" s="677"/>
      <c r="AG828" s="678"/>
      <c r="AH828" s="668"/>
      <c r="AI828" s="840"/>
      <c r="AJ828" s="840"/>
      <c r="AK828" s="840"/>
      <c r="AL828" s="840"/>
      <c r="AM828" s="840"/>
      <c r="AN828" s="840"/>
      <c r="AO828" s="840"/>
      <c r="AP828" s="840"/>
      <c r="AQ828" s="840"/>
      <c r="AR828" s="840"/>
      <c r="AS828" s="840"/>
      <c r="AT828" s="841"/>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hidden="1"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780</v>
      </c>
      <c r="D845" s="343"/>
      <c r="E845" s="343"/>
      <c r="F845" s="343"/>
      <c r="G845" s="343"/>
      <c r="H845" s="343"/>
      <c r="I845" s="343"/>
      <c r="J845" s="344">
        <v>8000020280003</v>
      </c>
      <c r="K845" s="345"/>
      <c r="L845" s="345"/>
      <c r="M845" s="345"/>
      <c r="N845" s="345"/>
      <c r="O845" s="345"/>
      <c r="P845" s="359" t="s">
        <v>790</v>
      </c>
      <c r="Q845" s="346"/>
      <c r="R845" s="346"/>
      <c r="S845" s="346"/>
      <c r="T845" s="346"/>
      <c r="U845" s="346"/>
      <c r="V845" s="346"/>
      <c r="W845" s="346"/>
      <c r="X845" s="346"/>
      <c r="Y845" s="347">
        <v>5</v>
      </c>
      <c r="Z845" s="348"/>
      <c r="AA845" s="348"/>
      <c r="AB845" s="349"/>
      <c r="AC845" s="350" t="s">
        <v>80</v>
      </c>
      <c r="AD845" s="351"/>
      <c r="AE845" s="351"/>
      <c r="AF845" s="351"/>
      <c r="AG845" s="351"/>
      <c r="AH845" s="366" t="s">
        <v>791</v>
      </c>
      <c r="AI845" s="367"/>
      <c r="AJ845" s="367"/>
      <c r="AK845" s="367"/>
      <c r="AL845" s="354" t="s">
        <v>791</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781</v>
      </c>
      <c r="D846" s="343"/>
      <c r="E846" s="343"/>
      <c r="F846" s="343"/>
      <c r="G846" s="343"/>
      <c r="H846" s="343"/>
      <c r="I846" s="343"/>
      <c r="J846" s="344">
        <v>4000020330001</v>
      </c>
      <c r="K846" s="345"/>
      <c r="L846" s="345"/>
      <c r="M846" s="345"/>
      <c r="N846" s="345"/>
      <c r="O846" s="345"/>
      <c r="P846" s="359" t="s">
        <v>790</v>
      </c>
      <c r="Q846" s="346"/>
      <c r="R846" s="346"/>
      <c r="S846" s="346"/>
      <c r="T846" s="346"/>
      <c r="U846" s="346"/>
      <c r="V846" s="346"/>
      <c r="W846" s="346"/>
      <c r="X846" s="346"/>
      <c r="Y846" s="347">
        <v>2</v>
      </c>
      <c r="Z846" s="348"/>
      <c r="AA846" s="348"/>
      <c r="AB846" s="349"/>
      <c r="AC846" s="350" t="s">
        <v>80</v>
      </c>
      <c r="AD846" s="351"/>
      <c r="AE846" s="351"/>
      <c r="AF846" s="351"/>
      <c r="AG846" s="351"/>
      <c r="AH846" s="366" t="s">
        <v>791</v>
      </c>
      <c r="AI846" s="367"/>
      <c r="AJ846" s="367"/>
      <c r="AK846" s="367"/>
      <c r="AL846" s="354" t="s">
        <v>791</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782</v>
      </c>
      <c r="D847" s="343"/>
      <c r="E847" s="343"/>
      <c r="F847" s="343"/>
      <c r="G847" s="343"/>
      <c r="H847" s="343"/>
      <c r="I847" s="343"/>
      <c r="J847" s="344">
        <v>4000020300004</v>
      </c>
      <c r="K847" s="345"/>
      <c r="L847" s="345"/>
      <c r="M847" s="345"/>
      <c r="N847" s="345"/>
      <c r="O847" s="345"/>
      <c r="P847" s="359" t="s">
        <v>790</v>
      </c>
      <c r="Q847" s="346"/>
      <c r="R847" s="346"/>
      <c r="S847" s="346"/>
      <c r="T847" s="346"/>
      <c r="U847" s="346"/>
      <c r="V847" s="346"/>
      <c r="W847" s="346"/>
      <c r="X847" s="346"/>
      <c r="Y847" s="347">
        <v>2</v>
      </c>
      <c r="Z847" s="348"/>
      <c r="AA847" s="348"/>
      <c r="AB847" s="349"/>
      <c r="AC847" s="350" t="s">
        <v>80</v>
      </c>
      <c r="AD847" s="351"/>
      <c r="AE847" s="351"/>
      <c r="AF847" s="351"/>
      <c r="AG847" s="351"/>
      <c r="AH847" s="352" t="s">
        <v>791</v>
      </c>
      <c r="AI847" s="353"/>
      <c r="AJ847" s="353"/>
      <c r="AK847" s="353"/>
      <c r="AL847" s="354" t="s">
        <v>791</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783</v>
      </c>
      <c r="D848" s="343"/>
      <c r="E848" s="343"/>
      <c r="F848" s="343"/>
      <c r="G848" s="343"/>
      <c r="H848" s="343"/>
      <c r="I848" s="343"/>
      <c r="J848" s="344">
        <v>2000020020001</v>
      </c>
      <c r="K848" s="345"/>
      <c r="L848" s="345"/>
      <c r="M848" s="345"/>
      <c r="N848" s="345"/>
      <c r="O848" s="345"/>
      <c r="P848" s="359" t="s">
        <v>790</v>
      </c>
      <c r="Q848" s="346"/>
      <c r="R848" s="346"/>
      <c r="S848" s="346"/>
      <c r="T848" s="346"/>
      <c r="U848" s="346"/>
      <c r="V848" s="346"/>
      <c r="W848" s="346"/>
      <c r="X848" s="346"/>
      <c r="Y848" s="347">
        <v>2</v>
      </c>
      <c r="Z848" s="348"/>
      <c r="AA848" s="348"/>
      <c r="AB848" s="349"/>
      <c r="AC848" s="350" t="s">
        <v>80</v>
      </c>
      <c r="AD848" s="351"/>
      <c r="AE848" s="351"/>
      <c r="AF848" s="351"/>
      <c r="AG848" s="351"/>
      <c r="AH848" s="352" t="s">
        <v>791</v>
      </c>
      <c r="AI848" s="353"/>
      <c r="AJ848" s="353"/>
      <c r="AK848" s="353"/>
      <c r="AL848" s="354" t="s">
        <v>791</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784</v>
      </c>
      <c r="D849" s="343"/>
      <c r="E849" s="343"/>
      <c r="F849" s="343"/>
      <c r="G849" s="343"/>
      <c r="H849" s="343"/>
      <c r="I849" s="343"/>
      <c r="J849" s="344">
        <v>4000020210005</v>
      </c>
      <c r="K849" s="345"/>
      <c r="L849" s="345"/>
      <c r="M849" s="345"/>
      <c r="N849" s="345"/>
      <c r="O849" s="345"/>
      <c r="P849" s="359" t="s">
        <v>790</v>
      </c>
      <c r="Q849" s="346"/>
      <c r="R849" s="346"/>
      <c r="S849" s="346"/>
      <c r="T849" s="346"/>
      <c r="U849" s="346"/>
      <c r="V849" s="346"/>
      <c r="W849" s="346"/>
      <c r="X849" s="346"/>
      <c r="Y849" s="347">
        <v>2</v>
      </c>
      <c r="Z849" s="348"/>
      <c r="AA849" s="348"/>
      <c r="AB849" s="349"/>
      <c r="AC849" s="350" t="s">
        <v>80</v>
      </c>
      <c r="AD849" s="351"/>
      <c r="AE849" s="351"/>
      <c r="AF849" s="351"/>
      <c r="AG849" s="351"/>
      <c r="AH849" s="352" t="s">
        <v>791</v>
      </c>
      <c r="AI849" s="353"/>
      <c r="AJ849" s="353"/>
      <c r="AK849" s="353"/>
      <c r="AL849" s="354" t="s">
        <v>791</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785</v>
      </c>
      <c r="D850" s="343"/>
      <c r="E850" s="343"/>
      <c r="F850" s="343"/>
      <c r="G850" s="343"/>
      <c r="H850" s="343"/>
      <c r="I850" s="343"/>
      <c r="J850" s="344">
        <v>5000020060003</v>
      </c>
      <c r="K850" s="345"/>
      <c r="L850" s="345"/>
      <c r="M850" s="345"/>
      <c r="N850" s="345"/>
      <c r="O850" s="345"/>
      <c r="P850" s="359" t="s">
        <v>790</v>
      </c>
      <c r="Q850" s="346"/>
      <c r="R850" s="346"/>
      <c r="S850" s="346"/>
      <c r="T850" s="346"/>
      <c r="U850" s="346"/>
      <c r="V850" s="346"/>
      <c r="W850" s="346"/>
      <c r="X850" s="346"/>
      <c r="Y850" s="347">
        <v>1</v>
      </c>
      <c r="Z850" s="348"/>
      <c r="AA850" s="348"/>
      <c r="AB850" s="349"/>
      <c r="AC850" s="350" t="s">
        <v>80</v>
      </c>
      <c r="AD850" s="351"/>
      <c r="AE850" s="351"/>
      <c r="AF850" s="351"/>
      <c r="AG850" s="351"/>
      <c r="AH850" s="352" t="s">
        <v>791</v>
      </c>
      <c r="AI850" s="353"/>
      <c r="AJ850" s="353"/>
      <c r="AK850" s="353"/>
      <c r="AL850" s="354" t="s">
        <v>791</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786</v>
      </c>
      <c r="D851" s="343"/>
      <c r="E851" s="343"/>
      <c r="F851" s="343"/>
      <c r="G851" s="343"/>
      <c r="H851" s="343"/>
      <c r="I851" s="343"/>
      <c r="J851" s="344">
        <v>2000020260002</v>
      </c>
      <c r="K851" s="345"/>
      <c r="L851" s="345"/>
      <c r="M851" s="345"/>
      <c r="N851" s="345"/>
      <c r="O851" s="345"/>
      <c r="P851" s="359" t="s">
        <v>790</v>
      </c>
      <c r="Q851" s="346"/>
      <c r="R851" s="346"/>
      <c r="S851" s="346"/>
      <c r="T851" s="346"/>
      <c r="U851" s="346"/>
      <c r="V851" s="346"/>
      <c r="W851" s="346"/>
      <c r="X851" s="346"/>
      <c r="Y851" s="347">
        <v>1</v>
      </c>
      <c r="Z851" s="348"/>
      <c r="AA851" s="348"/>
      <c r="AB851" s="349"/>
      <c r="AC851" s="350" t="s">
        <v>80</v>
      </c>
      <c r="AD851" s="351"/>
      <c r="AE851" s="351"/>
      <c r="AF851" s="351"/>
      <c r="AG851" s="351"/>
      <c r="AH851" s="352" t="s">
        <v>791</v>
      </c>
      <c r="AI851" s="353"/>
      <c r="AJ851" s="353"/>
      <c r="AK851" s="353"/>
      <c r="AL851" s="354" t="s">
        <v>791</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787</v>
      </c>
      <c r="D852" s="343"/>
      <c r="E852" s="343"/>
      <c r="F852" s="343"/>
      <c r="G852" s="343"/>
      <c r="H852" s="343"/>
      <c r="I852" s="343"/>
      <c r="J852" s="344">
        <v>1000020290009</v>
      </c>
      <c r="K852" s="345"/>
      <c r="L852" s="345"/>
      <c r="M852" s="345"/>
      <c r="N852" s="345"/>
      <c r="O852" s="345"/>
      <c r="P852" s="359" t="s">
        <v>790</v>
      </c>
      <c r="Q852" s="346"/>
      <c r="R852" s="346"/>
      <c r="S852" s="346"/>
      <c r="T852" s="346"/>
      <c r="U852" s="346"/>
      <c r="V852" s="346"/>
      <c r="W852" s="346"/>
      <c r="X852" s="346"/>
      <c r="Y852" s="347">
        <v>1</v>
      </c>
      <c r="Z852" s="348"/>
      <c r="AA852" s="348"/>
      <c r="AB852" s="349"/>
      <c r="AC852" s="350" t="s">
        <v>80</v>
      </c>
      <c r="AD852" s="351"/>
      <c r="AE852" s="351"/>
      <c r="AF852" s="351"/>
      <c r="AG852" s="351"/>
      <c r="AH852" s="352" t="s">
        <v>791</v>
      </c>
      <c r="AI852" s="353"/>
      <c r="AJ852" s="353"/>
      <c r="AK852" s="353"/>
      <c r="AL852" s="354" t="s">
        <v>791</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788</v>
      </c>
      <c r="D853" s="343"/>
      <c r="E853" s="343"/>
      <c r="F853" s="343"/>
      <c r="G853" s="343"/>
      <c r="H853" s="343"/>
      <c r="I853" s="343"/>
      <c r="J853" s="344">
        <v>4000020420000</v>
      </c>
      <c r="K853" s="345"/>
      <c r="L853" s="345"/>
      <c r="M853" s="345"/>
      <c r="N853" s="345"/>
      <c r="O853" s="345"/>
      <c r="P853" s="359" t="s">
        <v>790</v>
      </c>
      <c r="Q853" s="346"/>
      <c r="R853" s="346"/>
      <c r="S853" s="346"/>
      <c r="T853" s="346"/>
      <c r="U853" s="346"/>
      <c r="V853" s="346"/>
      <c r="W853" s="346"/>
      <c r="X853" s="346"/>
      <c r="Y853" s="347">
        <v>1</v>
      </c>
      <c r="Z853" s="348"/>
      <c r="AA853" s="348"/>
      <c r="AB853" s="349"/>
      <c r="AC853" s="350" t="s">
        <v>80</v>
      </c>
      <c r="AD853" s="351"/>
      <c r="AE853" s="351"/>
      <c r="AF853" s="351"/>
      <c r="AG853" s="351"/>
      <c r="AH853" s="352" t="s">
        <v>791</v>
      </c>
      <c r="AI853" s="353"/>
      <c r="AJ853" s="353"/>
      <c r="AK853" s="353"/>
      <c r="AL853" s="354" t="s">
        <v>791</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789</v>
      </c>
      <c r="D854" s="343"/>
      <c r="E854" s="343"/>
      <c r="F854" s="343"/>
      <c r="G854" s="343"/>
      <c r="H854" s="343"/>
      <c r="I854" s="343"/>
      <c r="J854" s="344">
        <v>7000020220001</v>
      </c>
      <c r="K854" s="345"/>
      <c r="L854" s="345"/>
      <c r="M854" s="345"/>
      <c r="N854" s="345"/>
      <c r="O854" s="345"/>
      <c r="P854" s="359" t="s">
        <v>790</v>
      </c>
      <c r="Q854" s="346"/>
      <c r="R854" s="346"/>
      <c r="S854" s="346"/>
      <c r="T854" s="346"/>
      <c r="U854" s="346"/>
      <c r="V854" s="346"/>
      <c r="W854" s="346"/>
      <c r="X854" s="346"/>
      <c r="Y854" s="347">
        <v>1</v>
      </c>
      <c r="Z854" s="348"/>
      <c r="AA854" s="348"/>
      <c r="AB854" s="349"/>
      <c r="AC854" s="350" t="s">
        <v>80</v>
      </c>
      <c r="AD854" s="351"/>
      <c r="AE854" s="351"/>
      <c r="AF854" s="351"/>
      <c r="AG854" s="351"/>
      <c r="AH854" s="352" t="s">
        <v>791</v>
      </c>
      <c r="AI854" s="353"/>
      <c r="AJ854" s="353"/>
      <c r="AK854" s="353"/>
      <c r="AL854" s="354" t="s">
        <v>791</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803</v>
      </c>
      <c r="D878" s="343"/>
      <c r="E878" s="343"/>
      <c r="F878" s="343"/>
      <c r="G878" s="343"/>
      <c r="H878" s="343"/>
      <c r="I878" s="343"/>
      <c r="J878" s="344">
        <v>4010405009912</v>
      </c>
      <c r="K878" s="345"/>
      <c r="L878" s="345"/>
      <c r="M878" s="345"/>
      <c r="N878" s="345"/>
      <c r="O878" s="345"/>
      <c r="P878" s="375" t="s">
        <v>804</v>
      </c>
      <c r="Q878" s="376"/>
      <c r="R878" s="376"/>
      <c r="S878" s="376"/>
      <c r="T878" s="376"/>
      <c r="U878" s="376"/>
      <c r="V878" s="376"/>
      <c r="W878" s="376"/>
      <c r="X878" s="376"/>
      <c r="Y878" s="347">
        <v>132</v>
      </c>
      <c r="Z878" s="348"/>
      <c r="AA878" s="348"/>
      <c r="AB878" s="349"/>
      <c r="AC878" s="377" t="s">
        <v>377</v>
      </c>
      <c r="AD878" s="378"/>
      <c r="AE878" s="378"/>
      <c r="AF878" s="378"/>
      <c r="AG878" s="379"/>
      <c r="AH878" s="366">
        <v>1</v>
      </c>
      <c r="AI878" s="367"/>
      <c r="AJ878" s="367"/>
      <c r="AK878" s="367"/>
      <c r="AL878" s="354">
        <v>100</v>
      </c>
      <c r="AM878" s="355"/>
      <c r="AN878" s="355"/>
      <c r="AO878" s="356"/>
      <c r="AP878" s="357" t="s">
        <v>805</v>
      </c>
      <c r="AQ878" s="357"/>
      <c r="AR878" s="357"/>
      <c r="AS878" s="357"/>
      <c r="AT878" s="357"/>
      <c r="AU878" s="357"/>
      <c r="AV878" s="357"/>
      <c r="AW878" s="357"/>
      <c r="AX878" s="357"/>
      <c r="AY878">
        <f t="shared" si="118"/>
        <v>1</v>
      </c>
    </row>
    <row r="879" spans="1:51" ht="30" customHeight="1" x14ac:dyDescent="0.15">
      <c r="A879" s="370">
        <v>2</v>
      </c>
      <c r="B879" s="370">
        <v>1</v>
      </c>
      <c r="C879" s="358" t="s">
        <v>806</v>
      </c>
      <c r="D879" s="343"/>
      <c r="E879" s="343"/>
      <c r="F879" s="343"/>
      <c r="G879" s="343"/>
      <c r="H879" s="343"/>
      <c r="I879" s="343"/>
      <c r="J879" s="344">
        <v>6120005014820</v>
      </c>
      <c r="K879" s="345"/>
      <c r="L879" s="345"/>
      <c r="M879" s="345"/>
      <c r="N879" s="345"/>
      <c r="O879" s="345"/>
      <c r="P879" s="375" t="s">
        <v>807</v>
      </c>
      <c r="Q879" s="376"/>
      <c r="R879" s="376"/>
      <c r="S879" s="376"/>
      <c r="T879" s="376"/>
      <c r="U879" s="376"/>
      <c r="V879" s="376"/>
      <c r="W879" s="376"/>
      <c r="X879" s="376"/>
      <c r="Y879" s="347">
        <v>53</v>
      </c>
      <c r="Z879" s="348"/>
      <c r="AA879" s="348"/>
      <c r="AB879" s="349"/>
      <c r="AC879" s="377" t="s">
        <v>377</v>
      </c>
      <c r="AD879" s="378"/>
      <c r="AE879" s="378"/>
      <c r="AF879" s="378"/>
      <c r="AG879" s="379"/>
      <c r="AH879" s="366">
        <v>1</v>
      </c>
      <c r="AI879" s="367"/>
      <c r="AJ879" s="367"/>
      <c r="AK879" s="367"/>
      <c r="AL879" s="354">
        <v>100</v>
      </c>
      <c r="AM879" s="355"/>
      <c r="AN879" s="355"/>
      <c r="AO879" s="356"/>
      <c r="AP879" s="357" t="s">
        <v>805</v>
      </c>
      <c r="AQ879" s="357"/>
      <c r="AR879" s="357"/>
      <c r="AS879" s="357"/>
      <c r="AT879" s="357"/>
      <c r="AU879" s="357"/>
      <c r="AV879" s="357"/>
      <c r="AW879" s="357"/>
      <c r="AX879" s="357"/>
      <c r="AY879">
        <f>COUNTA($C$879)</f>
        <v>1</v>
      </c>
    </row>
    <row r="880" spans="1:51" ht="30" customHeight="1" x14ac:dyDescent="0.15">
      <c r="A880" s="370">
        <v>3</v>
      </c>
      <c r="B880" s="370">
        <v>1</v>
      </c>
      <c r="C880" s="358" t="s">
        <v>808</v>
      </c>
      <c r="D880" s="343"/>
      <c r="E880" s="343"/>
      <c r="F880" s="343"/>
      <c r="G880" s="343"/>
      <c r="H880" s="343"/>
      <c r="I880" s="343"/>
      <c r="J880" s="344">
        <v>1430005000678</v>
      </c>
      <c r="K880" s="345"/>
      <c r="L880" s="345"/>
      <c r="M880" s="345"/>
      <c r="N880" s="345"/>
      <c r="O880" s="345"/>
      <c r="P880" s="375" t="s">
        <v>809</v>
      </c>
      <c r="Q880" s="376"/>
      <c r="R880" s="376"/>
      <c r="S880" s="376"/>
      <c r="T880" s="376"/>
      <c r="U880" s="376"/>
      <c r="V880" s="376"/>
      <c r="W880" s="376"/>
      <c r="X880" s="376"/>
      <c r="Y880" s="347">
        <v>47</v>
      </c>
      <c r="Z880" s="348"/>
      <c r="AA880" s="348"/>
      <c r="AB880" s="349"/>
      <c r="AC880" s="377" t="s">
        <v>377</v>
      </c>
      <c r="AD880" s="378"/>
      <c r="AE880" s="378"/>
      <c r="AF880" s="378"/>
      <c r="AG880" s="379"/>
      <c r="AH880" s="366">
        <v>1</v>
      </c>
      <c r="AI880" s="367"/>
      <c r="AJ880" s="367"/>
      <c r="AK880" s="367"/>
      <c r="AL880" s="354">
        <v>100</v>
      </c>
      <c r="AM880" s="355"/>
      <c r="AN880" s="355"/>
      <c r="AO880" s="356"/>
      <c r="AP880" s="357" t="s">
        <v>805</v>
      </c>
      <c r="AQ880" s="357"/>
      <c r="AR880" s="357"/>
      <c r="AS880" s="357"/>
      <c r="AT880" s="357"/>
      <c r="AU880" s="357"/>
      <c r="AV880" s="357"/>
      <c r="AW880" s="357"/>
      <c r="AX880" s="357"/>
      <c r="AY880">
        <f>COUNTA($C$880)</f>
        <v>1</v>
      </c>
    </row>
    <row r="881" spans="1:51" ht="30" customHeight="1" x14ac:dyDescent="0.15">
      <c r="A881" s="370">
        <v>4</v>
      </c>
      <c r="B881" s="370">
        <v>1</v>
      </c>
      <c r="C881" s="358" t="s">
        <v>810</v>
      </c>
      <c r="D881" s="343"/>
      <c r="E881" s="343"/>
      <c r="F881" s="343"/>
      <c r="G881" s="343"/>
      <c r="H881" s="343"/>
      <c r="I881" s="343"/>
      <c r="J881" s="344">
        <v>5240005001642</v>
      </c>
      <c r="K881" s="345"/>
      <c r="L881" s="345"/>
      <c r="M881" s="345"/>
      <c r="N881" s="345"/>
      <c r="O881" s="345"/>
      <c r="P881" s="375" t="s">
        <v>811</v>
      </c>
      <c r="Q881" s="376"/>
      <c r="R881" s="376"/>
      <c r="S881" s="376"/>
      <c r="T881" s="376"/>
      <c r="U881" s="376"/>
      <c r="V881" s="376"/>
      <c r="W881" s="376"/>
      <c r="X881" s="376"/>
      <c r="Y881" s="347">
        <v>45</v>
      </c>
      <c r="Z881" s="348"/>
      <c r="AA881" s="348"/>
      <c r="AB881" s="349"/>
      <c r="AC881" s="377" t="s">
        <v>377</v>
      </c>
      <c r="AD881" s="378"/>
      <c r="AE881" s="378"/>
      <c r="AF881" s="378"/>
      <c r="AG881" s="379"/>
      <c r="AH881" s="366">
        <v>1</v>
      </c>
      <c r="AI881" s="367"/>
      <c r="AJ881" s="367"/>
      <c r="AK881" s="367"/>
      <c r="AL881" s="354">
        <v>100</v>
      </c>
      <c r="AM881" s="355"/>
      <c r="AN881" s="355"/>
      <c r="AO881" s="356"/>
      <c r="AP881" s="357" t="s">
        <v>805</v>
      </c>
      <c r="AQ881" s="357"/>
      <c r="AR881" s="357"/>
      <c r="AS881" s="357"/>
      <c r="AT881" s="357"/>
      <c r="AU881" s="357"/>
      <c r="AV881" s="357"/>
      <c r="AW881" s="357"/>
      <c r="AX881" s="357"/>
      <c r="AY881">
        <f>COUNTA($C$881)</f>
        <v>1</v>
      </c>
    </row>
    <row r="882" spans="1:51" ht="30" customHeight="1" x14ac:dyDescent="0.15">
      <c r="A882" s="370">
        <v>5</v>
      </c>
      <c r="B882" s="370">
        <v>1</v>
      </c>
      <c r="C882" s="358" t="s">
        <v>812</v>
      </c>
      <c r="D882" s="343"/>
      <c r="E882" s="343"/>
      <c r="F882" s="343"/>
      <c r="G882" s="343"/>
      <c r="H882" s="343"/>
      <c r="I882" s="343"/>
      <c r="J882" s="344">
        <v>6180005002745</v>
      </c>
      <c r="K882" s="345"/>
      <c r="L882" s="345"/>
      <c r="M882" s="345"/>
      <c r="N882" s="345"/>
      <c r="O882" s="345"/>
      <c r="P882" s="375" t="s">
        <v>813</v>
      </c>
      <c r="Q882" s="376"/>
      <c r="R882" s="376"/>
      <c r="S882" s="376"/>
      <c r="T882" s="376"/>
      <c r="U882" s="376"/>
      <c r="V882" s="376"/>
      <c r="W882" s="376"/>
      <c r="X882" s="376"/>
      <c r="Y882" s="347">
        <v>44</v>
      </c>
      <c r="Z882" s="348"/>
      <c r="AA882" s="348"/>
      <c r="AB882" s="349"/>
      <c r="AC882" s="377" t="s">
        <v>377</v>
      </c>
      <c r="AD882" s="378"/>
      <c r="AE882" s="378"/>
      <c r="AF882" s="378"/>
      <c r="AG882" s="379"/>
      <c r="AH882" s="366">
        <v>1</v>
      </c>
      <c r="AI882" s="367"/>
      <c r="AJ882" s="367"/>
      <c r="AK882" s="367"/>
      <c r="AL882" s="354">
        <v>99</v>
      </c>
      <c r="AM882" s="355"/>
      <c r="AN882" s="355"/>
      <c r="AO882" s="356"/>
      <c r="AP882" s="357" t="s">
        <v>805</v>
      </c>
      <c r="AQ882" s="357"/>
      <c r="AR882" s="357"/>
      <c r="AS882" s="357"/>
      <c r="AT882" s="357"/>
      <c r="AU882" s="357"/>
      <c r="AV882" s="357"/>
      <c r="AW882" s="357"/>
      <c r="AX882" s="357"/>
      <c r="AY882">
        <f>COUNTA($C$882)</f>
        <v>1</v>
      </c>
    </row>
    <row r="883" spans="1:51" ht="30" customHeight="1" x14ac:dyDescent="0.15">
      <c r="A883" s="370">
        <v>6</v>
      </c>
      <c r="B883" s="370">
        <v>1</v>
      </c>
      <c r="C883" s="358" t="s">
        <v>814</v>
      </c>
      <c r="D883" s="343"/>
      <c r="E883" s="343"/>
      <c r="F883" s="343"/>
      <c r="G883" s="343"/>
      <c r="H883" s="343"/>
      <c r="I883" s="343"/>
      <c r="J883" s="344">
        <v>8290005006808</v>
      </c>
      <c r="K883" s="345"/>
      <c r="L883" s="345"/>
      <c r="M883" s="345"/>
      <c r="N883" s="345"/>
      <c r="O883" s="345"/>
      <c r="P883" s="375" t="s">
        <v>815</v>
      </c>
      <c r="Q883" s="376"/>
      <c r="R883" s="376"/>
      <c r="S883" s="376"/>
      <c r="T883" s="376"/>
      <c r="U883" s="376"/>
      <c r="V883" s="376"/>
      <c r="W883" s="376"/>
      <c r="X883" s="376"/>
      <c r="Y883" s="347">
        <v>43</v>
      </c>
      <c r="Z883" s="348"/>
      <c r="AA883" s="348"/>
      <c r="AB883" s="349"/>
      <c r="AC883" s="377" t="s">
        <v>377</v>
      </c>
      <c r="AD883" s="378"/>
      <c r="AE883" s="378"/>
      <c r="AF883" s="378"/>
      <c r="AG883" s="379"/>
      <c r="AH883" s="366">
        <v>1</v>
      </c>
      <c r="AI883" s="367"/>
      <c r="AJ883" s="367"/>
      <c r="AK883" s="367"/>
      <c r="AL883" s="354">
        <v>100</v>
      </c>
      <c r="AM883" s="355"/>
      <c r="AN883" s="355"/>
      <c r="AO883" s="356"/>
      <c r="AP883" s="357" t="s">
        <v>805</v>
      </c>
      <c r="AQ883" s="357"/>
      <c r="AR883" s="357"/>
      <c r="AS883" s="357"/>
      <c r="AT883" s="357"/>
      <c r="AU883" s="357"/>
      <c r="AV883" s="357"/>
      <c r="AW883" s="357"/>
      <c r="AX883" s="357"/>
      <c r="AY883">
        <f>COUNTA($C$883)</f>
        <v>1</v>
      </c>
    </row>
    <row r="884" spans="1:51" ht="30" customHeight="1" x14ac:dyDescent="0.15">
      <c r="A884" s="370">
        <v>7</v>
      </c>
      <c r="B884" s="370">
        <v>1</v>
      </c>
      <c r="C884" s="358" t="s">
        <v>816</v>
      </c>
      <c r="D884" s="343"/>
      <c r="E884" s="343"/>
      <c r="F884" s="343"/>
      <c r="G884" s="343"/>
      <c r="H884" s="343"/>
      <c r="I884" s="343"/>
      <c r="J884" s="344">
        <v>2370005001491</v>
      </c>
      <c r="K884" s="345"/>
      <c r="L884" s="345"/>
      <c r="M884" s="345"/>
      <c r="N884" s="345"/>
      <c r="O884" s="345"/>
      <c r="P884" s="375" t="s">
        <v>817</v>
      </c>
      <c r="Q884" s="376"/>
      <c r="R884" s="376"/>
      <c r="S884" s="376"/>
      <c r="T884" s="376"/>
      <c r="U884" s="376"/>
      <c r="V884" s="376"/>
      <c r="W884" s="376"/>
      <c r="X884" s="376"/>
      <c r="Y884" s="347">
        <v>42</v>
      </c>
      <c r="Z884" s="348"/>
      <c r="AA884" s="348"/>
      <c r="AB884" s="349"/>
      <c r="AC884" s="377" t="s">
        <v>377</v>
      </c>
      <c r="AD884" s="378"/>
      <c r="AE884" s="378"/>
      <c r="AF884" s="378"/>
      <c r="AG884" s="379"/>
      <c r="AH884" s="366">
        <v>1</v>
      </c>
      <c r="AI884" s="367"/>
      <c r="AJ884" s="367"/>
      <c r="AK884" s="367"/>
      <c r="AL884" s="354">
        <v>99</v>
      </c>
      <c r="AM884" s="355"/>
      <c r="AN884" s="355"/>
      <c r="AO884" s="356"/>
      <c r="AP884" s="357" t="s">
        <v>805</v>
      </c>
      <c r="AQ884" s="357"/>
      <c r="AR884" s="357"/>
      <c r="AS884" s="357"/>
      <c r="AT884" s="357"/>
      <c r="AU884" s="357"/>
      <c r="AV884" s="357"/>
      <c r="AW884" s="357"/>
      <c r="AX884" s="357"/>
      <c r="AY884">
        <f>COUNTA($C$884)</f>
        <v>1</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792</v>
      </c>
      <c r="F1110" s="369"/>
      <c r="G1110" s="369"/>
      <c r="H1110" s="369"/>
      <c r="I1110" s="369"/>
      <c r="J1110" s="344" t="s">
        <v>792</v>
      </c>
      <c r="K1110" s="345"/>
      <c r="L1110" s="345"/>
      <c r="M1110" s="345"/>
      <c r="N1110" s="345"/>
      <c r="O1110" s="345"/>
      <c r="P1110" s="359" t="s">
        <v>792</v>
      </c>
      <c r="Q1110" s="346"/>
      <c r="R1110" s="346"/>
      <c r="S1110" s="346"/>
      <c r="T1110" s="346"/>
      <c r="U1110" s="346"/>
      <c r="V1110" s="346"/>
      <c r="W1110" s="346"/>
      <c r="X1110" s="346"/>
      <c r="Y1110" s="347" t="s">
        <v>792</v>
      </c>
      <c r="Z1110" s="348"/>
      <c r="AA1110" s="348"/>
      <c r="AB1110" s="349"/>
      <c r="AC1110" s="350"/>
      <c r="AD1110" s="351"/>
      <c r="AE1110" s="351"/>
      <c r="AF1110" s="351"/>
      <c r="AG1110" s="351"/>
      <c r="AH1110" s="352" t="s">
        <v>792</v>
      </c>
      <c r="AI1110" s="353"/>
      <c r="AJ1110" s="353"/>
      <c r="AK1110" s="353"/>
      <c r="AL1110" s="354" t="s">
        <v>792</v>
      </c>
      <c r="AM1110" s="355"/>
      <c r="AN1110" s="355"/>
      <c r="AO1110" s="356"/>
      <c r="AP1110" s="357" t="s">
        <v>792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90">
    <cfRule type="expression" dxfId="2805" priority="13903">
      <formula>IF(RIGHT(TEXT(Y790,"0.#"),1)=".",FALSE,TRUE)</formula>
    </cfRule>
    <cfRule type="expression" dxfId="2804" priority="13904">
      <formula>IF(RIGHT(TEXT(Y790,"0.#"),1)=".",TRUE,FALSE)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91:Y798 Y789">
    <cfRule type="expression" dxfId="2793" priority="13705">
      <formula>IF(RIGHT(TEXT(Y789,"0.#"),1)=".",FALSE,TRUE)</formula>
    </cfRule>
    <cfRule type="expression" dxfId="2792" priority="13706">
      <formula>IF(RIGHT(TEXT(Y789,"0.#"),1)=".",TRUE,FALSE)</formula>
    </cfRule>
  </conditionalFormatting>
  <conditionalFormatting sqref="AU799">
    <cfRule type="expression" dxfId="2791" priority="13701">
      <formula>IF(RIGHT(TEXT(AU799,"0.#"),1)=".",FALSE,TRUE)</formula>
    </cfRule>
    <cfRule type="expression" dxfId="2790" priority="13702">
      <formula>IF(RIGHT(TEXT(AU799,"0.#"),1)=".",TRUE,FALSE)</formula>
    </cfRule>
  </conditionalFormatting>
  <conditionalFormatting sqref="AU795:AU798">
    <cfRule type="expression" dxfId="2789" priority="13699">
      <formula>IF(RIGHT(TEXT(AU795,"0.#"),1)=".",FALSE,TRUE)</formula>
    </cfRule>
    <cfRule type="expression" dxfId="2788" priority="13700">
      <formula>IF(RIGHT(TEXT(AU795,"0.#"),1)=".",TRUE,FALSE)</formula>
    </cfRule>
  </conditionalFormatting>
  <conditionalFormatting sqref="Y829 Y816 Y803">
    <cfRule type="expression" dxfId="2787" priority="13685">
      <formula>IF(RIGHT(TEXT(Y803,"0.#"),1)=".",FALSE,TRUE)</formula>
    </cfRule>
    <cfRule type="expression" dxfId="2786" priority="13686">
      <formula>IF(RIGHT(TEXT(Y803,"0.#"),1)=".",TRUE,FALSE)</formula>
    </cfRule>
  </conditionalFormatting>
  <conditionalFormatting sqref="Y838 Y825 Y812">
    <cfRule type="expression" dxfId="2785" priority="13683">
      <formula>IF(RIGHT(TEXT(Y812,"0.#"),1)=".",FALSE,TRUE)</formula>
    </cfRule>
    <cfRule type="expression" dxfId="2784" priority="13684">
      <formula>IF(RIGHT(TEXT(Y812,"0.#"),1)=".",TRUE,FALSE)</formula>
    </cfRule>
  </conditionalFormatting>
  <conditionalFormatting sqref="AU829 AU816 AU803">
    <cfRule type="expression" dxfId="2783" priority="13679">
      <formula>IF(RIGHT(TEXT(AU803,"0.#"),1)=".",FALSE,TRUE)</formula>
    </cfRule>
    <cfRule type="expression" dxfId="2782" priority="13680">
      <formula>IF(RIGHT(TEXT(AU803,"0.#"),1)=".",TRUE,FALSE)</formula>
    </cfRule>
  </conditionalFormatting>
  <conditionalFormatting sqref="AU838 AU825 AU812">
    <cfRule type="expression" dxfId="2781" priority="13677">
      <formula>IF(RIGHT(TEXT(AU812,"0.#"),1)=".",FALSE,TRUE)</formula>
    </cfRule>
    <cfRule type="expression" dxfId="2780" priority="13678">
      <formula>IF(RIGHT(TEXT(AU812,"0.#"),1)=".",TRUE,FALSE)</formula>
    </cfRule>
  </conditionalFormatting>
  <conditionalFormatting sqref="AU830:AU837 AU828 AU817:AU824 AU815 AU804:AU811 AU802">
    <cfRule type="expression" dxfId="2779" priority="13675">
      <formula>IF(RIGHT(TEXT(AU802,"0.#"),1)=".",FALSE,TRUE)</formula>
    </cfRule>
    <cfRule type="expression" dxfId="2778" priority="13676">
      <formula>IF(RIGHT(TEXT(AU802,"0.#"),1)=".",TRUE,FALSE)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I116">
    <cfRule type="expression" dxfId="2605" priority="13181">
      <formula>IF(RIGHT(TEXT(AI116,"0.#"),1)=".",FALSE,TRUE)</formula>
    </cfRule>
    <cfRule type="expression" dxfId="2604" priority="13182">
      <formula>IF(RIGHT(TEXT(AI116,"0.#"),1)=".",TRUE,FALSE)</formula>
    </cfRule>
  </conditionalFormatting>
  <conditionalFormatting sqref="AM116">
    <cfRule type="expression" dxfId="2603" priority="13179">
      <formula>IF(RIGHT(TEXT(AM116,"0.#"),1)=".",FALSE,TRUE)</formula>
    </cfRule>
    <cfRule type="expression" dxfId="2602" priority="13180">
      <formula>IF(RIGHT(TEXT(AM116,"0.#"),1)=".",TRUE,FALSE)</formula>
    </cfRule>
  </conditionalFormatting>
  <conditionalFormatting sqref="AE117 AM117">
    <cfRule type="expression" dxfId="2601" priority="13177">
      <formula>IF(RIGHT(TEXT(AE117,"0.#"),1)=".",FALSE,TRUE)</formula>
    </cfRule>
    <cfRule type="expression" dxfId="2600" priority="13178">
      <formula>IF(RIGHT(TEXT(AE117,"0.#"),1)=".",TRUE,FALSE)</formula>
    </cfRule>
  </conditionalFormatting>
  <conditionalFormatting sqref="AI117">
    <cfRule type="expression" dxfId="2599" priority="13175">
      <formula>IF(RIGHT(TEXT(AI117,"0.#"),1)=".",FALSE,TRUE)</formula>
    </cfRule>
    <cfRule type="expression" dxfId="2598" priority="13176">
      <formula>IF(RIGHT(TEXT(AI117,"0.#"),1)=".",TRUE,FALSE)</formula>
    </cfRule>
  </conditionalFormatting>
  <conditionalFormatting sqref="AQ117">
    <cfRule type="expression" dxfId="2597" priority="13171">
      <formula>IF(RIGHT(TEXT(AQ117,"0.#"),1)=".",FALSE,TRUE)</formula>
    </cfRule>
    <cfRule type="expression" dxfId="2596" priority="13172">
      <formula>IF(RIGHT(TEXT(AQ117,"0.#"),1)=".",TRUE,FALSE)</formula>
    </cfRule>
  </conditionalFormatting>
  <conditionalFormatting sqref="AQ119">
    <cfRule type="expression" dxfId="2595" priority="13169">
      <formula>IF(RIGHT(TEXT(AQ119,"0.#"),1)=".",FALSE,TRUE)</formula>
    </cfRule>
    <cfRule type="expression" dxfId="2594" priority="13170">
      <formula>IF(RIGHT(TEXT(AQ119,"0.#"),1)=".",TRUE,FALSE)</formula>
    </cfRule>
  </conditionalFormatting>
  <conditionalFormatting sqref="AM119">
    <cfRule type="expression" dxfId="2593" priority="13165">
      <formula>IF(RIGHT(TEXT(AM119,"0.#"),1)=".",FALSE,TRUE)</formula>
    </cfRule>
    <cfRule type="expression" dxfId="2592" priority="13166">
      <formula>IF(RIGHT(TEXT(AM119,"0.#"),1)=".",TRUE,FALSE)</formula>
    </cfRule>
  </conditionalFormatting>
  <conditionalFormatting sqref="AQ120">
    <cfRule type="expression" dxfId="2591" priority="13157">
      <formula>IF(RIGHT(TEXT(AQ120,"0.#"),1)=".",FALSE,TRUE)</formula>
    </cfRule>
    <cfRule type="expression" dxfId="2590" priority="13158">
      <formula>IF(RIGHT(TEXT(AQ120,"0.#"),1)=".",TRUE,FALSE)</formula>
    </cfRule>
  </conditionalFormatting>
  <conditionalFormatting sqref="AE122 AQ122">
    <cfRule type="expression" dxfId="2589" priority="13155">
      <formula>IF(RIGHT(TEXT(AE122,"0.#"),1)=".",FALSE,TRUE)</formula>
    </cfRule>
    <cfRule type="expression" dxfId="2588" priority="13156">
      <formula>IF(RIGHT(TEXT(AE122,"0.#"),1)=".",TRUE,FALSE)</formula>
    </cfRule>
  </conditionalFormatting>
  <conditionalFormatting sqref="AI122">
    <cfRule type="expression" dxfId="2587" priority="13153">
      <formula>IF(RIGHT(TEXT(AI122,"0.#"),1)=".",FALSE,TRUE)</formula>
    </cfRule>
    <cfRule type="expression" dxfId="2586" priority="13154">
      <formula>IF(RIGHT(TEXT(AI122,"0.#"),1)=".",TRUE,FALSE)</formula>
    </cfRule>
  </conditionalFormatting>
  <conditionalFormatting sqref="AM122">
    <cfRule type="expression" dxfId="2585" priority="13151">
      <formula>IF(RIGHT(TEXT(AM122,"0.#"),1)=".",FALSE,TRUE)</formula>
    </cfRule>
    <cfRule type="expression" dxfId="2584" priority="13152">
      <formula>IF(RIGHT(TEXT(AM122,"0.#"),1)=".",TRUE,FALSE)</formula>
    </cfRule>
  </conditionalFormatting>
  <conditionalFormatting sqref="AQ123">
    <cfRule type="expression" dxfId="2583" priority="13143">
      <formula>IF(RIGHT(TEXT(AQ123,"0.#"),1)=".",FALSE,TRUE)</formula>
    </cfRule>
    <cfRule type="expression" dxfId="2582" priority="13144">
      <formula>IF(RIGHT(TEXT(AQ123,"0.#"),1)=".",TRUE,FALSE)</formula>
    </cfRule>
  </conditionalFormatting>
  <conditionalFormatting sqref="AE125 AQ125">
    <cfRule type="expression" dxfId="2581" priority="13141">
      <formula>IF(RIGHT(TEXT(AE125,"0.#"),1)=".",FALSE,TRUE)</formula>
    </cfRule>
    <cfRule type="expression" dxfId="2580" priority="13142">
      <formula>IF(RIGHT(TEXT(AE125,"0.#"),1)=".",TRUE,FALSE)</formula>
    </cfRule>
  </conditionalFormatting>
  <conditionalFormatting sqref="AI125">
    <cfRule type="expression" dxfId="2579" priority="13139">
      <formula>IF(RIGHT(TEXT(AI125,"0.#"),1)=".",FALSE,TRUE)</formula>
    </cfRule>
    <cfRule type="expression" dxfId="2578" priority="13140">
      <formula>IF(RIGHT(TEXT(AI125,"0.#"),1)=".",TRUE,FALSE)</formula>
    </cfRule>
  </conditionalFormatting>
  <conditionalFormatting sqref="AM125">
    <cfRule type="expression" dxfId="2577" priority="13137">
      <formula>IF(RIGHT(TEXT(AM125,"0.#"),1)=".",FALSE,TRUE)</formula>
    </cfRule>
    <cfRule type="expression" dxfId="2576" priority="13138">
      <formula>IF(RIGHT(TEXT(AM125,"0.#"),1)=".",TRUE,FALSE)</formula>
    </cfRule>
  </conditionalFormatting>
  <conditionalFormatting sqref="AQ126">
    <cfRule type="expression" dxfId="2575" priority="13129">
      <formula>IF(RIGHT(TEXT(AQ126,"0.#"),1)=".",FALSE,TRUE)</formula>
    </cfRule>
    <cfRule type="expression" dxfId="2574" priority="13130">
      <formula>IF(RIGHT(TEXT(AQ126,"0.#"),1)=".",TRUE,FALSE)</formula>
    </cfRule>
  </conditionalFormatting>
  <conditionalFormatting sqref="AE128 AQ128">
    <cfRule type="expression" dxfId="2573" priority="13127">
      <formula>IF(RIGHT(TEXT(AE128,"0.#"),1)=".",FALSE,TRUE)</formula>
    </cfRule>
    <cfRule type="expression" dxfId="2572" priority="13128">
      <formula>IF(RIGHT(TEXT(AE128,"0.#"),1)=".",TRUE,FALSE)</formula>
    </cfRule>
  </conditionalFormatting>
  <conditionalFormatting sqref="AI128">
    <cfRule type="expression" dxfId="2571" priority="13125">
      <formula>IF(RIGHT(TEXT(AI128,"0.#"),1)=".",FALSE,TRUE)</formula>
    </cfRule>
    <cfRule type="expression" dxfId="2570" priority="13126">
      <formula>IF(RIGHT(TEXT(AI128,"0.#"),1)=".",TRUE,FALSE)</formula>
    </cfRule>
  </conditionalFormatting>
  <conditionalFormatting sqref="AM128">
    <cfRule type="expression" dxfId="2569" priority="13123">
      <formula>IF(RIGHT(TEXT(AM128,"0.#"),1)=".",FALSE,TRUE)</formula>
    </cfRule>
    <cfRule type="expression" dxfId="2568" priority="13124">
      <formula>IF(RIGHT(TEXT(AM128,"0.#"),1)=".",TRUE,FALSE)</formula>
    </cfRule>
  </conditionalFormatting>
  <conditionalFormatting sqref="AQ129">
    <cfRule type="expression" dxfId="2567" priority="13115">
      <formula>IF(RIGHT(TEXT(AQ129,"0.#"),1)=".",FALSE,TRUE)</formula>
    </cfRule>
    <cfRule type="expression" dxfId="2566" priority="13116">
      <formula>IF(RIGHT(TEXT(AQ129,"0.#"),1)=".",TRUE,FALSE)</formula>
    </cfRule>
  </conditionalFormatting>
  <conditionalFormatting sqref="AE75">
    <cfRule type="expression" dxfId="2565" priority="13113">
      <formula>IF(RIGHT(TEXT(AE75,"0.#"),1)=".",FALSE,TRUE)</formula>
    </cfRule>
    <cfRule type="expression" dxfId="2564" priority="13114">
      <formula>IF(RIGHT(TEXT(AE75,"0.#"),1)=".",TRUE,FALSE)</formula>
    </cfRule>
  </conditionalFormatting>
  <conditionalFormatting sqref="AE76">
    <cfRule type="expression" dxfId="2563" priority="13111">
      <formula>IF(RIGHT(TEXT(AE76,"0.#"),1)=".",FALSE,TRUE)</formula>
    </cfRule>
    <cfRule type="expression" dxfId="2562" priority="13112">
      <formula>IF(RIGHT(TEXT(AE76,"0.#"),1)=".",TRUE,FALSE)</formula>
    </cfRule>
  </conditionalFormatting>
  <conditionalFormatting sqref="AE77">
    <cfRule type="expression" dxfId="2561" priority="13109">
      <formula>IF(RIGHT(TEXT(AE77,"0.#"),1)=".",FALSE,TRUE)</formula>
    </cfRule>
    <cfRule type="expression" dxfId="2560" priority="13110">
      <formula>IF(RIGHT(TEXT(AE77,"0.#"),1)=".",TRUE,FALSE)</formula>
    </cfRule>
  </conditionalFormatting>
  <conditionalFormatting sqref="AI77">
    <cfRule type="expression" dxfId="2559" priority="13107">
      <formula>IF(RIGHT(TEXT(AI77,"0.#"),1)=".",FALSE,TRUE)</formula>
    </cfRule>
    <cfRule type="expression" dxfId="2558" priority="13108">
      <formula>IF(RIGHT(TEXT(AI77,"0.#"),1)=".",TRUE,FALSE)</formula>
    </cfRule>
  </conditionalFormatting>
  <conditionalFormatting sqref="AI76">
    <cfRule type="expression" dxfId="2557" priority="13105">
      <formula>IF(RIGHT(TEXT(AI76,"0.#"),1)=".",FALSE,TRUE)</formula>
    </cfRule>
    <cfRule type="expression" dxfId="2556" priority="13106">
      <formula>IF(RIGHT(TEXT(AI76,"0.#"),1)=".",TRUE,FALSE)</formula>
    </cfRule>
  </conditionalFormatting>
  <conditionalFormatting sqref="AI75">
    <cfRule type="expression" dxfId="2555" priority="13103">
      <formula>IF(RIGHT(TEXT(AI75,"0.#"),1)=".",FALSE,TRUE)</formula>
    </cfRule>
    <cfRule type="expression" dxfId="2554" priority="13104">
      <formula>IF(RIGHT(TEXT(AI75,"0.#"),1)=".",TRUE,FALSE)</formula>
    </cfRule>
  </conditionalFormatting>
  <conditionalFormatting sqref="AM75">
    <cfRule type="expression" dxfId="2553" priority="13101">
      <formula>IF(RIGHT(TEXT(AM75,"0.#"),1)=".",FALSE,TRUE)</formula>
    </cfRule>
    <cfRule type="expression" dxfId="2552" priority="13102">
      <formula>IF(RIGHT(TEXT(AM75,"0.#"),1)=".",TRUE,FALSE)</formula>
    </cfRule>
  </conditionalFormatting>
  <conditionalFormatting sqref="AM76">
    <cfRule type="expression" dxfId="2551" priority="13099">
      <formula>IF(RIGHT(TEXT(AM76,"0.#"),1)=".",FALSE,TRUE)</formula>
    </cfRule>
    <cfRule type="expression" dxfId="2550" priority="13100">
      <formula>IF(RIGHT(TEXT(AM76,"0.#"),1)=".",TRUE,FALSE)</formula>
    </cfRule>
  </conditionalFormatting>
  <conditionalFormatting sqref="AM77">
    <cfRule type="expression" dxfId="2549" priority="13097">
      <formula>IF(RIGHT(TEXT(AM77,"0.#"),1)=".",FALSE,TRUE)</formula>
    </cfRule>
    <cfRule type="expression" dxfId="2548" priority="13098">
      <formula>IF(RIGHT(TEXT(AM77,"0.#"),1)=".",TRUE,FALSE)</formula>
    </cfRule>
  </conditionalFormatting>
  <conditionalFormatting sqref="AM134:AM135 AQ134:AQ135 AU134:AU135">
    <cfRule type="expression" dxfId="2547" priority="13083">
      <formula>IF(RIGHT(TEXT(AM134,"0.#"),1)=".",FALSE,TRUE)</formula>
    </cfRule>
    <cfRule type="expression" dxfId="2546" priority="13084">
      <formula>IF(RIGHT(TEXT(AM134,"0.#"),1)=".",TRUE,FALSE)</formula>
    </cfRule>
  </conditionalFormatting>
  <conditionalFormatting sqref="AE433">
    <cfRule type="expression" dxfId="2545" priority="13053">
      <formula>IF(RIGHT(TEXT(AE433,"0.#"),1)=".",FALSE,TRUE)</formula>
    </cfRule>
    <cfRule type="expression" dxfId="2544" priority="13054">
      <formula>IF(RIGHT(TEXT(AE433,"0.#"),1)=".",TRUE,FALSE)</formula>
    </cfRule>
  </conditionalFormatting>
  <conditionalFormatting sqref="AM435">
    <cfRule type="expression" dxfId="2543" priority="13037">
      <formula>IF(RIGHT(TEXT(AM435,"0.#"),1)=".",FALSE,TRUE)</formula>
    </cfRule>
    <cfRule type="expression" dxfId="2542" priority="13038">
      <formula>IF(RIGHT(TEXT(AM435,"0.#"),1)=".",TRUE,FALSE)</formula>
    </cfRule>
  </conditionalFormatting>
  <conditionalFormatting sqref="AE434">
    <cfRule type="expression" dxfId="2541" priority="13051">
      <formula>IF(RIGHT(TEXT(AE434,"0.#"),1)=".",FALSE,TRUE)</formula>
    </cfRule>
    <cfRule type="expression" dxfId="2540" priority="13052">
      <formula>IF(RIGHT(TEXT(AE434,"0.#"),1)=".",TRUE,FALSE)</formula>
    </cfRule>
  </conditionalFormatting>
  <conditionalFormatting sqref="AE435">
    <cfRule type="expression" dxfId="2539" priority="13049">
      <formula>IF(RIGHT(TEXT(AE435,"0.#"),1)=".",FALSE,TRUE)</formula>
    </cfRule>
    <cfRule type="expression" dxfId="2538" priority="13050">
      <formula>IF(RIGHT(TEXT(AE435,"0.#"),1)=".",TRUE,FALSE)</formula>
    </cfRule>
  </conditionalFormatting>
  <conditionalFormatting sqref="AM433">
    <cfRule type="expression" dxfId="2537" priority="13041">
      <formula>IF(RIGHT(TEXT(AM433,"0.#"),1)=".",FALSE,TRUE)</formula>
    </cfRule>
    <cfRule type="expression" dxfId="2536" priority="13042">
      <formula>IF(RIGHT(TEXT(AM433,"0.#"),1)=".",TRUE,FALSE)</formula>
    </cfRule>
  </conditionalFormatting>
  <conditionalFormatting sqref="AM434">
    <cfRule type="expression" dxfId="2535" priority="13039">
      <formula>IF(RIGHT(TEXT(AM434,"0.#"),1)=".",FALSE,TRUE)</formula>
    </cfRule>
    <cfRule type="expression" dxfId="2534" priority="13040">
      <formula>IF(RIGHT(TEXT(AM434,"0.#"),1)=".",TRUE,FALSE)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cfRule type="expression" dxfId="2527" priority="12959">
      <formula>IF(RIGHT(TEXT(AI435,"0.#"),1)=".",FALSE,TRUE)</formula>
    </cfRule>
    <cfRule type="expression" dxfId="2526" priority="12960">
      <formula>IF(RIGHT(TEXT(AI435,"0.#"),1)=".",TRUE,FALSE)</formula>
    </cfRule>
  </conditionalFormatting>
  <conditionalFormatting sqref="AI433">
    <cfRule type="expression" dxfId="2525" priority="12963">
      <formula>IF(RIGHT(TEXT(AI433,"0.#"),1)=".",FALSE,TRUE)</formula>
    </cfRule>
    <cfRule type="expression" dxfId="2524" priority="12964">
      <formula>IF(RIGHT(TEXT(AI433,"0.#"),1)=".",TRUE,FALSE)</formula>
    </cfRule>
  </conditionalFormatting>
  <conditionalFormatting sqref="AI434">
    <cfRule type="expression" dxfId="2523" priority="12961">
      <formula>IF(RIGHT(TEXT(AI434,"0.#"),1)=".",FALSE,TRUE)</formula>
    </cfRule>
    <cfRule type="expression" dxfId="2522" priority="12962">
      <formula>IF(RIGHT(TEXT(AI434,"0.#"),1)=".",TRUE,FALSE)</formula>
    </cfRule>
  </conditionalFormatting>
  <conditionalFormatting sqref="AQ434">
    <cfRule type="expression" dxfId="2521" priority="12945">
      <formula>IF(RIGHT(TEXT(AQ434,"0.#"),1)=".",FALSE,TRUE)</formula>
    </cfRule>
    <cfRule type="expression" dxfId="2520" priority="12946">
      <formula>IF(RIGHT(TEXT(AQ434,"0.#"),1)=".",TRUE,FALSE)</formula>
    </cfRule>
  </conditionalFormatting>
  <conditionalFormatting sqref="AQ435">
    <cfRule type="expression" dxfId="2519" priority="12931">
      <formula>IF(RIGHT(TEXT(AQ435,"0.#"),1)=".",FALSE,TRUE)</formula>
    </cfRule>
    <cfRule type="expression" dxfId="2518" priority="12932">
      <formula>IF(RIGHT(TEXT(AQ435,"0.#"),1)=".",TRUE,FALSE)</formula>
    </cfRule>
  </conditionalFormatting>
  <conditionalFormatting sqref="AQ433">
    <cfRule type="expression" dxfId="2517" priority="12929">
      <formula>IF(RIGHT(TEXT(AQ433,"0.#"),1)=".",FALSE,TRUE)</formula>
    </cfRule>
    <cfRule type="expression" dxfId="2516" priority="12930">
      <formula>IF(RIGHT(TEXT(AQ433,"0.#"),1)=".",TRUE,FALSE)</formula>
    </cfRule>
  </conditionalFormatting>
  <conditionalFormatting sqref="AL847:AO874">
    <cfRule type="expression" dxfId="2515" priority="6653">
      <formula>IF(AND(AL847&gt;=0, RIGHT(TEXT(AL847,"0.#"),1)&lt;&gt;"."),TRUE,FALSE)</formula>
    </cfRule>
    <cfRule type="expression" dxfId="2514" priority="6654">
      <formula>IF(AND(AL847&gt;=0, RIGHT(TEXT(AL847,"0.#"),1)="."),TRUE,FALSE)</formula>
    </cfRule>
    <cfRule type="expression" dxfId="2513" priority="6655">
      <formula>IF(AND(AL847&lt;0, RIGHT(TEXT(AL847,"0.#"),1)&lt;&gt;"."),TRUE,FALSE)</formula>
    </cfRule>
    <cfRule type="expression" dxfId="2512" priority="6656">
      <formula>IF(AND(AL847&lt;0, RIGHT(TEXT(AL847,"0.#"),1)="."),TRUE,FALSE)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M460">
    <cfRule type="expression" dxfId="2485" priority="4337">
      <formula>IF(RIGHT(TEXT(AM460,"0.#"),1)=".",FALSE,TRUE)</formula>
    </cfRule>
    <cfRule type="expression" dxfId="2484" priority="4338">
      <formula>IF(RIGHT(TEXT(AM460,"0.#"),1)=".",TRUE,FALSE)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M458">
    <cfRule type="expression" dxfId="2479" priority="4341">
      <formula>IF(RIGHT(TEXT(AM458,"0.#"),1)=".",FALSE,TRUE)</formula>
    </cfRule>
    <cfRule type="expression" dxfId="2478" priority="4342">
      <formula>IF(RIGHT(TEXT(AM458,"0.#"),1)=".",TRUE,FALSE)</formula>
    </cfRule>
  </conditionalFormatting>
  <conditionalFormatting sqref="AM459">
    <cfRule type="expression" dxfId="2477" priority="4339">
      <formula>IF(RIGHT(TEXT(AM459,"0.#"),1)=".",FALSE,TRUE)</formula>
    </cfRule>
    <cfRule type="expression" dxfId="2476" priority="4340">
      <formula>IF(RIGHT(TEXT(AM459,"0.#"),1)=".",TRUE,FALSE)</formula>
    </cfRule>
  </conditionalFormatting>
  <conditionalFormatting sqref="AU458">
    <cfRule type="expression" dxfId="2475" priority="4335">
      <formula>IF(RIGHT(TEXT(AU458,"0.#"),1)=".",FALSE,TRUE)</formula>
    </cfRule>
    <cfRule type="expression" dxfId="2474" priority="4336">
      <formula>IF(RIGHT(TEXT(AU458,"0.#"),1)=".",TRUE,FALSE)</formula>
    </cfRule>
  </conditionalFormatting>
  <conditionalFormatting sqref="AU459">
    <cfRule type="expression" dxfId="2473" priority="4333">
      <formula>IF(RIGHT(TEXT(AU459,"0.#"),1)=".",FALSE,TRUE)</formula>
    </cfRule>
    <cfRule type="expression" dxfId="2472" priority="4334">
      <formula>IF(RIGHT(TEXT(AU459,"0.#"),1)=".",TRUE,FALSE)</formula>
    </cfRule>
  </conditionalFormatting>
  <conditionalFormatting sqref="AU460">
    <cfRule type="expression" dxfId="2471" priority="4331">
      <formula>IF(RIGHT(TEXT(AU460,"0.#"),1)=".",FALSE,TRUE)</formula>
    </cfRule>
    <cfRule type="expression" dxfId="2470" priority="4332">
      <formula>IF(RIGHT(TEXT(AU460,"0.#"),1)=".",TRUE,FALSE)</formula>
    </cfRule>
  </conditionalFormatting>
  <conditionalFormatting sqref="AI460">
    <cfRule type="expression" dxfId="2469" priority="4325">
      <formula>IF(RIGHT(TEXT(AI460,"0.#"),1)=".",FALSE,TRUE)</formula>
    </cfRule>
    <cfRule type="expression" dxfId="2468" priority="4326">
      <formula>IF(RIGHT(TEXT(AI460,"0.#"),1)=".",TRUE,FALSE)</formula>
    </cfRule>
  </conditionalFormatting>
  <conditionalFormatting sqref="AI458">
    <cfRule type="expression" dxfId="2467" priority="4329">
      <formula>IF(RIGHT(TEXT(AI458,"0.#"),1)=".",FALSE,TRUE)</formula>
    </cfRule>
    <cfRule type="expression" dxfId="2466" priority="4330">
      <formula>IF(RIGHT(TEXT(AI458,"0.#"),1)=".",TRUE,FALSE)</formula>
    </cfRule>
  </conditionalFormatting>
  <conditionalFormatting sqref="AI459">
    <cfRule type="expression" dxfId="2465" priority="4327">
      <formula>IF(RIGHT(TEXT(AI459,"0.#"),1)=".",FALSE,TRUE)</formula>
    </cfRule>
    <cfRule type="expression" dxfId="2464" priority="4328">
      <formula>IF(RIGHT(TEXT(AI459,"0.#"),1)=".",TRUE,FALSE)</formula>
    </cfRule>
  </conditionalFormatting>
  <conditionalFormatting sqref="AQ459">
    <cfRule type="expression" dxfId="2463" priority="4323">
      <formula>IF(RIGHT(TEXT(AQ459,"0.#"),1)=".",FALSE,TRUE)</formula>
    </cfRule>
    <cfRule type="expression" dxfId="2462" priority="4324">
      <formula>IF(RIGHT(TEXT(AQ459,"0.#"),1)=".",TRUE,FALSE)</formula>
    </cfRule>
  </conditionalFormatting>
  <conditionalFormatting sqref="AQ460">
    <cfRule type="expression" dxfId="2461" priority="4321">
      <formula>IF(RIGHT(TEXT(AQ460,"0.#"),1)=".",FALSE,TRUE)</formula>
    </cfRule>
    <cfRule type="expression" dxfId="2460" priority="4322">
      <formula>IF(RIGHT(TEXT(AQ460,"0.#"),1)=".",TRUE,FALSE)</formula>
    </cfRule>
  </conditionalFormatting>
  <conditionalFormatting sqref="AQ458">
    <cfRule type="expression" dxfId="2459" priority="4319">
      <formula>IF(RIGHT(TEXT(AQ458,"0.#"),1)=".",FALSE,TRUE)</formula>
    </cfRule>
    <cfRule type="expression" dxfId="2458" priority="4320">
      <formula>IF(RIGHT(TEXT(AQ458,"0.#"),1)=".",TRUE,FALSE)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 RIGHT(TEXT(AL1110,"0.#"),1)&lt;&gt;"."),TRUE,FALSE)</formula>
    </cfRule>
    <cfRule type="expression" dxfId="2414" priority="2888">
      <formula>IF(AND(AL1110&gt;=0, RIGHT(TEXT(AL1110,"0.#"),1)="."),TRUE,FALSE)</formula>
    </cfRule>
    <cfRule type="expression" dxfId="2413" priority="2889">
      <formula>IF(AND(AL1110&lt;0, RIGHT(TEXT(AL1110,"0.#"),1)&lt;&gt;"."),TRUE,FALSE)</formula>
    </cfRule>
    <cfRule type="expression" dxfId="2412" priority="2890">
      <formula>IF(AND(AL1110&lt;0, 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5:AO846">
    <cfRule type="expression" dxfId="2401" priority="2839">
      <formula>IF(AND(AL845&gt;=0, RIGHT(TEXT(AL845,"0.#"),1)&lt;&gt;"."),TRUE,FALSE)</formula>
    </cfRule>
    <cfRule type="expression" dxfId="2400" priority="2840">
      <formula>IF(AND(AL845&gt;=0, RIGHT(TEXT(AL845,"0.#"),1)="."),TRUE,FALSE)</formula>
    </cfRule>
    <cfRule type="expression" dxfId="2399" priority="2841">
      <formula>IF(AND(AL845&lt;0, RIGHT(TEXT(AL845,"0.#"),1)&lt;&gt;"."),TRUE,FALSE)</formula>
    </cfRule>
    <cfRule type="expression" dxfId="2398" priority="2842">
      <formula>IF(AND(AL845&lt;0, RIGHT(TEXT(AL845,"0.#"),1)="."),TRUE,FALSE)</formula>
    </cfRule>
  </conditionalFormatting>
  <conditionalFormatting sqref="Y845:Y846">
    <cfRule type="expression" dxfId="2397" priority="2837">
      <formula>IF(RIGHT(TEXT(Y845,"0.#"),1)=".",FALSE,TRUE)</formula>
    </cfRule>
    <cfRule type="expression" dxfId="2396" priority="2838">
      <formula>IF(RIGHT(TEXT(Y845,"0.#"),1)=".",TRUE,FALSE)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5:Y907">
    <cfRule type="expression" dxfId="2079" priority="2097">
      <formula>IF(RIGHT(TEXT(Y885,"0.#"),1)=".",FALSE,TRUE)</formula>
    </cfRule>
    <cfRule type="expression" dxfId="2078" priority="2098">
      <formula>IF(RIGHT(TEXT(Y885,"0.#"),1)=".",TRUE,FALSE)</formula>
    </cfRule>
  </conditionalFormatting>
  <conditionalFormatting sqref="Y913:Y940">
    <cfRule type="expression" dxfId="2077" priority="2085">
      <formula>IF(RIGHT(TEXT(Y913,"0.#"),1)=".",FALSE,TRUE)</formula>
    </cfRule>
    <cfRule type="expression" dxfId="2076" priority="2086">
      <formula>IF(RIGHT(TEXT(Y913,"0.#"),1)=".",TRUE,FALSE)</formula>
    </cfRule>
  </conditionalFormatting>
  <conditionalFormatting sqref="Y911:Y912">
    <cfRule type="expression" dxfId="2075" priority="2079">
      <formula>IF(RIGHT(TEXT(Y911,"0.#"),1)=".",FALSE,TRUE)</formula>
    </cfRule>
    <cfRule type="expression" dxfId="2074" priority="2080">
      <formula>IF(RIGHT(TEXT(Y911,"0.#"),1)=".",TRUE,FALSE)</formula>
    </cfRule>
  </conditionalFormatting>
  <conditionalFormatting sqref="Y946:Y973">
    <cfRule type="expression" dxfId="2073" priority="2073">
      <formula>IF(RIGHT(TEXT(Y946,"0.#"),1)=".",FALSE,TRUE)</formula>
    </cfRule>
    <cfRule type="expression" dxfId="2072" priority="2074">
      <formula>IF(RIGHT(TEXT(Y946,"0.#"),1)=".",TRUE,FALSE)</formula>
    </cfRule>
  </conditionalFormatting>
  <conditionalFormatting sqref="Y944:Y945">
    <cfRule type="expression" dxfId="2071" priority="2067">
      <formula>IF(RIGHT(TEXT(Y944,"0.#"),1)=".",FALSE,TRUE)</formula>
    </cfRule>
    <cfRule type="expression" dxfId="2070" priority="2068">
      <formula>IF(RIGHT(TEXT(Y944,"0.#"),1)=".",TRUE,FALSE)</formula>
    </cfRule>
  </conditionalFormatting>
  <conditionalFormatting sqref="Y979:Y1006">
    <cfRule type="expression" dxfId="2069" priority="2061">
      <formula>IF(RIGHT(TEXT(Y979,"0.#"),1)=".",FALSE,TRUE)</formula>
    </cfRule>
    <cfRule type="expression" dxfId="2068" priority="2062">
      <formula>IF(RIGHT(TEXT(Y979,"0.#"),1)=".",TRUE,FALSE)</formula>
    </cfRule>
  </conditionalFormatting>
  <conditionalFormatting sqref="Y977:Y978">
    <cfRule type="expression" dxfId="2067" priority="2055">
      <formula>IF(RIGHT(TEXT(Y977,"0.#"),1)=".",FALSE,TRUE)</formula>
    </cfRule>
    <cfRule type="expression" dxfId="2066" priority="2056">
      <formula>IF(RIGHT(TEXT(Y977,"0.#"),1)=".",TRUE,FALSE)</formula>
    </cfRule>
  </conditionalFormatting>
  <conditionalFormatting sqref="Y1012:Y1039">
    <cfRule type="expression" dxfId="2065" priority="2049">
      <formula>IF(RIGHT(TEXT(Y1012,"0.#"),1)=".",FALSE,TRUE)</formula>
    </cfRule>
    <cfRule type="expression" dxfId="2064" priority="2050">
      <formula>IF(RIGHT(TEXT(Y1012,"0.#"),1)=".",TRUE,FALSE)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5:AO907">
    <cfRule type="expression" dxfId="1983" priority="2099">
      <formula>IF(AND(AL885&gt;=0, RIGHT(TEXT(AL885,"0.#"),1)&lt;&gt;"."),TRUE,FALSE)</formula>
    </cfRule>
    <cfRule type="expression" dxfId="1982" priority="2100">
      <formula>IF(AND(AL885&gt;=0, RIGHT(TEXT(AL885,"0.#"),1)="."),TRUE,FALSE)</formula>
    </cfRule>
    <cfRule type="expression" dxfId="1981" priority="2101">
      <formula>IF(AND(AL885&lt;0, RIGHT(TEXT(AL885,"0.#"),1)&lt;&gt;"."),TRUE,FALSE)</formula>
    </cfRule>
    <cfRule type="expression" dxfId="1980" priority="2102">
      <formula>IF(AND(AL885&lt;0, RIGHT(TEXT(AL885,"0.#"),1)="."),TRUE,FALSE)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91:AU794 AU789">
    <cfRule type="expression" dxfId="713" priority="13">
      <formula>IF(RIGHT(TEXT(AU789,"0.#"),1)=".",FALSE,TRUE)</formula>
    </cfRule>
    <cfRule type="expression" dxfId="712" priority="14">
      <formula>IF(RIGHT(TEXT(AU789,"0.#"),1)=".",TRUE,FALSE)</formula>
    </cfRule>
  </conditionalFormatting>
  <conditionalFormatting sqref="Y880:Y884">
    <cfRule type="expression" dxfId="711" priority="7">
      <formula>IF(RIGHT(TEXT(Y880,"0.#"),1)=".",FALSE,TRUE)</formula>
    </cfRule>
    <cfRule type="expression" dxfId="710" priority="8">
      <formula>IF(RIGHT(TEXT(Y880,"0.#"),1)=".",TRUE,FALSE)</formula>
    </cfRule>
  </conditionalFormatting>
  <conditionalFormatting sqref="Y878:Y879">
    <cfRule type="expression" dxfId="709" priority="1">
      <formula>IF(RIGHT(TEXT(Y878,"0.#"),1)=".",FALSE,TRUE)</formula>
    </cfRule>
    <cfRule type="expression" dxfId="708" priority="2">
      <formula>IF(RIGHT(TEXT(Y878,"0.#"),1)=".",TRUE,FALSE)</formula>
    </cfRule>
  </conditionalFormatting>
  <conditionalFormatting sqref="AL880:AO884">
    <cfRule type="expression" dxfId="707" priority="9">
      <formula>IF(AND(AL880&gt;=0, RIGHT(TEXT(AL880,"0.#"),1)&lt;&gt;"."),TRUE,FALSE)</formula>
    </cfRule>
    <cfRule type="expression" dxfId="706" priority="10">
      <formula>IF(AND(AL880&gt;=0, RIGHT(TEXT(AL880,"0.#"),1)="."),TRUE,FALSE)</formula>
    </cfRule>
    <cfRule type="expression" dxfId="705" priority="11">
      <formula>IF(AND(AL880&lt;0, RIGHT(TEXT(AL880,"0.#"),1)&lt;&gt;"."),TRUE,FALSE)</formula>
    </cfRule>
    <cfRule type="expression" dxfId="704" priority="12">
      <formula>IF(AND(AL880&lt;0, RIGHT(TEXT(AL880,"0.#"),1)="."),TRUE,FALSE)</formula>
    </cfRule>
  </conditionalFormatting>
  <conditionalFormatting sqref="AL878:AO879">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718</v>
      </c>
      <c r="M4" s="13" t="str">
        <f t="shared" si="2"/>
        <v>恩給関係</v>
      </c>
      <c r="N4" s="13" t="str">
        <f t="shared" ref="N4:N11" si="6">IF(M4="",N3,IF(N3&lt;&gt;"",CONCATENATE(N3,"、",M4),M4))</f>
        <v>恩給関係</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0"/>
      <c r="Z2" s="834"/>
      <c r="AA2" s="835"/>
      <c r="AB2" s="1034" t="s">
        <v>11</v>
      </c>
      <c r="AC2" s="1035"/>
      <c r="AD2" s="1036"/>
      <c r="AE2" s="1040" t="s">
        <v>390</v>
      </c>
      <c r="AF2" s="1040"/>
      <c r="AG2" s="1040"/>
      <c r="AH2" s="1040"/>
      <c r="AI2" s="1040" t="s">
        <v>412</v>
      </c>
      <c r="AJ2" s="1040"/>
      <c r="AK2" s="1040"/>
      <c r="AL2" s="562"/>
      <c r="AM2" s="1040" t="s">
        <v>509</v>
      </c>
      <c r="AN2" s="1040"/>
      <c r="AO2" s="1040"/>
      <c r="AP2" s="562"/>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1"/>
      <c r="Z3" s="1032"/>
      <c r="AA3" s="1033"/>
      <c r="AB3" s="1037"/>
      <c r="AC3" s="1038"/>
      <c r="AD3" s="1039"/>
      <c r="AE3" s="925"/>
      <c r="AF3" s="925"/>
      <c r="AG3" s="925"/>
      <c r="AH3" s="925"/>
      <c r="AI3" s="925"/>
      <c r="AJ3" s="925"/>
      <c r="AK3" s="925"/>
      <c r="AL3" s="412"/>
      <c r="AM3" s="925"/>
      <c r="AN3" s="925"/>
      <c r="AO3" s="925"/>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9"/>
      <c r="H4" s="1007"/>
      <c r="I4" s="1007"/>
      <c r="J4" s="1007"/>
      <c r="K4" s="1007"/>
      <c r="L4" s="1007"/>
      <c r="M4" s="1007"/>
      <c r="N4" s="1007"/>
      <c r="O4" s="1008"/>
      <c r="P4" s="108"/>
      <c r="Q4" s="1015"/>
      <c r="R4" s="1015"/>
      <c r="S4" s="1015"/>
      <c r="T4" s="1015"/>
      <c r="U4" s="1015"/>
      <c r="V4" s="1015"/>
      <c r="W4" s="1015"/>
      <c r="X4" s="1016"/>
      <c r="Y4" s="1025" t="s">
        <v>12</v>
      </c>
      <c r="Z4" s="1026"/>
      <c r="AA4" s="1027"/>
      <c r="AB4" s="465"/>
      <c r="AC4" s="1029"/>
      <c r="AD4" s="102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51" t="s">
        <v>54</v>
      </c>
      <c r="Z5" s="1022"/>
      <c r="AA5" s="1023"/>
      <c r="AB5" s="527"/>
      <c r="AC5" s="1028"/>
      <c r="AD5" s="102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180</v>
      </c>
      <c r="AC6" s="1024"/>
      <c r="AD6" s="102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0"/>
      <c r="Z9" s="834"/>
      <c r="AA9" s="835"/>
      <c r="AB9" s="1034" t="s">
        <v>11</v>
      </c>
      <c r="AC9" s="1035"/>
      <c r="AD9" s="1036"/>
      <c r="AE9" s="1040" t="s">
        <v>390</v>
      </c>
      <c r="AF9" s="1040"/>
      <c r="AG9" s="1040"/>
      <c r="AH9" s="1040"/>
      <c r="AI9" s="1040" t="s">
        <v>412</v>
      </c>
      <c r="AJ9" s="1040"/>
      <c r="AK9" s="1040"/>
      <c r="AL9" s="562"/>
      <c r="AM9" s="1040" t="s">
        <v>509</v>
      </c>
      <c r="AN9" s="1040"/>
      <c r="AO9" s="1040"/>
      <c r="AP9" s="562"/>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1"/>
      <c r="Z10" s="1032"/>
      <c r="AA10" s="1033"/>
      <c r="AB10" s="1037"/>
      <c r="AC10" s="1038"/>
      <c r="AD10" s="1039"/>
      <c r="AE10" s="925"/>
      <c r="AF10" s="925"/>
      <c r="AG10" s="925"/>
      <c r="AH10" s="925"/>
      <c r="AI10" s="925"/>
      <c r="AJ10" s="925"/>
      <c r="AK10" s="925"/>
      <c r="AL10" s="412"/>
      <c r="AM10" s="925"/>
      <c r="AN10" s="925"/>
      <c r="AO10" s="925"/>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9"/>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65"/>
      <c r="AC11" s="1029"/>
      <c r="AD11" s="102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51" t="s">
        <v>54</v>
      </c>
      <c r="Z12" s="1022"/>
      <c r="AA12" s="1023"/>
      <c r="AB12" s="527"/>
      <c r="AC12" s="1028"/>
      <c r="AD12" s="102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180</v>
      </c>
      <c r="AC13" s="1024"/>
      <c r="AD13" s="102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0"/>
      <c r="Z16" s="834"/>
      <c r="AA16" s="835"/>
      <c r="AB16" s="1034" t="s">
        <v>11</v>
      </c>
      <c r="AC16" s="1035"/>
      <c r="AD16" s="1036"/>
      <c r="AE16" s="1040" t="s">
        <v>390</v>
      </c>
      <c r="AF16" s="1040"/>
      <c r="AG16" s="1040"/>
      <c r="AH16" s="1040"/>
      <c r="AI16" s="1040" t="s">
        <v>412</v>
      </c>
      <c r="AJ16" s="1040"/>
      <c r="AK16" s="1040"/>
      <c r="AL16" s="562"/>
      <c r="AM16" s="1040" t="s">
        <v>509</v>
      </c>
      <c r="AN16" s="1040"/>
      <c r="AO16" s="1040"/>
      <c r="AP16" s="562"/>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1"/>
      <c r="Z17" s="1032"/>
      <c r="AA17" s="1033"/>
      <c r="AB17" s="1037"/>
      <c r="AC17" s="1038"/>
      <c r="AD17" s="1039"/>
      <c r="AE17" s="925"/>
      <c r="AF17" s="925"/>
      <c r="AG17" s="925"/>
      <c r="AH17" s="925"/>
      <c r="AI17" s="925"/>
      <c r="AJ17" s="925"/>
      <c r="AK17" s="925"/>
      <c r="AL17" s="412"/>
      <c r="AM17" s="925"/>
      <c r="AN17" s="925"/>
      <c r="AO17" s="925"/>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9"/>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65"/>
      <c r="AC18" s="1029"/>
      <c r="AD18" s="102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51" t="s">
        <v>54</v>
      </c>
      <c r="Z19" s="1022"/>
      <c r="AA19" s="1023"/>
      <c r="AB19" s="527"/>
      <c r="AC19" s="1028"/>
      <c r="AD19" s="102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180</v>
      </c>
      <c r="AC20" s="1024"/>
      <c r="AD20" s="102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0"/>
      <c r="Z23" s="834"/>
      <c r="AA23" s="835"/>
      <c r="AB23" s="1034" t="s">
        <v>11</v>
      </c>
      <c r="AC23" s="1035"/>
      <c r="AD23" s="1036"/>
      <c r="AE23" s="1040" t="s">
        <v>390</v>
      </c>
      <c r="AF23" s="1040"/>
      <c r="AG23" s="1040"/>
      <c r="AH23" s="1040"/>
      <c r="AI23" s="1040" t="s">
        <v>412</v>
      </c>
      <c r="AJ23" s="1040"/>
      <c r="AK23" s="1040"/>
      <c r="AL23" s="562"/>
      <c r="AM23" s="1040" t="s">
        <v>509</v>
      </c>
      <c r="AN23" s="1040"/>
      <c r="AO23" s="1040"/>
      <c r="AP23" s="562"/>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1"/>
      <c r="Z24" s="1032"/>
      <c r="AA24" s="1033"/>
      <c r="AB24" s="1037"/>
      <c r="AC24" s="1038"/>
      <c r="AD24" s="1039"/>
      <c r="AE24" s="925"/>
      <c r="AF24" s="925"/>
      <c r="AG24" s="925"/>
      <c r="AH24" s="925"/>
      <c r="AI24" s="925"/>
      <c r="AJ24" s="925"/>
      <c r="AK24" s="925"/>
      <c r="AL24" s="412"/>
      <c r="AM24" s="925"/>
      <c r="AN24" s="925"/>
      <c r="AO24" s="925"/>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9"/>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65"/>
      <c r="AC25" s="1029"/>
      <c r="AD25" s="102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51" t="s">
        <v>54</v>
      </c>
      <c r="Z26" s="1022"/>
      <c r="AA26" s="1023"/>
      <c r="AB26" s="527"/>
      <c r="AC26" s="1028"/>
      <c r="AD26" s="102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180</v>
      </c>
      <c r="AC27" s="1024"/>
      <c r="AD27" s="102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0"/>
      <c r="Z30" s="834"/>
      <c r="AA30" s="835"/>
      <c r="AB30" s="1034" t="s">
        <v>11</v>
      </c>
      <c r="AC30" s="1035"/>
      <c r="AD30" s="1036"/>
      <c r="AE30" s="1040" t="s">
        <v>390</v>
      </c>
      <c r="AF30" s="1040"/>
      <c r="AG30" s="1040"/>
      <c r="AH30" s="1040"/>
      <c r="AI30" s="1040" t="s">
        <v>412</v>
      </c>
      <c r="AJ30" s="1040"/>
      <c r="AK30" s="1040"/>
      <c r="AL30" s="562"/>
      <c r="AM30" s="1040" t="s">
        <v>509</v>
      </c>
      <c r="AN30" s="1040"/>
      <c r="AO30" s="1040"/>
      <c r="AP30" s="562"/>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1"/>
      <c r="Z31" s="1032"/>
      <c r="AA31" s="1033"/>
      <c r="AB31" s="1037"/>
      <c r="AC31" s="1038"/>
      <c r="AD31" s="1039"/>
      <c r="AE31" s="925"/>
      <c r="AF31" s="925"/>
      <c r="AG31" s="925"/>
      <c r="AH31" s="925"/>
      <c r="AI31" s="925"/>
      <c r="AJ31" s="925"/>
      <c r="AK31" s="925"/>
      <c r="AL31" s="412"/>
      <c r="AM31" s="925"/>
      <c r="AN31" s="925"/>
      <c r="AO31" s="925"/>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9"/>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65"/>
      <c r="AC32" s="1029"/>
      <c r="AD32" s="102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51" t="s">
        <v>54</v>
      </c>
      <c r="Z33" s="1022"/>
      <c r="AA33" s="1023"/>
      <c r="AB33" s="527"/>
      <c r="AC33" s="1028"/>
      <c r="AD33" s="102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180</v>
      </c>
      <c r="AC34" s="1024"/>
      <c r="AD34" s="102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0"/>
      <c r="Z37" s="834"/>
      <c r="AA37" s="835"/>
      <c r="AB37" s="1034" t="s">
        <v>11</v>
      </c>
      <c r="AC37" s="1035"/>
      <c r="AD37" s="1036"/>
      <c r="AE37" s="1040" t="s">
        <v>390</v>
      </c>
      <c r="AF37" s="1040"/>
      <c r="AG37" s="1040"/>
      <c r="AH37" s="1040"/>
      <c r="AI37" s="1040" t="s">
        <v>412</v>
      </c>
      <c r="AJ37" s="1040"/>
      <c r="AK37" s="1040"/>
      <c r="AL37" s="562"/>
      <c r="AM37" s="1040" t="s">
        <v>509</v>
      </c>
      <c r="AN37" s="1040"/>
      <c r="AO37" s="1040"/>
      <c r="AP37" s="562"/>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1"/>
      <c r="Z38" s="1032"/>
      <c r="AA38" s="1033"/>
      <c r="AB38" s="1037"/>
      <c r="AC38" s="1038"/>
      <c r="AD38" s="1039"/>
      <c r="AE38" s="925"/>
      <c r="AF38" s="925"/>
      <c r="AG38" s="925"/>
      <c r="AH38" s="925"/>
      <c r="AI38" s="925"/>
      <c r="AJ38" s="925"/>
      <c r="AK38" s="925"/>
      <c r="AL38" s="412"/>
      <c r="AM38" s="925"/>
      <c r="AN38" s="925"/>
      <c r="AO38" s="925"/>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9"/>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65"/>
      <c r="AC39" s="1029"/>
      <c r="AD39" s="102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51" t="s">
        <v>54</v>
      </c>
      <c r="Z40" s="1022"/>
      <c r="AA40" s="1023"/>
      <c r="AB40" s="527"/>
      <c r="AC40" s="1028"/>
      <c r="AD40" s="102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180</v>
      </c>
      <c r="AC41" s="1024"/>
      <c r="AD41" s="102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0"/>
      <c r="Z44" s="834"/>
      <c r="AA44" s="835"/>
      <c r="AB44" s="1034" t="s">
        <v>11</v>
      </c>
      <c r="AC44" s="1035"/>
      <c r="AD44" s="1036"/>
      <c r="AE44" s="1040" t="s">
        <v>390</v>
      </c>
      <c r="AF44" s="1040"/>
      <c r="AG44" s="1040"/>
      <c r="AH44" s="1040"/>
      <c r="AI44" s="1040" t="s">
        <v>412</v>
      </c>
      <c r="AJ44" s="1040"/>
      <c r="AK44" s="1040"/>
      <c r="AL44" s="562"/>
      <c r="AM44" s="1040" t="s">
        <v>509</v>
      </c>
      <c r="AN44" s="1040"/>
      <c r="AO44" s="1040"/>
      <c r="AP44" s="562"/>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1"/>
      <c r="Z45" s="1032"/>
      <c r="AA45" s="1033"/>
      <c r="AB45" s="1037"/>
      <c r="AC45" s="1038"/>
      <c r="AD45" s="1039"/>
      <c r="AE45" s="925"/>
      <c r="AF45" s="925"/>
      <c r="AG45" s="925"/>
      <c r="AH45" s="925"/>
      <c r="AI45" s="925"/>
      <c r="AJ45" s="925"/>
      <c r="AK45" s="925"/>
      <c r="AL45" s="412"/>
      <c r="AM45" s="925"/>
      <c r="AN45" s="925"/>
      <c r="AO45" s="925"/>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9"/>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65"/>
      <c r="AC46" s="1029"/>
      <c r="AD46" s="102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51" t="s">
        <v>54</v>
      </c>
      <c r="Z47" s="1022"/>
      <c r="AA47" s="1023"/>
      <c r="AB47" s="527"/>
      <c r="AC47" s="1028"/>
      <c r="AD47" s="102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180</v>
      </c>
      <c r="AC48" s="1024"/>
      <c r="AD48" s="102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0"/>
      <c r="Z51" s="834"/>
      <c r="AA51" s="835"/>
      <c r="AB51" s="562" t="s">
        <v>11</v>
      </c>
      <c r="AC51" s="1035"/>
      <c r="AD51" s="1036"/>
      <c r="AE51" s="1040" t="s">
        <v>390</v>
      </c>
      <c r="AF51" s="1040"/>
      <c r="AG51" s="1040"/>
      <c r="AH51" s="1040"/>
      <c r="AI51" s="1040" t="s">
        <v>412</v>
      </c>
      <c r="AJ51" s="1040"/>
      <c r="AK51" s="1040"/>
      <c r="AL51" s="562"/>
      <c r="AM51" s="1040" t="s">
        <v>509</v>
      </c>
      <c r="AN51" s="1040"/>
      <c r="AO51" s="1040"/>
      <c r="AP51" s="562"/>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1"/>
      <c r="Z52" s="1032"/>
      <c r="AA52" s="1033"/>
      <c r="AB52" s="1037"/>
      <c r="AC52" s="1038"/>
      <c r="AD52" s="1039"/>
      <c r="AE52" s="925"/>
      <c r="AF52" s="925"/>
      <c r="AG52" s="925"/>
      <c r="AH52" s="925"/>
      <c r="AI52" s="925"/>
      <c r="AJ52" s="925"/>
      <c r="AK52" s="925"/>
      <c r="AL52" s="412"/>
      <c r="AM52" s="925"/>
      <c r="AN52" s="925"/>
      <c r="AO52" s="925"/>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9"/>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65"/>
      <c r="AC53" s="1029"/>
      <c r="AD53" s="102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51" t="s">
        <v>54</v>
      </c>
      <c r="Z54" s="1022"/>
      <c r="AA54" s="1023"/>
      <c r="AB54" s="527"/>
      <c r="AC54" s="1028"/>
      <c r="AD54" s="102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180</v>
      </c>
      <c r="AC55" s="1024"/>
      <c r="AD55" s="102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0"/>
      <c r="Z58" s="834"/>
      <c r="AA58" s="835"/>
      <c r="AB58" s="1034" t="s">
        <v>11</v>
      </c>
      <c r="AC58" s="1035"/>
      <c r="AD58" s="1036"/>
      <c r="AE58" s="1040" t="s">
        <v>390</v>
      </c>
      <c r="AF58" s="1040"/>
      <c r="AG58" s="1040"/>
      <c r="AH58" s="1040"/>
      <c r="AI58" s="1040" t="s">
        <v>412</v>
      </c>
      <c r="AJ58" s="1040"/>
      <c r="AK58" s="1040"/>
      <c r="AL58" s="562"/>
      <c r="AM58" s="1040" t="s">
        <v>509</v>
      </c>
      <c r="AN58" s="1040"/>
      <c r="AO58" s="1040"/>
      <c r="AP58" s="562"/>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1"/>
      <c r="Z59" s="1032"/>
      <c r="AA59" s="1033"/>
      <c r="AB59" s="1037"/>
      <c r="AC59" s="1038"/>
      <c r="AD59" s="1039"/>
      <c r="AE59" s="925"/>
      <c r="AF59" s="925"/>
      <c r="AG59" s="925"/>
      <c r="AH59" s="925"/>
      <c r="AI59" s="925"/>
      <c r="AJ59" s="925"/>
      <c r="AK59" s="925"/>
      <c r="AL59" s="412"/>
      <c r="AM59" s="925"/>
      <c r="AN59" s="925"/>
      <c r="AO59" s="925"/>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9"/>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65"/>
      <c r="AC60" s="1029"/>
      <c r="AD60" s="102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51" t="s">
        <v>54</v>
      </c>
      <c r="Z61" s="1022"/>
      <c r="AA61" s="1023"/>
      <c r="AB61" s="527"/>
      <c r="AC61" s="1028"/>
      <c r="AD61" s="102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180</v>
      </c>
      <c r="AC62" s="1024"/>
      <c r="AD62" s="102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0"/>
      <c r="Z65" s="834"/>
      <c r="AA65" s="835"/>
      <c r="AB65" s="1034" t="s">
        <v>11</v>
      </c>
      <c r="AC65" s="1035"/>
      <c r="AD65" s="1036"/>
      <c r="AE65" s="1040" t="s">
        <v>390</v>
      </c>
      <c r="AF65" s="1040"/>
      <c r="AG65" s="1040"/>
      <c r="AH65" s="1040"/>
      <c r="AI65" s="1040" t="s">
        <v>412</v>
      </c>
      <c r="AJ65" s="1040"/>
      <c r="AK65" s="1040"/>
      <c r="AL65" s="562"/>
      <c r="AM65" s="1040" t="s">
        <v>509</v>
      </c>
      <c r="AN65" s="1040"/>
      <c r="AO65" s="1040"/>
      <c r="AP65" s="562"/>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1"/>
      <c r="Z66" s="1032"/>
      <c r="AA66" s="1033"/>
      <c r="AB66" s="1037"/>
      <c r="AC66" s="1038"/>
      <c r="AD66" s="1039"/>
      <c r="AE66" s="925"/>
      <c r="AF66" s="925"/>
      <c r="AG66" s="925"/>
      <c r="AH66" s="925"/>
      <c r="AI66" s="925"/>
      <c r="AJ66" s="925"/>
      <c r="AK66" s="925"/>
      <c r="AL66" s="412"/>
      <c r="AM66" s="925"/>
      <c r="AN66" s="925"/>
      <c r="AO66" s="925"/>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9"/>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65"/>
      <c r="AC67" s="1029"/>
      <c r="AD67" s="102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51" t="s">
        <v>54</v>
      </c>
      <c r="Z68" s="1022"/>
      <c r="AA68" s="1023"/>
      <c r="AB68" s="527"/>
      <c r="AC68" s="1028"/>
      <c r="AD68" s="102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51" t="s">
        <v>13</v>
      </c>
      <c r="Z69" s="1022"/>
      <c r="AA69" s="1023"/>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20" t="s">
        <v>17</v>
      </c>
      <c r="H3" s="674"/>
      <c r="I3" s="674"/>
      <c r="J3" s="674"/>
      <c r="K3" s="674"/>
      <c r="L3" s="673" t="s">
        <v>18</v>
      </c>
      <c r="M3" s="674"/>
      <c r="N3" s="674"/>
      <c r="O3" s="674"/>
      <c r="P3" s="674"/>
      <c r="Q3" s="674"/>
      <c r="R3" s="674"/>
      <c r="S3" s="674"/>
      <c r="T3" s="674"/>
      <c r="U3" s="674"/>
      <c r="V3" s="674"/>
      <c r="W3" s="674"/>
      <c r="X3" s="675"/>
      <c r="Y3" s="657" t="s">
        <v>19</v>
      </c>
      <c r="Z3" s="658"/>
      <c r="AA3" s="658"/>
      <c r="AB3" s="804"/>
      <c r="AC3" s="820" t="s">
        <v>17</v>
      </c>
      <c r="AD3" s="674"/>
      <c r="AE3" s="674"/>
      <c r="AF3" s="674"/>
      <c r="AG3" s="674"/>
      <c r="AH3" s="673" t="s">
        <v>18</v>
      </c>
      <c r="AI3" s="674"/>
      <c r="AJ3" s="674"/>
      <c r="AK3" s="674"/>
      <c r="AL3" s="674"/>
      <c r="AM3" s="674"/>
      <c r="AN3" s="674"/>
      <c r="AO3" s="674"/>
      <c r="AP3" s="674"/>
      <c r="AQ3" s="674"/>
      <c r="AR3" s="674"/>
      <c r="AS3" s="674"/>
      <c r="AT3" s="675"/>
      <c r="AU3" s="657" t="s">
        <v>19</v>
      </c>
      <c r="AV3" s="658"/>
      <c r="AW3" s="658"/>
      <c r="AX3" s="659"/>
      <c r="AY3" s="34">
        <f>$AY$2</f>
        <v>0</v>
      </c>
    </row>
    <row r="4" spans="1:51" ht="24.75" customHeight="1" x14ac:dyDescent="0.15">
      <c r="A4" s="1053"/>
      <c r="B4" s="1054"/>
      <c r="C4" s="1054"/>
      <c r="D4" s="1054"/>
      <c r="E4" s="1054"/>
      <c r="F4" s="1055"/>
      <c r="G4" s="676"/>
      <c r="H4" s="677"/>
      <c r="I4" s="677"/>
      <c r="J4" s="677"/>
      <c r="K4" s="678"/>
      <c r="L4" s="668"/>
      <c r="M4" s="840"/>
      <c r="N4" s="840"/>
      <c r="O4" s="840"/>
      <c r="P4" s="840"/>
      <c r="Q4" s="840"/>
      <c r="R4" s="840"/>
      <c r="S4" s="840"/>
      <c r="T4" s="840"/>
      <c r="U4" s="840"/>
      <c r="V4" s="840"/>
      <c r="W4" s="840"/>
      <c r="X4" s="841"/>
      <c r="Y4" s="387"/>
      <c r="Z4" s="388"/>
      <c r="AA4" s="388"/>
      <c r="AB4" s="808"/>
      <c r="AC4" s="676"/>
      <c r="AD4" s="677"/>
      <c r="AE4" s="677"/>
      <c r="AF4" s="677"/>
      <c r="AG4" s="678"/>
      <c r="AH4" s="668"/>
      <c r="AI4" s="840"/>
      <c r="AJ4" s="840"/>
      <c r="AK4" s="840"/>
      <c r="AL4" s="840"/>
      <c r="AM4" s="840"/>
      <c r="AN4" s="840"/>
      <c r="AO4" s="840"/>
      <c r="AP4" s="840"/>
      <c r="AQ4" s="840"/>
      <c r="AR4" s="840"/>
      <c r="AS4" s="840"/>
      <c r="AT4" s="841"/>
      <c r="AU4" s="387"/>
      <c r="AV4" s="388"/>
      <c r="AW4" s="388"/>
      <c r="AX4" s="389"/>
      <c r="AY4" s="34">
        <f t="shared" ref="AY4:AY14" si="0">$AY$2</f>
        <v>0</v>
      </c>
    </row>
    <row r="5" spans="1:51"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15">
      <c r="A15" s="1053"/>
      <c r="B15" s="1054"/>
      <c r="C15" s="1054"/>
      <c r="D15" s="1054"/>
      <c r="E15" s="1054"/>
      <c r="F15" s="1055"/>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9"/>
      <c r="AY15">
        <f>COUNTA($G$17,$AC$17)</f>
        <v>0</v>
      </c>
    </row>
    <row r="16" spans="1:51" ht="25.5" customHeight="1" x14ac:dyDescent="0.15">
      <c r="A16" s="1053"/>
      <c r="B16" s="1054"/>
      <c r="C16" s="1054"/>
      <c r="D16" s="1054"/>
      <c r="E16" s="1054"/>
      <c r="F16" s="1055"/>
      <c r="G16" s="820" t="s">
        <v>17</v>
      </c>
      <c r="H16" s="674"/>
      <c r="I16" s="674"/>
      <c r="J16" s="674"/>
      <c r="K16" s="674"/>
      <c r="L16" s="673" t="s">
        <v>18</v>
      </c>
      <c r="M16" s="674"/>
      <c r="N16" s="674"/>
      <c r="O16" s="674"/>
      <c r="P16" s="674"/>
      <c r="Q16" s="674"/>
      <c r="R16" s="674"/>
      <c r="S16" s="674"/>
      <c r="T16" s="674"/>
      <c r="U16" s="674"/>
      <c r="V16" s="674"/>
      <c r="W16" s="674"/>
      <c r="X16" s="675"/>
      <c r="Y16" s="657" t="s">
        <v>19</v>
      </c>
      <c r="Z16" s="658"/>
      <c r="AA16" s="658"/>
      <c r="AB16" s="804"/>
      <c r="AC16" s="820" t="s">
        <v>17</v>
      </c>
      <c r="AD16" s="674"/>
      <c r="AE16" s="674"/>
      <c r="AF16" s="674"/>
      <c r="AG16" s="674"/>
      <c r="AH16" s="673" t="s">
        <v>18</v>
      </c>
      <c r="AI16" s="674"/>
      <c r="AJ16" s="674"/>
      <c r="AK16" s="674"/>
      <c r="AL16" s="674"/>
      <c r="AM16" s="674"/>
      <c r="AN16" s="674"/>
      <c r="AO16" s="674"/>
      <c r="AP16" s="674"/>
      <c r="AQ16" s="674"/>
      <c r="AR16" s="674"/>
      <c r="AS16" s="674"/>
      <c r="AT16" s="675"/>
      <c r="AU16" s="657" t="s">
        <v>19</v>
      </c>
      <c r="AV16" s="658"/>
      <c r="AW16" s="658"/>
      <c r="AX16" s="659"/>
      <c r="AY16" s="34">
        <f>$AY$15</f>
        <v>0</v>
      </c>
    </row>
    <row r="17" spans="1:51" ht="24.75" customHeight="1" x14ac:dyDescent="0.15">
      <c r="A17" s="1053"/>
      <c r="B17" s="1054"/>
      <c r="C17" s="1054"/>
      <c r="D17" s="1054"/>
      <c r="E17" s="1054"/>
      <c r="F17" s="1055"/>
      <c r="G17" s="676"/>
      <c r="H17" s="677"/>
      <c r="I17" s="677"/>
      <c r="J17" s="677"/>
      <c r="K17" s="678"/>
      <c r="L17" s="668"/>
      <c r="M17" s="840"/>
      <c r="N17" s="840"/>
      <c r="O17" s="840"/>
      <c r="P17" s="840"/>
      <c r="Q17" s="840"/>
      <c r="R17" s="840"/>
      <c r="S17" s="840"/>
      <c r="T17" s="840"/>
      <c r="U17" s="840"/>
      <c r="V17" s="840"/>
      <c r="W17" s="840"/>
      <c r="X17" s="841"/>
      <c r="Y17" s="387"/>
      <c r="Z17" s="388"/>
      <c r="AA17" s="388"/>
      <c r="AB17" s="808"/>
      <c r="AC17" s="676"/>
      <c r="AD17" s="677"/>
      <c r="AE17" s="677"/>
      <c r="AF17" s="677"/>
      <c r="AG17" s="678"/>
      <c r="AH17" s="668"/>
      <c r="AI17" s="840"/>
      <c r="AJ17" s="840"/>
      <c r="AK17" s="840"/>
      <c r="AL17" s="840"/>
      <c r="AM17" s="840"/>
      <c r="AN17" s="840"/>
      <c r="AO17" s="840"/>
      <c r="AP17" s="840"/>
      <c r="AQ17" s="840"/>
      <c r="AR17" s="840"/>
      <c r="AS17" s="840"/>
      <c r="AT17" s="841"/>
      <c r="AU17" s="387"/>
      <c r="AV17" s="388"/>
      <c r="AW17" s="388"/>
      <c r="AX17" s="389"/>
      <c r="AY17" s="34">
        <f t="shared" ref="AY17:AY27" si="1">$AY$15</f>
        <v>0</v>
      </c>
    </row>
    <row r="18" spans="1:51"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15">
      <c r="A28" s="1053"/>
      <c r="B28" s="1054"/>
      <c r="C28" s="1054"/>
      <c r="D28" s="1054"/>
      <c r="E28" s="1054"/>
      <c r="F28" s="1055"/>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9"/>
      <c r="AY28">
        <f>COUNTA($G$30,$AC$30)</f>
        <v>0</v>
      </c>
    </row>
    <row r="29" spans="1:51" ht="24.75" customHeight="1" x14ac:dyDescent="0.15">
      <c r="A29" s="1053"/>
      <c r="B29" s="1054"/>
      <c r="C29" s="1054"/>
      <c r="D29" s="1054"/>
      <c r="E29" s="1054"/>
      <c r="F29" s="1055"/>
      <c r="G29" s="820" t="s">
        <v>17</v>
      </c>
      <c r="H29" s="674"/>
      <c r="I29" s="674"/>
      <c r="J29" s="674"/>
      <c r="K29" s="674"/>
      <c r="L29" s="673" t="s">
        <v>18</v>
      </c>
      <c r="M29" s="674"/>
      <c r="N29" s="674"/>
      <c r="O29" s="674"/>
      <c r="P29" s="674"/>
      <c r="Q29" s="674"/>
      <c r="R29" s="674"/>
      <c r="S29" s="674"/>
      <c r="T29" s="674"/>
      <c r="U29" s="674"/>
      <c r="V29" s="674"/>
      <c r="W29" s="674"/>
      <c r="X29" s="675"/>
      <c r="Y29" s="657" t="s">
        <v>19</v>
      </c>
      <c r="Z29" s="658"/>
      <c r="AA29" s="658"/>
      <c r="AB29" s="804"/>
      <c r="AC29" s="820" t="s">
        <v>17</v>
      </c>
      <c r="AD29" s="674"/>
      <c r="AE29" s="674"/>
      <c r="AF29" s="674"/>
      <c r="AG29" s="674"/>
      <c r="AH29" s="673" t="s">
        <v>18</v>
      </c>
      <c r="AI29" s="674"/>
      <c r="AJ29" s="674"/>
      <c r="AK29" s="674"/>
      <c r="AL29" s="674"/>
      <c r="AM29" s="674"/>
      <c r="AN29" s="674"/>
      <c r="AO29" s="674"/>
      <c r="AP29" s="674"/>
      <c r="AQ29" s="674"/>
      <c r="AR29" s="674"/>
      <c r="AS29" s="674"/>
      <c r="AT29" s="675"/>
      <c r="AU29" s="657" t="s">
        <v>19</v>
      </c>
      <c r="AV29" s="658"/>
      <c r="AW29" s="658"/>
      <c r="AX29" s="659"/>
      <c r="AY29" s="34">
        <f>$AY$28</f>
        <v>0</v>
      </c>
    </row>
    <row r="30" spans="1:51" ht="24.75" customHeight="1" x14ac:dyDescent="0.15">
      <c r="A30" s="1053"/>
      <c r="B30" s="1054"/>
      <c r="C30" s="1054"/>
      <c r="D30" s="1054"/>
      <c r="E30" s="1054"/>
      <c r="F30" s="1055"/>
      <c r="G30" s="676"/>
      <c r="H30" s="677"/>
      <c r="I30" s="677"/>
      <c r="J30" s="677"/>
      <c r="K30" s="678"/>
      <c r="L30" s="668"/>
      <c r="M30" s="840"/>
      <c r="N30" s="840"/>
      <c r="O30" s="840"/>
      <c r="P30" s="840"/>
      <c r="Q30" s="840"/>
      <c r="R30" s="840"/>
      <c r="S30" s="840"/>
      <c r="T30" s="840"/>
      <c r="U30" s="840"/>
      <c r="V30" s="840"/>
      <c r="W30" s="840"/>
      <c r="X30" s="841"/>
      <c r="Y30" s="387"/>
      <c r="Z30" s="388"/>
      <c r="AA30" s="388"/>
      <c r="AB30" s="808"/>
      <c r="AC30" s="676"/>
      <c r="AD30" s="677"/>
      <c r="AE30" s="677"/>
      <c r="AF30" s="677"/>
      <c r="AG30" s="678"/>
      <c r="AH30" s="668"/>
      <c r="AI30" s="840"/>
      <c r="AJ30" s="840"/>
      <c r="AK30" s="840"/>
      <c r="AL30" s="840"/>
      <c r="AM30" s="840"/>
      <c r="AN30" s="840"/>
      <c r="AO30" s="840"/>
      <c r="AP30" s="840"/>
      <c r="AQ30" s="840"/>
      <c r="AR30" s="840"/>
      <c r="AS30" s="840"/>
      <c r="AT30" s="841"/>
      <c r="AU30" s="387"/>
      <c r="AV30" s="388"/>
      <c r="AW30" s="388"/>
      <c r="AX30" s="389"/>
      <c r="AY30" s="34">
        <f t="shared" ref="AY30:AY40" si="2">$AY$28</f>
        <v>0</v>
      </c>
    </row>
    <row r="31" spans="1:51"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15">
      <c r="A41" s="1053"/>
      <c r="B41" s="1054"/>
      <c r="C41" s="1054"/>
      <c r="D41" s="1054"/>
      <c r="E41" s="1054"/>
      <c r="F41" s="1055"/>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9"/>
      <c r="AY41">
        <f>COUNTA($G$43,$AC$43)</f>
        <v>0</v>
      </c>
    </row>
    <row r="42" spans="1:51" ht="24.75" customHeight="1" x14ac:dyDescent="0.15">
      <c r="A42" s="1053"/>
      <c r="B42" s="1054"/>
      <c r="C42" s="1054"/>
      <c r="D42" s="1054"/>
      <c r="E42" s="1054"/>
      <c r="F42" s="1055"/>
      <c r="G42" s="820" t="s">
        <v>17</v>
      </c>
      <c r="H42" s="674"/>
      <c r="I42" s="674"/>
      <c r="J42" s="674"/>
      <c r="K42" s="674"/>
      <c r="L42" s="673" t="s">
        <v>18</v>
      </c>
      <c r="M42" s="674"/>
      <c r="N42" s="674"/>
      <c r="O42" s="674"/>
      <c r="P42" s="674"/>
      <c r="Q42" s="674"/>
      <c r="R42" s="674"/>
      <c r="S42" s="674"/>
      <c r="T42" s="674"/>
      <c r="U42" s="674"/>
      <c r="V42" s="674"/>
      <c r="W42" s="674"/>
      <c r="X42" s="675"/>
      <c r="Y42" s="657" t="s">
        <v>19</v>
      </c>
      <c r="Z42" s="658"/>
      <c r="AA42" s="658"/>
      <c r="AB42" s="804"/>
      <c r="AC42" s="820" t="s">
        <v>17</v>
      </c>
      <c r="AD42" s="674"/>
      <c r="AE42" s="674"/>
      <c r="AF42" s="674"/>
      <c r="AG42" s="674"/>
      <c r="AH42" s="673" t="s">
        <v>18</v>
      </c>
      <c r="AI42" s="674"/>
      <c r="AJ42" s="674"/>
      <c r="AK42" s="674"/>
      <c r="AL42" s="674"/>
      <c r="AM42" s="674"/>
      <c r="AN42" s="674"/>
      <c r="AO42" s="674"/>
      <c r="AP42" s="674"/>
      <c r="AQ42" s="674"/>
      <c r="AR42" s="674"/>
      <c r="AS42" s="674"/>
      <c r="AT42" s="675"/>
      <c r="AU42" s="657" t="s">
        <v>19</v>
      </c>
      <c r="AV42" s="658"/>
      <c r="AW42" s="658"/>
      <c r="AX42" s="659"/>
      <c r="AY42" s="34">
        <f>$AY$41</f>
        <v>0</v>
      </c>
    </row>
    <row r="43" spans="1:51" ht="24.75" customHeight="1" x14ac:dyDescent="0.15">
      <c r="A43" s="1053"/>
      <c r="B43" s="1054"/>
      <c r="C43" s="1054"/>
      <c r="D43" s="1054"/>
      <c r="E43" s="1054"/>
      <c r="F43" s="1055"/>
      <c r="G43" s="676"/>
      <c r="H43" s="677"/>
      <c r="I43" s="677"/>
      <c r="J43" s="677"/>
      <c r="K43" s="678"/>
      <c r="L43" s="668"/>
      <c r="M43" s="840"/>
      <c r="N43" s="840"/>
      <c r="O43" s="840"/>
      <c r="P43" s="840"/>
      <c r="Q43" s="840"/>
      <c r="R43" s="840"/>
      <c r="S43" s="840"/>
      <c r="T43" s="840"/>
      <c r="U43" s="840"/>
      <c r="V43" s="840"/>
      <c r="W43" s="840"/>
      <c r="X43" s="841"/>
      <c r="Y43" s="387"/>
      <c r="Z43" s="388"/>
      <c r="AA43" s="388"/>
      <c r="AB43" s="808"/>
      <c r="AC43" s="676"/>
      <c r="AD43" s="677"/>
      <c r="AE43" s="677"/>
      <c r="AF43" s="677"/>
      <c r="AG43" s="678"/>
      <c r="AH43" s="668"/>
      <c r="AI43" s="840"/>
      <c r="AJ43" s="840"/>
      <c r="AK43" s="840"/>
      <c r="AL43" s="840"/>
      <c r="AM43" s="840"/>
      <c r="AN43" s="840"/>
      <c r="AO43" s="840"/>
      <c r="AP43" s="840"/>
      <c r="AQ43" s="840"/>
      <c r="AR43" s="840"/>
      <c r="AS43" s="840"/>
      <c r="AT43" s="841"/>
      <c r="AU43" s="387"/>
      <c r="AV43" s="388"/>
      <c r="AW43" s="388"/>
      <c r="AX43" s="389"/>
      <c r="AY43" s="34">
        <f t="shared" ref="AY43:AY53" si="3">$AY$41</f>
        <v>0</v>
      </c>
    </row>
    <row r="44" spans="1:51"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9"/>
      <c r="AY55">
        <f>COUNTA($G$57,$AC$57)</f>
        <v>0</v>
      </c>
    </row>
    <row r="56" spans="1:51" ht="24.75" customHeight="1" x14ac:dyDescent="0.15">
      <c r="A56" s="1053"/>
      <c r="B56" s="1054"/>
      <c r="C56" s="1054"/>
      <c r="D56" s="1054"/>
      <c r="E56" s="1054"/>
      <c r="F56" s="1055"/>
      <c r="G56" s="820" t="s">
        <v>17</v>
      </c>
      <c r="H56" s="674"/>
      <c r="I56" s="674"/>
      <c r="J56" s="674"/>
      <c r="K56" s="674"/>
      <c r="L56" s="673" t="s">
        <v>18</v>
      </c>
      <c r="M56" s="674"/>
      <c r="N56" s="674"/>
      <c r="O56" s="674"/>
      <c r="P56" s="674"/>
      <c r="Q56" s="674"/>
      <c r="R56" s="674"/>
      <c r="S56" s="674"/>
      <c r="T56" s="674"/>
      <c r="U56" s="674"/>
      <c r="V56" s="674"/>
      <c r="W56" s="674"/>
      <c r="X56" s="675"/>
      <c r="Y56" s="657" t="s">
        <v>19</v>
      </c>
      <c r="Z56" s="658"/>
      <c r="AA56" s="658"/>
      <c r="AB56" s="804"/>
      <c r="AC56" s="820" t="s">
        <v>17</v>
      </c>
      <c r="AD56" s="674"/>
      <c r="AE56" s="674"/>
      <c r="AF56" s="674"/>
      <c r="AG56" s="674"/>
      <c r="AH56" s="673" t="s">
        <v>18</v>
      </c>
      <c r="AI56" s="674"/>
      <c r="AJ56" s="674"/>
      <c r="AK56" s="674"/>
      <c r="AL56" s="674"/>
      <c r="AM56" s="674"/>
      <c r="AN56" s="674"/>
      <c r="AO56" s="674"/>
      <c r="AP56" s="674"/>
      <c r="AQ56" s="674"/>
      <c r="AR56" s="674"/>
      <c r="AS56" s="674"/>
      <c r="AT56" s="675"/>
      <c r="AU56" s="657" t="s">
        <v>19</v>
      </c>
      <c r="AV56" s="658"/>
      <c r="AW56" s="658"/>
      <c r="AX56" s="659"/>
      <c r="AY56" s="34">
        <f>$AY$55</f>
        <v>0</v>
      </c>
    </row>
    <row r="57" spans="1:51" ht="24.75" customHeight="1" x14ac:dyDescent="0.15">
      <c r="A57" s="1053"/>
      <c r="B57" s="1054"/>
      <c r="C57" s="1054"/>
      <c r="D57" s="1054"/>
      <c r="E57" s="1054"/>
      <c r="F57" s="1055"/>
      <c r="G57" s="676"/>
      <c r="H57" s="677"/>
      <c r="I57" s="677"/>
      <c r="J57" s="677"/>
      <c r="K57" s="678"/>
      <c r="L57" s="668"/>
      <c r="M57" s="840"/>
      <c r="N57" s="840"/>
      <c r="O57" s="840"/>
      <c r="P57" s="840"/>
      <c r="Q57" s="840"/>
      <c r="R57" s="840"/>
      <c r="S57" s="840"/>
      <c r="T57" s="840"/>
      <c r="U57" s="840"/>
      <c r="V57" s="840"/>
      <c r="W57" s="840"/>
      <c r="X57" s="841"/>
      <c r="Y57" s="387"/>
      <c r="Z57" s="388"/>
      <c r="AA57" s="388"/>
      <c r="AB57" s="808"/>
      <c r="AC57" s="676"/>
      <c r="AD57" s="677"/>
      <c r="AE57" s="677"/>
      <c r="AF57" s="677"/>
      <c r="AG57" s="678"/>
      <c r="AH57" s="668"/>
      <c r="AI57" s="840"/>
      <c r="AJ57" s="840"/>
      <c r="AK57" s="840"/>
      <c r="AL57" s="840"/>
      <c r="AM57" s="840"/>
      <c r="AN57" s="840"/>
      <c r="AO57" s="840"/>
      <c r="AP57" s="840"/>
      <c r="AQ57" s="840"/>
      <c r="AR57" s="840"/>
      <c r="AS57" s="840"/>
      <c r="AT57" s="841"/>
      <c r="AU57" s="387"/>
      <c r="AV57" s="388"/>
      <c r="AW57" s="388"/>
      <c r="AX57" s="389"/>
      <c r="AY57" s="34">
        <f t="shared" ref="AY57:AY67" si="4">$AY$55</f>
        <v>0</v>
      </c>
    </row>
    <row r="58" spans="1:51"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15">
      <c r="A68" s="1053"/>
      <c r="B68" s="1054"/>
      <c r="C68" s="1054"/>
      <c r="D68" s="1054"/>
      <c r="E68" s="1054"/>
      <c r="F68" s="1055"/>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9"/>
      <c r="AY68">
        <f>COUNTA($G$70,$AC$70)</f>
        <v>0</v>
      </c>
    </row>
    <row r="69" spans="1:51" ht="25.5" customHeight="1" x14ac:dyDescent="0.15">
      <c r="A69" s="1053"/>
      <c r="B69" s="1054"/>
      <c r="C69" s="1054"/>
      <c r="D69" s="1054"/>
      <c r="E69" s="1054"/>
      <c r="F69" s="1055"/>
      <c r="G69" s="820" t="s">
        <v>17</v>
      </c>
      <c r="H69" s="674"/>
      <c r="I69" s="674"/>
      <c r="J69" s="674"/>
      <c r="K69" s="674"/>
      <c r="L69" s="673" t="s">
        <v>18</v>
      </c>
      <c r="M69" s="674"/>
      <c r="N69" s="674"/>
      <c r="O69" s="674"/>
      <c r="P69" s="674"/>
      <c r="Q69" s="674"/>
      <c r="R69" s="674"/>
      <c r="S69" s="674"/>
      <c r="T69" s="674"/>
      <c r="U69" s="674"/>
      <c r="V69" s="674"/>
      <c r="W69" s="674"/>
      <c r="X69" s="675"/>
      <c r="Y69" s="657" t="s">
        <v>19</v>
      </c>
      <c r="Z69" s="658"/>
      <c r="AA69" s="658"/>
      <c r="AB69" s="804"/>
      <c r="AC69" s="820" t="s">
        <v>17</v>
      </c>
      <c r="AD69" s="674"/>
      <c r="AE69" s="674"/>
      <c r="AF69" s="674"/>
      <c r="AG69" s="674"/>
      <c r="AH69" s="673" t="s">
        <v>18</v>
      </c>
      <c r="AI69" s="674"/>
      <c r="AJ69" s="674"/>
      <c r="AK69" s="674"/>
      <c r="AL69" s="674"/>
      <c r="AM69" s="674"/>
      <c r="AN69" s="674"/>
      <c r="AO69" s="674"/>
      <c r="AP69" s="674"/>
      <c r="AQ69" s="674"/>
      <c r="AR69" s="674"/>
      <c r="AS69" s="674"/>
      <c r="AT69" s="675"/>
      <c r="AU69" s="657" t="s">
        <v>19</v>
      </c>
      <c r="AV69" s="658"/>
      <c r="AW69" s="658"/>
      <c r="AX69" s="659"/>
      <c r="AY69" s="34">
        <f>$AY$68</f>
        <v>0</v>
      </c>
    </row>
    <row r="70" spans="1:51" ht="24.75" customHeight="1" x14ac:dyDescent="0.15">
      <c r="A70" s="1053"/>
      <c r="B70" s="1054"/>
      <c r="C70" s="1054"/>
      <c r="D70" s="1054"/>
      <c r="E70" s="1054"/>
      <c r="F70" s="1055"/>
      <c r="G70" s="676"/>
      <c r="H70" s="677"/>
      <c r="I70" s="677"/>
      <c r="J70" s="677"/>
      <c r="K70" s="678"/>
      <c r="L70" s="668"/>
      <c r="M70" s="840"/>
      <c r="N70" s="840"/>
      <c r="O70" s="840"/>
      <c r="P70" s="840"/>
      <c r="Q70" s="840"/>
      <c r="R70" s="840"/>
      <c r="S70" s="840"/>
      <c r="T70" s="840"/>
      <c r="U70" s="840"/>
      <c r="V70" s="840"/>
      <c r="W70" s="840"/>
      <c r="X70" s="841"/>
      <c r="Y70" s="387"/>
      <c r="Z70" s="388"/>
      <c r="AA70" s="388"/>
      <c r="AB70" s="808"/>
      <c r="AC70" s="676"/>
      <c r="AD70" s="677"/>
      <c r="AE70" s="677"/>
      <c r="AF70" s="677"/>
      <c r="AG70" s="678"/>
      <c r="AH70" s="668"/>
      <c r="AI70" s="840"/>
      <c r="AJ70" s="840"/>
      <c r="AK70" s="840"/>
      <c r="AL70" s="840"/>
      <c r="AM70" s="840"/>
      <c r="AN70" s="840"/>
      <c r="AO70" s="840"/>
      <c r="AP70" s="840"/>
      <c r="AQ70" s="840"/>
      <c r="AR70" s="840"/>
      <c r="AS70" s="840"/>
      <c r="AT70" s="841"/>
      <c r="AU70" s="387"/>
      <c r="AV70" s="388"/>
      <c r="AW70" s="388"/>
      <c r="AX70" s="389"/>
      <c r="AY70" s="34">
        <f t="shared" ref="AY70:AY80" si="5">$AY$68</f>
        <v>0</v>
      </c>
    </row>
    <row r="71" spans="1:51"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15">
      <c r="A81" s="1053"/>
      <c r="B81" s="1054"/>
      <c r="C81" s="1054"/>
      <c r="D81" s="1054"/>
      <c r="E81" s="1054"/>
      <c r="F81" s="1055"/>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9"/>
      <c r="AY81">
        <f>COUNTA($G$83,$AC$83)</f>
        <v>0</v>
      </c>
    </row>
    <row r="82" spans="1:51" ht="24.75" customHeight="1" x14ac:dyDescent="0.15">
      <c r="A82" s="1053"/>
      <c r="B82" s="1054"/>
      <c r="C82" s="1054"/>
      <c r="D82" s="1054"/>
      <c r="E82" s="1054"/>
      <c r="F82" s="1055"/>
      <c r="G82" s="820" t="s">
        <v>17</v>
      </c>
      <c r="H82" s="674"/>
      <c r="I82" s="674"/>
      <c r="J82" s="674"/>
      <c r="K82" s="674"/>
      <c r="L82" s="673" t="s">
        <v>18</v>
      </c>
      <c r="M82" s="674"/>
      <c r="N82" s="674"/>
      <c r="O82" s="674"/>
      <c r="P82" s="674"/>
      <c r="Q82" s="674"/>
      <c r="R82" s="674"/>
      <c r="S82" s="674"/>
      <c r="T82" s="674"/>
      <c r="U82" s="674"/>
      <c r="V82" s="674"/>
      <c r="W82" s="674"/>
      <c r="X82" s="675"/>
      <c r="Y82" s="657" t="s">
        <v>19</v>
      </c>
      <c r="Z82" s="658"/>
      <c r="AA82" s="658"/>
      <c r="AB82" s="804"/>
      <c r="AC82" s="820" t="s">
        <v>17</v>
      </c>
      <c r="AD82" s="674"/>
      <c r="AE82" s="674"/>
      <c r="AF82" s="674"/>
      <c r="AG82" s="674"/>
      <c r="AH82" s="673" t="s">
        <v>18</v>
      </c>
      <c r="AI82" s="674"/>
      <c r="AJ82" s="674"/>
      <c r="AK82" s="674"/>
      <c r="AL82" s="674"/>
      <c r="AM82" s="674"/>
      <c r="AN82" s="674"/>
      <c r="AO82" s="674"/>
      <c r="AP82" s="674"/>
      <c r="AQ82" s="674"/>
      <c r="AR82" s="674"/>
      <c r="AS82" s="674"/>
      <c r="AT82" s="675"/>
      <c r="AU82" s="657" t="s">
        <v>19</v>
      </c>
      <c r="AV82" s="658"/>
      <c r="AW82" s="658"/>
      <c r="AX82" s="659"/>
      <c r="AY82" s="34">
        <f>$AY$81</f>
        <v>0</v>
      </c>
    </row>
    <row r="83" spans="1:51" ht="24.75" customHeight="1" x14ac:dyDescent="0.15">
      <c r="A83" s="1053"/>
      <c r="B83" s="1054"/>
      <c r="C83" s="1054"/>
      <c r="D83" s="1054"/>
      <c r="E83" s="1054"/>
      <c r="F83" s="1055"/>
      <c r="G83" s="676"/>
      <c r="H83" s="677"/>
      <c r="I83" s="677"/>
      <c r="J83" s="677"/>
      <c r="K83" s="678"/>
      <c r="L83" s="668"/>
      <c r="M83" s="840"/>
      <c r="N83" s="840"/>
      <c r="O83" s="840"/>
      <c r="P83" s="840"/>
      <c r="Q83" s="840"/>
      <c r="R83" s="840"/>
      <c r="S83" s="840"/>
      <c r="T83" s="840"/>
      <c r="U83" s="840"/>
      <c r="V83" s="840"/>
      <c r="W83" s="840"/>
      <c r="X83" s="841"/>
      <c r="Y83" s="387"/>
      <c r="Z83" s="388"/>
      <c r="AA83" s="388"/>
      <c r="AB83" s="808"/>
      <c r="AC83" s="676"/>
      <c r="AD83" s="677"/>
      <c r="AE83" s="677"/>
      <c r="AF83" s="677"/>
      <c r="AG83" s="678"/>
      <c r="AH83" s="668"/>
      <c r="AI83" s="840"/>
      <c r="AJ83" s="840"/>
      <c r="AK83" s="840"/>
      <c r="AL83" s="840"/>
      <c r="AM83" s="840"/>
      <c r="AN83" s="840"/>
      <c r="AO83" s="840"/>
      <c r="AP83" s="840"/>
      <c r="AQ83" s="840"/>
      <c r="AR83" s="840"/>
      <c r="AS83" s="840"/>
      <c r="AT83" s="841"/>
      <c r="AU83" s="387"/>
      <c r="AV83" s="388"/>
      <c r="AW83" s="388"/>
      <c r="AX83" s="389"/>
      <c r="AY83" s="34">
        <f t="shared" ref="AY83:AY93" si="6">$AY$81</f>
        <v>0</v>
      </c>
    </row>
    <row r="84" spans="1:51"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15">
      <c r="A94" s="1053"/>
      <c r="B94" s="1054"/>
      <c r="C94" s="1054"/>
      <c r="D94" s="1054"/>
      <c r="E94" s="1054"/>
      <c r="F94" s="1055"/>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9"/>
      <c r="AY94">
        <f>COUNTA($G$96,$AC$96)</f>
        <v>0</v>
      </c>
    </row>
    <row r="95" spans="1:51" ht="24.75" customHeight="1" x14ac:dyDescent="0.15">
      <c r="A95" s="1053"/>
      <c r="B95" s="1054"/>
      <c r="C95" s="1054"/>
      <c r="D95" s="1054"/>
      <c r="E95" s="1054"/>
      <c r="F95" s="1055"/>
      <c r="G95" s="820" t="s">
        <v>17</v>
      </c>
      <c r="H95" s="674"/>
      <c r="I95" s="674"/>
      <c r="J95" s="674"/>
      <c r="K95" s="674"/>
      <c r="L95" s="673" t="s">
        <v>18</v>
      </c>
      <c r="M95" s="674"/>
      <c r="N95" s="674"/>
      <c r="O95" s="674"/>
      <c r="P95" s="674"/>
      <c r="Q95" s="674"/>
      <c r="R95" s="674"/>
      <c r="S95" s="674"/>
      <c r="T95" s="674"/>
      <c r="U95" s="674"/>
      <c r="V95" s="674"/>
      <c r="W95" s="674"/>
      <c r="X95" s="675"/>
      <c r="Y95" s="657" t="s">
        <v>19</v>
      </c>
      <c r="Z95" s="658"/>
      <c r="AA95" s="658"/>
      <c r="AB95" s="804"/>
      <c r="AC95" s="820" t="s">
        <v>17</v>
      </c>
      <c r="AD95" s="674"/>
      <c r="AE95" s="674"/>
      <c r="AF95" s="674"/>
      <c r="AG95" s="674"/>
      <c r="AH95" s="673" t="s">
        <v>18</v>
      </c>
      <c r="AI95" s="674"/>
      <c r="AJ95" s="674"/>
      <c r="AK95" s="674"/>
      <c r="AL95" s="674"/>
      <c r="AM95" s="674"/>
      <c r="AN95" s="674"/>
      <c r="AO95" s="674"/>
      <c r="AP95" s="674"/>
      <c r="AQ95" s="674"/>
      <c r="AR95" s="674"/>
      <c r="AS95" s="674"/>
      <c r="AT95" s="675"/>
      <c r="AU95" s="657" t="s">
        <v>19</v>
      </c>
      <c r="AV95" s="658"/>
      <c r="AW95" s="658"/>
      <c r="AX95" s="659"/>
      <c r="AY95" s="34">
        <f>$AY$94</f>
        <v>0</v>
      </c>
    </row>
    <row r="96" spans="1:51" ht="24.75" customHeight="1" x14ac:dyDescent="0.15">
      <c r="A96" s="1053"/>
      <c r="B96" s="1054"/>
      <c r="C96" s="1054"/>
      <c r="D96" s="1054"/>
      <c r="E96" s="1054"/>
      <c r="F96" s="1055"/>
      <c r="G96" s="676"/>
      <c r="H96" s="677"/>
      <c r="I96" s="677"/>
      <c r="J96" s="677"/>
      <c r="K96" s="678"/>
      <c r="L96" s="668"/>
      <c r="M96" s="840"/>
      <c r="N96" s="840"/>
      <c r="O96" s="840"/>
      <c r="P96" s="840"/>
      <c r="Q96" s="840"/>
      <c r="R96" s="840"/>
      <c r="S96" s="840"/>
      <c r="T96" s="840"/>
      <c r="U96" s="840"/>
      <c r="V96" s="840"/>
      <c r="W96" s="840"/>
      <c r="X96" s="841"/>
      <c r="Y96" s="387"/>
      <c r="Z96" s="388"/>
      <c r="AA96" s="388"/>
      <c r="AB96" s="808"/>
      <c r="AC96" s="676"/>
      <c r="AD96" s="677"/>
      <c r="AE96" s="677"/>
      <c r="AF96" s="677"/>
      <c r="AG96" s="678"/>
      <c r="AH96" s="668"/>
      <c r="AI96" s="840"/>
      <c r="AJ96" s="840"/>
      <c r="AK96" s="840"/>
      <c r="AL96" s="840"/>
      <c r="AM96" s="840"/>
      <c r="AN96" s="840"/>
      <c r="AO96" s="840"/>
      <c r="AP96" s="840"/>
      <c r="AQ96" s="840"/>
      <c r="AR96" s="840"/>
      <c r="AS96" s="840"/>
      <c r="AT96" s="841"/>
      <c r="AU96" s="387"/>
      <c r="AV96" s="388"/>
      <c r="AW96" s="388"/>
      <c r="AX96" s="389"/>
      <c r="AY96" s="34">
        <f t="shared" ref="AY96:AY106" si="7">$AY$94</f>
        <v>0</v>
      </c>
    </row>
    <row r="97" spans="1:51"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c r="AY108">
        <f>COUNTA($G$110,$AC$110)</f>
        <v>0</v>
      </c>
    </row>
    <row r="109" spans="1:51" ht="24.75" customHeight="1" x14ac:dyDescent="0.15">
      <c r="A109" s="1053"/>
      <c r="B109" s="1054"/>
      <c r="C109" s="1054"/>
      <c r="D109" s="1054"/>
      <c r="E109" s="1054"/>
      <c r="F109" s="1055"/>
      <c r="G109" s="820" t="s">
        <v>17</v>
      </c>
      <c r="H109" s="674"/>
      <c r="I109" s="674"/>
      <c r="J109" s="674"/>
      <c r="K109" s="674"/>
      <c r="L109" s="673" t="s">
        <v>18</v>
      </c>
      <c r="M109" s="674"/>
      <c r="N109" s="674"/>
      <c r="O109" s="674"/>
      <c r="P109" s="674"/>
      <c r="Q109" s="674"/>
      <c r="R109" s="674"/>
      <c r="S109" s="674"/>
      <c r="T109" s="674"/>
      <c r="U109" s="674"/>
      <c r="V109" s="674"/>
      <c r="W109" s="674"/>
      <c r="X109" s="675"/>
      <c r="Y109" s="657" t="s">
        <v>19</v>
      </c>
      <c r="Z109" s="658"/>
      <c r="AA109" s="658"/>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7" t="s">
        <v>19</v>
      </c>
      <c r="AV109" s="658"/>
      <c r="AW109" s="658"/>
      <c r="AX109" s="659"/>
      <c r="AY109" s="34">
        <f>$AY$108</f>
        <v>0</v>
      </c>
    </row>
    <row r="110" spans="1:51" ht="24.75" customHeight="1" x14ac:dyDescent="0.15">
      <c r="A110" s="1053"/>
      <c r="B110" s="1054"/>
      <c r="C110" s="1054"/>
      <c r="D110" s="1054"/>
      <c r="E110" s="1054"/>
      <c r="F110" s="1055"/>
      <c r="G110" s="676"/>
      <c r="H110" s="677"/>
      <c r="I110" s="677"/>
      <c r="J110" s="677"/>
      <c r="K110" s="678"/>
      <c r="L110" s="668"/>
      <c r="M110" s="840"/>
      <c r="N110" s="840"/>
      <c r="O110" s="840"/>
      <c r="P110" s="840"/>
      <c r="Q110" s="840"/>
      <c r="R110" s="840"/>
      <c r="S110" s="840"/>
      <c r="T110" s="840"/>
      <c r="U110" s="840"/>
      <c r="V110" s="840"/>
      <c r="W110" s="840"/>
      <c r="X110" s="841"/>
      <c r="Y110" s="387"/>
      <c r="Z110" s="388"/>
      <c r="AA110" s="388"/>
      <c r="AB110" s="808"/>
      <c r="AC110" s="676"/>
      <c r="AD110" s="677"/>
      <c r="AE110" s="677"/>
      <c r="AF110" s="677"/>
      <c r="AG110" s="678"/>
      <c r="AH110" s="668"/>
      <c r="AI110" s="840"/>
      <c r="AJ110" s="840"/>
      <c r="AK110" s="840"/>
      <c r="AL110" s="840"/>
      <c r="AM110" s="840"/>
      <c r="AN110" s="840"/>
      <c r="AO110" s="840"/>
      <c r="AP110" s="840"/>
      <c r="AQ110" s="840"/>
      <c r="AR110" s="840"/>
      <c r="AS110" s="840"/>
      <c r="AT110" s="841"/>
      <c r="AU110" s="387"/>
      <c r="AV110" s="388"/>
      <c r="AW110" s="388"/>
      <c r="AX110" s="389"/>
      <c r="AY110" s="34">
        <f t="shared" ref="AY110:AY120" si="8">$AY$108</f>
        <v>0</v>
      </c>
    </row>
    <row r="111" spans="1:51"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15">
      <c r="A121" s="1053"/>
      <c r="B121" s="1054"/>
      <c r="C121" s="1054"/>
      <c r="D121" s="1054"/>
      <c r="E121" s="1054"/>
      <c r="F121" s="1055"/>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c r="AY121">
        <f>COUNTA($G$123,$AC$123)</f>
        <v>0</v>
      </c>
    </row>
    <row r="122" spans="1:51" ht="25.5" customHeight="1" x14ac:dyDescent="0.15">
      <c r="A122" s="1053"/>
      <c r="B122" s="1054"/>
      <c r="C122" s="1054"/>
      <c r="D122" s="1054"/>
      <c r="E122" s="1054"/>
      <c r="F122" s="1055"/>
      <c r="G122" s="820" t="s">
        <v>17</v>
      </c>
      <c r="H122" s="674"/>
      <c r="I122" s="674"/>
      <c r="J122" s="674"/>
      <c r="K122" s="674"/>
      <c r="L122" s="673" t="s">
        <v>18</v>
      </c>
      <c r="M122" s="674"/>
      <c r="N122" s="674"/>
      <c r="O122" s="674"/>
      <c r="P122" s="674"/>
      <c r="Q122" s="674"/>
      <c r="R122" s="674"/>
      <c r="S122" s="674"/>
      <c r="T122" s="674"/>
      <c r="U122" s="674"/>
      <c r="V122" s="674"/>
      <c r="W122" s="674"/>
      <c r="X122" s="675"/>
      <c r="Y122" s="657" t="s">
        <v>19</v>
      </c>
      <c r="Z122" s="658"/>
      <c r="AA122" s="658"/>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7" t="s">
        <v>19</v>
      </c>
      <c r="AV122" s="658"/>
      <c r="AW122" s="658"/>
      <c r="AX122" s="659"/>
      <c r="AY122" s="34">
        <f>$AY$121</f>
        <v>0</v>
      </c>
    </row>
    <row r="123" spans="1:51" ht="24.75" customHeight="1" x14ac:dyDescent="0.15">
      <c r="A123" s="1053"/>
      <c r="B123" s="1054"/>
      <c r="C123" s="1054"/>
      <c r="D123" s="1054"/>
      <c r="E123" s="1054"/>
      <c r="F123" s="1055"/>
      <c r="G123" s="676"/>
      <c r="H123" s="677"/>
      <c r="I123" s="677"/>
      <c r="J123" s="677"/>
      <c r="K123" s="678"/>
      <c r="L123" s="668"/>
      <c r="M123" s="840"/>
      <c r="N123" s="840"/>
      <c r="O123" s="840"/>
      <c r="P123" s="840"/>
      <c r="Q123" s="840"/>
      <c r="R123" s="840"/>
      <c r="S123" s="840"/>
      <c r="T123" s="840"/>
      <c r="U123" s="840"/>
      <c r="V123" s="840"/>
      <c r="W123" s="840"/>
      <c r="X123" s="841"/>
      <c r="Y123" s="387"/>
      <c r="Z123" s="388"/>
      <c r="AA123" s="388"/>
      <c r="AB123" s="808"/>
      <c r="AC123" s="676"/>
      <c r="AD123" s="677"/>
      <c r="AE123" s="677"/>
      <c r="AF123" s="677"/>
      <c r="AG123" s="678"/>
      <c r="AH123" s="668"/>
      <c r="AI123" s="840"/>
      <c r="AJ123" s="840"/>
      <c r="AK123" s="840"/>
      <c r="AL123" s="840"/>
      <c r="AM123" s="840"/>
      <c r="AN123" s="840"/>
      <c r="AO123" s="840"/>
      <c r="AP123" s="840"/>
      <c r="AQ123" s="840"/>
      <c r="AR123" s="840"/>
      <c r="AS123" s="840"/>
      <c r="AT123" s="841"/>
      <c r="AU123" s="387"/>
      <c r="AV123" s="388"/>
      <c r="AW123" s="388"/>
      <c r="AX123" s="389"/>
      <c r="AY123" s="34">
        <f t="shared" ref="AY123:AY133" si="9">$AY$121</f>
        <v>0</v>
      </c>
    </row>
    <row r="124" spans="1:51"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15">
      <c r="A134" s="1053"/>
      <c r="B134" s="1054"/>
      <c r="C134" s="1054"/>
      <c r="D134" s="1054"/>
      <c r="E134" s="1054"/>
      <c r="F134" s="1055"/>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c r="AY134">
        <f>COUNTA($G$136,$AC$136)</f>
        <v>0</v>
      </c>
    </row>
    <row r="135" spans="1:51" ht="24.75" customHeight="1" x14ac:dyDescent="0.15">
      <c r="A135" s="1053"/>
      <c r="B135" s="1054"/>
      <c r="C135" s="1054"/>
      <c r="D135" s="1054"/>
      <c r="E135" s="1054"/>
      <c r="F135" s="1055"/>
      <c r="G135" s="820" t="s">
        <v>17</v>
      </c>
      <c r="H135" s="674"/>
      <c r="I135" s="674"/>
      <c r="J135" s="674"/>
      <c r="K135" s="674"/>
      <c r="L135" s="673" t="s">
        <v>18</v>
      </c>
      <c r="M135" s="674"/>
      <c r="N135" s="674"/>
      <c r="O135" s="674"/>
      <c r="P135" s="674"/>
      <c r="Q135" s="674"/>
      <c r="R135" s="674"/>
      <c r="S135" s="674"/>
      <c r="T135" s="674"/>
      <c r="U135" s="674"/>
      <c r="V135" s="674"/>
      <c r="W135" s="674"/>
      <c r="X135" s="675"/>
      <c r="Y135" s="657" t="s">
        <v>19</v>
      </c>
      <c r="Z135" s="658"/>
      <c r="AA135" s="658"/>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7" t="s">
        <v>19</v>
      </c>
      <c r="AV135" s="658"/>
      <c r="AW135" s="658"/>
      <c r="AX135" s="659"/>
      <c r="AY135" s="34">
        <f>$AY$134</f>
        <v>0</v>
      </c>
    </row>
    <row r="136" spans="1:51" ht="24.75" customHeight="1" x14ac:dyDescent="0.15">
      <c r="A136" s="1053"/>
      <c r="B136" s="1054"/>
      <c r="C136" s="1054"/>
      <c r="D136" s="1054"/>
      <c r="E136" s="1054"/>
      <c r="F136" s="1055"/>
      <c r="G136" s="676"/>
      <c r="H136" s="677"/>
      <c r="I136" s="677"/>
      <c r="J136" s="677"/>
      <c r="K136" s="678"/>
      <c r="L136" s="668"/>
      <c r="M136" s="840"/>
      <c r="N136" s="840"/>
      <c r="O136" s="840"/>
      <c r="P136" s="840"/>
      <c r="Q136" s="840"/>
      <c r="R136" s="840"/>
      <c r="S136" s="840"/>
      <c r="T136" s="840"/>
      <c r="U136" s="840"/>
      <c r="V136" s="840"/>
      <c r="W136" s="840"/>
      <c r="X136" s="841"/>
      <c r="Y136" s="387"/>
      <c r="Z136" s="388"/>
      <c r="AA136" s="388"/>
      <c r="AB136" s="808"/>
      <c r="AC136" s="676"/>
      <c r="AD136" s="677"/>
      <c r="AE136" s="677"/>
      <c r="AF136" s="677"/>
      <c r="AG136" s="678"/>
      <c r="AH136" s="668"/>
      <c r="AI136" s="840"/>
      <c r="AJ136" s="840"/>
      <c r="AK136" s="840"/>
      <c r="AL136" s="840"/>
      <c r="AM136" s="840"/>
      <c r="AN136" s="840"/>
      <c r="AO136" s="840"/>
      <c r="AP136" s="840"/>
      <c r="AQ136" s="840"/>
      <c r="AR136" s="840"/>
      <c r="AS136" s="840"/>
      <c r="AT136" s="841"/>
      <c r="AU136" s="387"/>
      <c r="AV136" s="388"/>
      <c r="AW136" s="388"/>
      <c r="AX136" s="389"/>
      <c r="AY136" s="34">
        <f t="shared" ref="AY136:AY146" si="10">$AY$134</f>
        <v>0</v>
      </c>
    </row>
    <row r="137" spans="1:51"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15">
      <c r="A147" s="1053"/>
      <c r="B147" s="1054"/>
      <c r="C147" s="1054"/>
      <c r="D147" s="1054"/>
      <c r="E147" s="1054"/>
      <c r="F147" s="1055"/>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c r="AY147">
        <f>COUNTA($G$149,$AC$149)</f>
        <v>0</v>
      </c>
    </row>
    <row r="148" spans="1:51" ht="24.75" customHeight="1" x14ac:dyDescent="0.15">
      <c r="A148" s="1053"/>
      <c r="B148" s="1054"/>
      <c r="C148" s="1054"/>
      <c r="D148" s="1054"/>
      <c r="E148" s="1054"/>
      <c r="F148" s="1055"/>
      <c r="G148" s="820" t="s">
        <v>17</v>
      </c>
      <c r="H148" s="674"/>
      <c r="I148" s="674"/>
      <c r="J148" s="674"/>
      <c r="K148" s="674"/>
      <c r="L148" s="673" t="s">
        <v>18</v>
      </c>
      <c r="M148" s="674"/>
      <c r="N148" s="674"/>
      <c r="O148" s="674"/>
      <c r="P148" s="674"/>
      <c r="Q148" s="674"/>
      <c r="R148" s="674"/>
      <c r="S148" s="674"/>
      <c r="T148" s="674"/>
      <c r="U148" s="674"/>
      <c r="V148" s="674"/>
      <c r="W148" s="674"/>
      <c r="X148" s="675"/>
      <c r="Y148" s="657" t="s">
        <v>19</v>
      </c>
      <c r="Z148" s="658"/>
      <c r="AA148" s="658"/>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7" t="s">
        <v>19</v>
      </c>
      <c r="AV148" s="658"/>
      <c r="AW148" s="658"/>
      <c r="AX148" s="659"/>
      <c r="AY148" s="34">
        <f>$AY$147</f>
        <v>0</v>
      </c>
    </row>
    <row r="149" spans="1:51" ht="24.75" customHeight="1" x14ac:dyDescent="0.15">
      <c r="A149" s="1053"/>
      <c r="B149" s="1054"/>
      <c r="C149" s="1054"/>
      <c r="D149" s="1054"/>
      <c r="E149" s="1054"/>
      <c r="F149" s="1055"/>
      <c r="G149" s="676"/>
      <c r="H149" s="677"/>
      <c r="I149" s="677"/>
      <c r="J149" s="677"/>
      <c r="K149" s="678"/>
      <c r="L149" s="668"/>
      <c r="M149" s="840"/>
      <c r="N149" s="840"/>
      <c r="O149" s="840"/>
      <c r="P149" s="840"/>
      <c r="Q149" s="840"/>
      <c r="R149" s="840"/>
      <c r="S149" s="840"/>
      <c r="T149" s="840"/>
      <c r="U149" s="840"/>
      <c r="V149" s="840"/>
      <c r="W149" s="840"/>
      <c r="X149" s="841"/>
      <c r="Y149" s="387"/>
      <c r="Z149" s="388"/>
      <c r="AA149" s="388"/>
      <c r="AB149" s="808"/>
      <c r="AC149" s="676"/>
      <c r="AD149" s="677"/>
      <c r="AE149" s="677"/>
      <c r="AF149" s="677"/>
      <c r="AG149" s="678"/>
      <c r="AH149" s="668"/>
      <c r="AI149" s="840"/>
      <c r="AJ149" s="840"/>
      <c r="AK149" s="840"/>
      <c r="AL149" s="840"/>
      <c r="AM149" s="840"/>
      <c r="AN149" s="840"/>
      <c r="AO149" s="840"/>
      <c r="AP149" s="840"/>
      <c r="AQ149" s="840"/>
      <c r="AR149" s="840"/>
      <c r="AS149" s="840"/>
      <c r="AT149" s="841"/>
      <c r="AU149" s="387"/>
      <c r="AV149" s="388"/>
      <c r="AW149" s="388"/>
      <c r="AX149" s="389"/>
      <c r="AY149" s="34">
        <f t="shared" ref="AY149:AY159" si="11">$AY$147</f>
        <v>0</v>
      </c>
    </row>
    <row r="150" spans="1:51"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c r="AY161">
        <f>COUNTA($G$163,$AC$163)</f>
        <v>0</v>
      </c>
    </row>
    <row r="162" spans="1:51" ht="24.75" customHeight="1" x14ac:dyDescent="0.15">
      <c r="A162" s="1053"/>
      <c r="B162" s="1054"/>
      <c r="C162" s="1054"/>
      <c r="D162" s="1054"/>
      <c r="E162" s="1054"/>
      <c r="F162" s="1055"/>
      <c r="G162" s="820" t="s">
        <v>17</v>
      </c>
      <c r="H162" s="674"/>
      <c r="I162" s="674"/>
      <c r="J162" s="674"/>
      <c r="K162" s="674"/>
      <c r="L162" s="673" t="s">
        <v>18</v>
      </c>
      <c r="M162" s="674"/>
      <c r="N162" s="674"/>
      <c r="O162" s="674"/>
      <c r="P162" s="674"/>
      <c r="Q162" s="674"/>
      <c r="R162" s="674"/>
      <c r="S162" s="674"/>
      <c r="T162" s="674"/>
      <c r="U162" s="674"/>
      <c r="V162" s="674"/>
      <c r="W162" s="674"/>
      <c r="X162" s="675"/>
      <c r="Y162" s="657" t="s">
        <v>19</v>
      </c>
      <c r="Z162" s="658"/>
      <c r="AA162" s="658"/>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7" t="s">
        <v>19</v>
      </c>
      <c r="AV162" s="658"/>
      <c r="AW162" s="658"/>
      <c r="AX162" s="659"/>
      <c r="AY162" s="34">
        <f>$AY$161</f>
        <v>0</v>
      </c>
    </row>
    <row r="163" spans="1:51" ht="24.75" customHeight="1" x14ac:dyDescent="0.15">
      <c r="A163" s="1053"/>
      <c r="B163" s="1054"/>
      <c r="C163" s="1054"/>
      <c r="D163" s="1054"/>
      <c r="E163" s="1054"/>
      <c r="F163" s="1055"/>
      <c r="G163" s="676"/>
      <c r="H163" s="677"/>
      <c r="I163" s="677"/>
      <c r="J163" s="677"/>
      <c r="K163" s="678"/>
      <c r="L163" s="668"/>
      <c r="M163" s="840"/>
      <c r="N163" s="840"/>
      <c r="O163" s="840"/>
      <c r="P163" s="840"/>
      <c r="Q163" s="840"/>
      <c r="R163" s="840"/>
      <c r="S163" s="840"/>
      <c r="T163" s="840"/>
      <c r="U163" s="840"/>
      <c r="V163" s="840"/>
      <c r="W163" s="840"/>
      <c r="X163" s="841"/>
      <c r="Y163" s="387"/>
      <c r="Z163" s="388"/>
      <c r="AA163" s="388"/>
      <c r="AB163" s="808"/>
      <c r="AC163" s="676"/>
      <c r="AD163" s="677"/>
      <c r="AE163" s="677"/>
      <c r="AF163" s="677"/>
      <c r="AG163" s="678"/>
      <c r="AH163" s="668"/>
      <c r="AI163" s="840"/>
      <c r="AJ163" s="840"/>
      <c r="AK163" s="840"/>
      <c r="AL163" s="840"/>
      <c r="AM163" s="840"/>
      <c r="AN163" s="840"/>
      <c r="AO163" s="840"/>
      <c r="AP163" s="840"/>
      <c r="AQ163" s="840"/>
      <c r="AR163" s="840"/>
      <c r="AS163" s="840"/>
      <c r="AT163" s="841"/>
      <c r="AU163" s="387"/>
      <c r="AV163" s="388"/>
      <c r="AW163" s="388"/>
      <c r="AX163" s="389"/>
      <c r="AY163" s="34">
        <f t="shared" ref="AY163:AY173" si="12">$AY$161</f>
        <v>0</v>
      </c>
    </row>
    <row r="164" spans="1:51"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15">
      <c r="A174" s="1053"/>
      <c r="B174" s="1054"/>
      <c r="C174" s="1054"/>
      <c r="D174" s="1054"/>
      <c r="E174" s="1054"/>
      <c r="F174" s="1055"/>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c r="AY174">
        <f>COUNTA($G$176,$AC$176)</f>
        <v>0</v>
      </c>
    </row>
    <row r="175" spans="1:51" ht="25.5" customHeight="1" x14ac:dyDescent="0.15">
      <c r="A175" s="1053"/>
      <c r="B175" s="1054"/>
      <c r="C175" s="1054"/>
      <c r="D175" s="1054"/>
      <c r="E175" s="1054"/>
      <c r="F175" s="1055"/>
      <c r="G175" s="820" t="s">
        <v>17</v>
      </c>
      <c r="H175" s="674"/>
      <c r="I175" s="674"/>
      <c r="J175" s="674"/>
      <c r="K175" s="674"/>
      <c r="L175" s="673" t="s">
        <v>18</v>
      </c>
      <c r="M175" s="674"/>
      <c r="N175" s="674"/>
      <c r="O175" s="674"/>
      <c r="P175" s="674"/>
      <c r="Q175" s="674"/>
      <c r="R175" s="674"/>
      <c r="S175" s="674"/>
      <c r="T175" s="674"/>
      <c r="U175" s="674"/>
      <c r="V175" s="674"/>
      <c r="W175" s="674"/>
      <c r="X175" s="675"/>
      <c r="Y175" s="657" t="s">
        <v>19</v>
      </c>
      <c r="Z175" s="658"/>
      <c r="AA175" s="658"/>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7" t="s">
        <v>19</v>
      </c>
      <c r="AV175" s="658"/>
      <c r="AW175" s="658"/>
      <c r="AX175" s="659"/>
      <c r="AY175" s="34">
        <f>$AY$174</f>
        <v>0</v>
      </c>
    </row>
    <row r="176" spans="1:51" ht="24.75" customHeight="1" x14ac:dyDescent="0.15">
      <c r="A176" s="1053"/>
      <c r="B176" s="1054"/>
      <c r="C176" s="1054"/>
      <c r="D176" s="1054"/>
      <c r="E176" s="1054"/>
      <c r="F176" s="1055"/>
      <c r="G176" s="676"/>
      <c r="H176" s="677"/>
      <c r="I176" s="677"/>
      <c r="J176" s="677"/>
      <c r="K176" s="678"/>
      <c r="L176" s="668"/>
      <c r="M176" s="840"/>
      <c r="N176" s="840"/>
      <c r="O176" s="840"/>
      <c r="P176" s="840"/>
      <c r="Q176" s="840"/>
      <c r="R176" s="840"/>
      <c r="S176" s="840"/>
      <c r="T176" s="840"/>
      <c r="U176" s="840"/>
      <c r="V176" s="840"/>
      <c r="W176" s="840"/>
      <c r="X176" s="841"/>
      <c r="Y176" s="387"/>
      <c r="Z176" s="388"/>
      <c r="AA176" s="388"/>
      <c r="AB176" s="808"/>
      <c r="AC176" s="676"/>
      <c r="AD176" s="677"/>
      <c r="AE176" s="677"/>
      <c r="AF176" s="677"/>
      <c r="AG176" s="678"/>
      <c r="AH176" s="668"/>
      <c r="AI176" s="840"/>
      <c r="AJ176" s="840"/>
      <c r="AK176" s="840"/>
      <c r="AL176" s="840"/>
      <c r="AM176" s="840"/>
      <c r="AN176" s="840"/>
      <c r="AO176" s="840"/>
      <c r="AP176" s="840"/>
      <c r="AQ176" s="840"/>
      <c r="AR176" s="840"/>
      <c r="AS176" s="840"/>
      <c r="AT176" s="841"/>
      <c r="AU176" s="387"/>
      <c r="AV176" s="388"/>
      <c r="AW176" s="388"/>
      <c r="AX176" s="389"/>
      <c r="AY176" s="34">
        <f t="shared" ref="AY176:AY186" si="13">$AY$174</f>
        <v>0</v>
      </c>
    </row>
    <row r="177" spans="1:51"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15">
      <c r="A187" s="1053"/>
      <c r="B187" s="1054"/>
      <c r="C187" s="1054"/>
      <c r="D187" s="1054"/>
      <c r="E187" s="1054"/>
      <c r="F187" s="1055"/>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c r="AY187">
        <f>COUNTA($G$189,$AC$189)</f>
        <v>0</v>
      </c>
    </row>
    <row r="188" spans="1:51" ht="24.75" customHeight="1" x14ac:dyDescent="0.15">
      <c r="A188" s="1053"/>
      <c r="B188" s="1054"/>
      <c r="C188" s="1054"/>
      <c r="D188" s="1054"/>
      <c r="E188" s="1054"/>
      <c r="F188" s="1055"/>
      <c r="G188" s="820" t="s">
        <v>17</v>
      </c>
      <c r="H188" s="674"/>
      <c r="I188" s="674"/>
      <c r="J188" s="674"/>
      <c r="K188" s="674"/>
      <c r="L188" s="673" t="s">
        <v>18</v>
      </c>
      <c r="M188" s="674"/>
      <c r="N188" s="674"/>
      <c r="O188" s="674"/>
      <c r="P188" s="674"/>
      <c r="Q188" s="674"/>
      <c r="R188" s="674"/>
      <c r="S188" s="674"/>
      <c r="T188" s="674"/>
      <c r="U188" s="674"/>
      <c r="V188" s="674"/>
      <c r="W188" s="674"/>
      <c r="X188" s="675"/>
      <c r="Y188" s="657" t="s">
        <v>19</v>
      </c>
      <c r="Z188" s="658"/>
      <c r="AA188" s="658"/>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7" t="s">
        <v>19</v>
      </c>
      <c r="AV188" s="658"/>
      <c r="AW188" s="658"/>
      <c r="AX188" s="659"/>
      <c r="AY188" s="34">
        <f>$AY$187</f>
        <v>0</v>
      </c>
    </row>
    <row r="189" spans="1:51" ht="24.75" customHeight="1" x14ac:dyDescent="0.15">
      <c r="A189" s="1053"/>
      <c r="B189" s="1054"/>
      <c r="C189" s="1054"/>
      <c r="D189" s="1054"/>
      <c r="E189" s="1054"/>
      <c r="F189" s="1055"/>
      <c r="G189" s="676"/>
      <c r="H189" s="677"/>
      <c r="I189" s="677"/>
      <c r="J189" s="677"/>
      <c r="K189" s="678"/>
      <c r="L189" s="668"/>
      <c r="M189" s="840"/>
      <c r="N189" s="840"/>
      <c r="O189" s="840"/>
      <c r="P189" s="840"/>
      <c r="Q189" s="840"/>
      <c r="R189" s="840"/>
      <c r="S189" s="840"/>
      <c r="T189" s="840"/>
      <c r="U189" s="840"/>
      <c r="V189" s="840"/>
      <c r="W189" s="840"/>
      <c r="X189" s="841"/>
      <c r="Y189" s="387"/>
      <c r="Z189" s="388"/>
      <c r="AA189" s="388"/>
      <c r="AB189" s="808"/>
      <c r="AC189" s="676"/>
      <c r="AD189" s="677"/>
      <c r="AE189" s="677"/>
      <c r="AF189" s="677"/>
      <c r="AG189" s="678"/>
      <c r="AH189" s="668"/>
      <c r="AI189" s="840"/>
      <c r="AJ189" s="840"/>
      <c r="AK189" s="840"/>
      <c r="AL189" s="840"/>
      <c r="AM189" s="840"/>
      <c r="AN189" s="840"/>
      <c r="AO189" s="840"/>
      <c r="AP189" s="840"/>
      <c r="AQ189" s="840"/>
      <c r="AR189" s="840"/>
      <c r="AS189" s="840"/>
      <c r="AT189" s="841"/>
      <c r="AU189" s="387"/>
      <c r="AV189" s="388"/>
      <c r="AW189" s="388"/>
      <c r="AX189" s="389"/>
      <c r="AY189" s="34">
        <f t="shared" ref="AY189:AY199" si="14">$AY$187</f>
        <v>0</v>
      </c>
    </row>
    <row r="190" spans="1:51"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15">
      <c r="A200" s="1053"/>
      <c r="B200" s="1054"/>
      <c r="C200" s="1054"/>
      <c r="D200" s="1054"/>
      <c r="E200" s="1054"/>
      <c r="F200" s="1055"/>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c r="AY200">
        <f>COUNTA($G$202,$AC$202)</f>
        <v>0</v>
      </c>
    </row>
    <row r="201" spans="1:51" ht="24.75" customHeight="1" x14ac:dyDescent="0.15">
      <c r="A201" s="1053"/>
      <c r="B201" s="1054"/>
      <c r="C201" s="1054"/>
      <c r="D201" s="1054"/>
      <c r="E201" s="1054"/>
      <c r="F201" s="1055"/>
      <c r="G201" s="820" t="s">
        <v>17</v>
      </c>
      <c r="H201" s="674"/>
      <c r="I201" s="674"/>
      <c r="J201" s="674"/>
      <c r="K201" s="674"/>
      <c r="L201" s="673" t="s">
        <v>18</v>
      </c>
      <c r="M201" s="674"/>
      <c r="N201" s="674"/>
      <c r="O201" s="674"/>
      <c r="P201" s="674"/>
      <c r="Q201" s="674"/>
      <c r="R201" s="674"/>
      <c r="S201" s="674"/>
      <c r="T201" s="674"/>
      <c r="U201" s="674"/>
      <c r="V201" s="674"/>
      <c r="W201" s="674"/>
      <c r="X201" s="675"/>
      <c r="Y201" s="657" t="s">
        <v>19</v>
      </c>
      <c r="Z201" s="658"/>
      <c r="AA201" s="658"/>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7" t="s">
        <v>19</v>
      </c>
      <c r="AV201" s="658"/>
      <c r="AW201" s="658"/>
      <c r="AX201" s="659"/>
      <c r="AY201" s="34">
        <f>$AY$200</f>
        <v>0</v>
      </c>
    </row>
    <row r="202" spans="1:51" ht="24.75" customHeight="1" x14ac:dyDescent="0.15">
      <c r="A202" s="1053"/>
      <c r="B202" s="1054"/>
      <c r="C202" s="1054"/>
      <c r="D202" s="1054"/>
      <c r="E202" s="1054"/>
      <c r="F202" s="1055"/>
      <c r="G202" s="676"/>
      <c r="H202" s="677"/>
      <c r="I202" s="677"/>
      <c r="J202" s="677"/>
      <c r="K202" s="678"/>
      <c r="L202" s="668"/>
      <c r="M202" s="840"/>
      <c r="N202" s="840"/>
      <c r="O202" s="840"/>
      <c r="P202" s="840"/>
      <c r="Q202" s="840"/>
      <c r="R202" s="840"/>
      <c r="S202" s="840"/>
      <c r="T202" s="840"/>
      <c r="U202" s="840"/>
      <c r="V202" s="840"/>
      <c r="W202" s="840"/>
      <c r="X202" s="841"/>
      <c r="Y202" s="387"/>
      <c r="Z202" s="388"/>
      <c r="AA202" s="388"/>
      <c r="AB202" s="808"/>
      <c r="AC202" s="676"/>
      <c r="AD202" s="677"/>
      <c r="AE202" s="677"/>
      <c r="AF202" s="677"/>
      <c r="AG202" s="678"/>
      <c r="AH202" s="668"/>
      <c r="AI202" s="840"/>
      <c r="AJ202" s="840"/>
      <c r="AK202" s="840"/>
      <c r="AL202" s="840"/>
      <c r="AM202" s="840"/>
      <c r="AN202" s="840"/>
      <c r="AO202" s="840"/>
      <c r="AP202" s="840"/>
      <c r="AQ202" s="840"/>
      <c r="AR202" s="840"/>
      <c r="AS202" s="840"/>
      <c r="AT202" s="841"/>
      <c r="AU202" s="387"/>
      <c r="AV202" s="388"/>
      <c r="AW202" s="388"/>
      <c r="AX202" s="389"/>
      <c r="AY202" s="34">
        <f t="shared" ref="AY202:AY212" si="15">$AY$200</f>
        <v>0</v>
      </c>
    </row>
    <row r="203" spans="1:51"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c r="AY214">
        <f>COUNTA($G$216,$AC$216)</f>
        <v>0</v>
      </c>
    </row>
    <row r="215" spans="1:51" ht="24.75" customHeight="1" x14ac:dyDescent="0.15">
      <c r="A215" s="1053"/>
      <c r="B215" s="1054"/>
      <c r="C215" s="1054"/>
      <c r="D215" s="1054"/>
      <c r="E215" s="1054"/>
      <c r="F215" s="1055"/>
      <c r="G215" s="820" t="s">
        <v>17</v>
      </c>
      <c r="H215" s="674"/>
      <c r="I215" s="674"/>
      <c r="J215" s="674"/>
      <c r="K215" s="674"/>
      <c r="L215" s="673" t="s">
        <v>18</v>
      </c>
      <c r="M215" s="674"/>
      <c r="N215" s="674"/>
      <c r="O215" s="674"/>
      <c r="P215" s="674"/>
      <c r="Q215" s="674"/>
      <c r="R215" s="674"/>
      <c r="S215" s="674"/>
      <c r="T215" s="674"/>
      <c r="U215" s="674"/>
      <c r="V215" s="674"/>
      <c r="W215" s="674"/>
      <c r="X215" s="675"/>
      <c r="Y215" s="657" t="s">
        <v>19</v>
      </c>
      <c r="Z215" s="658"/>
      <c r="AA215" s="658"/>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7" t="s">
        <v>19</v>
      </c>
      <c r="AV215" s="658"/>
      <c r="AW215" s="658"/>
      <c r="AX215" s="659"/>
      <c r="AY215" s="34">
        <f>$AY$214</f>
        <v>0</v>
      </c>
    </row>
    <row r="216" spans="1:51" ht="24.75" customHeight="1" x14ac:dyDescent="0.15">
      <c r="A216" s="1053"/>
      <c r="B216" s="1054"/>
      <c r="C216" s="1054"/>
      <c r="D216" s="1054"/>
      <c r="E216" s="1054"/>
      <c r="F216" s="1055"/>
      <c r="G216" s="676"/>
      <c r="H216" s="677"/>
      <c r="I216" s="677"/>
      <c r="J216" s="677"/>
      <c r="K216" s="678"/>
      <c r="L216" s="668"/>
      <c r="M216" s="840"/>
      <c r="N216" s="840"/>
      <c r="O216" s="840"/>
      <c r="P216" s="840"/>
      <c r="Q216" s="840"/>
      <c r="R216" s="840"/>
      <c r="S216" s="840"/>
      <c r="T216" s="840"/>
      <c r="U216" s="840"/>
      <c r="V216" s="840"/>
      <c r="W216" s="840"/>
      <c r="X216" s="841"/>
      <c r="Y216" s="387"/>
      <c r="Z216" s="388"/>
      <c r="AA216" s="388"/>
      <c r="AB216" s="808"/>
      <c r="AC216" s="676"/>
      <c r="AD216" s="677"/>
      <c r="AE216" s="677"/>
      <c r="AF216" s="677"/>
      <c r="AG216" s="678"/>
      <c r="AH216" s="668"/>
      <c r="AI216" s="840"/>
      <c r="AJ216" s="840"/>
      <c r="AK216" s="840"/>
      <c r="AL216" s="840"/>
      <c r="AM216" s="840"/>
      <c r="AN216" s="840"/>
      <c r="AO216" s="840"/>
      <c r="AP216" s="840"/>
      <c r="AQ216" s="840"/>
      <c r="AR216" s="840"/>
      <c r="AS216" s="840"/>
      <c r="AT216" s="841"/>
      <c r="AU216" s="387"/>
      <c r="AV216" s="388"/>
      <c r="AW216" s="388"/>
      <c r="AX216" s="389"/>
      <c r="AY216" s="34">
        <f t="shared" ref="AY216:AY226" si="16">$AY$214</f>
        <v>0</v>
      </c>
    </row>
    <row r="217" spans="1:51"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15">
      <c r="A227" s="1053"/>
      <c r="B227" s="1054"/>
      <c r="C227" s="1054"/>
      <c r="D227" s="1054"/>
      <c r="E227" s="1054"/>
      <c r="F227" s="1055"/>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c r="AY227">
        <f>COUNTA($G$229,$AC$229)</f>
        <v>0</v>
      </c>
    </row>
    <row r="228" spans="1:51" ht="25.5" customHeight="1" x14ac:dyDescent="0.15">
      <c r="A228" s="1053"/>
      <c r="B228" s="1054"/>
      <c r="C228" s="1054"/>
      <c r="D228" s="1054"/>
      <c r="E228" s="1054"/>
      <c r="F228" s="1055"/>
      <c r="G228" s="820" t="s">
        <v>17</v>
      </c>
      <c r="H228" s="674"/>
      <c r="I228" s="674"/>
      <c r="J228" s="674"/>
      <c r="K228" s="674"/>
      <c r="L228" s="673" t="s">
        <v>18</v>
      </c>
      <c r="M228" s="674"/>
      <c r="N228" s="674"/>
      <c r="O228" s="674"/>
      <c r="P228" s="674"/>
      <c r="Q228" s="674"/>
      <c r="R228" s="674"/>
      <c r="S228" s="674"/>
      <c r="T228" s="674"/>
      <c r="U228" s="674"/>
      <c r="V228" s="674"/>
      <c r="W228" s="674"/>
      <c r="X228" s="675"/>
      <c r="Y228" s="657" t="s">
        <v>19</v>
      </c>
      <c r="Z228" s="658"/>
      <c r="AA228" s="658"/>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7" t="s">
        <v>19</v>
      </c>
      <c r="AV228" s="658"/>
      <c r="AW228" s="658"/>
      <c r="AX228" s="659"/>
      <c r="AY228" s="34">
        <f>$AY$227</f>
        <v>0</v>
      </c>
    </row>
    <row r="229" spans="1:51" ht="24.75" customHeight="1" x14ac:dyDescent="0.15">
      <c r="A229" s="1053"/>
      <c r="B229" s="1054"/>
      <c r="C229" s="1054"/>
      <c r="D229" s="1054"/>
      <c r="E229" s="1054"/>
      <c r="F229" s="1055"/>
      <c r="G229" s="676"/>
      <c r="H229" s="677"/>
      <c r="I229" s="677"/>
      <c r="J229" s="677"/>
      <c r="K229" s="678"/>
      <c r="L229" s="668"/>
      <c r="M229" s="840"/>
      <c r="N229" s="840"/>
      <c r="O229" s="840"/>
      <c r="P229" s="840"/>
      <c r="Q229" s="840"/>
      <c r="R229" s="840"/>
      <c r="S229" s="840"/>
      <c r="T229" s="840"/>
      <c r="U229" s="840"/>
      <c r="V229" s="840"/>
      <c r="W229" s="840"/>
      <c r="X229" s="841"/>
      <c r="Y229" s="387"/>
      <c r="Z229" s="388"/>
      <c r="AA229" s="388"/>
      <c r="AB229" s="808"/>
      <c r="AC229" s="676"/>
      <c r="AD229" s="677"/>
      <c r="AE229" s="677"/>
      <c r="AF229" s="677"/>
      <c r="AG229" s="678"/>
      <c r="AH229" s="668"/>
      <c r="AI229" s="840"/>
      <c r="AJ229" s="840"/>
      <c r="AK229" s="840"/>
      <c r="AL229" s="840"/>
      <c r="AM229" s="840"/>
      <c r="AN229" s="840"/>
      <c r="AO229" s="840"/>
      <c r="AP229" s="840"/>
      <c r="AQ229" s="840"/>
      <c r="AR229" s="840"/>
      <c r="AS229" s="840"/>
      <c r="AT229" s="841"/>
      <c r="AU229" s="387"/>
      <c r="AV229" s="388"/>
      <c r="AW229" s="388"/>
      <c r="AX229" s="389"/>
      <c r="AY229" s="34">
        <f t="shared" ref="AY229:AY239" si="17">$AY$227</f>
        <v>0</v>
      </c>
    </row>
    <row r="230" spans="1:51"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15">
      <c r="A240" s="1053"/>
      <c r="B240" s="1054"/>
      <c r="C240" s="1054"/>
      <c r="D240" s="1054"/>
      <c r="E240" s="1054"/>
      <c r="F240" s="1055"/>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c r="AY240">
        <f>COUNTA($G$242,$AC$242)</f>
        <v>0</v>
      </c>
    </row>
    <row r="241" spans="1:51" ht="24.75" customHeight="1" x14ac:dyDescent="0.15">
      <c r="A241" s="1053"/>
      <c r="B241" s="1054"/>
      <c r="C241" s="1054"/>
      <c r="D241" s="1054"/>
      <c r="E241" s="1054"/>
      <c r="F241" s="1055"/>
      <c r="G241" s="820" t="s">
        <v>17</v>
      </c>
      <c r="H241" s="674"/>
      <c r="I241" s="674"/>
      <c r="J241" s="674"/>
      <c r="K241" s="674"/>
      <c r="L241" s="673" t="s">
        <v>18</v>
      </c>
      <c r="M241" s="674"/>
      <c r="N241" s="674"/>
      <c r="O241" s="674"/>
      <c r="P241" s="674"/>
      <c r="Q241" s="674"/>
      <c r="R241" s="674"/>
      <c r="S241" s="674"/>
      <c r="T241" s="674"/>
      <c r="U241" s="674"/>
      <c r="V241" s="674"/>
      <c r="W241" s="674"/>
      <c r="X241" s="675"/>
      <c r="Y241" s="657" t="s">
        <v>19</v>
      </c>
      <c r="Z241" s="658"/>
      <c r="AA241" s="658"/>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7" t="s">
        <v>19</v>
      </c>
      <c r="AV241" s="658"/>
      <c r="AW241" s="658"/>
      <c r="AX241" s="659"/>
      <c r="AY241" s="34">
        <f>$AY$240</f>
        <v>0</v>
      </c>
    </row>
    <row r="242" spans="1:51" ht="24.75" customHeight="1" x14ac:dyDescent="0.15">
      <c r="A242" s="1053"/>
      <c r="B242" s="1054"/>
      <c r="C242" s="1054"/>
      <c r="D242" s="1054"/>
      <c r="E242" s="1054"/>
      <c r="F242" s="1055"/>
      <c r="G242" s="676"/>
      <c r="H242" s="677"/>
      <c r="I242" s="677"/>
      <c r="J242" s="677"/>
      <c r="K242" s="678"/>
      <c r="L242" s="668"/>
      <c r="M242" s="840"/>
      <c r="N242" s="840"/>
      <c r="O242" s="840"/>
      <c r="P242" s="840"/>
      <c r="Q242" s="840"/>
      <c r="R242" s="840"/>
      <c r="S242" s="840"/>
      <c r="T242" s="840"/>
      <c r="U242" s="840"/>
      <c r="V242" s="840"/>
      <c r="W242" s="840"/>
      <c r="X242" s="841"/>
      <c r="Y242" s="387"/>
      <c r="Z242" s="388"/>
      <c r="AA242" s="388"/>
      <c r="AB242" s="808"/>
      <c r="AC242" s="676"/>
      <c r="AD242" s="677"/>
      <c r="AE242" s="677"/>
      <c r="AF242" s="677"/>
      <c r="AG242" s="678"/>
      <c r="AH242" s="668"/>
      <c r="AI242" s="840"/>
      <c r="AJ242" s="840"/>
      <c r="AK242" s="840"/>
      <c r="AL242" s="840"/>
      <c r="AM242" s="840"/>
      <c r="AN242" s="840"/>
      <c r="AO242" s="840"/>
      <c r="AP242" s="840"/>
      <c r="AQ242" s="840"/>
      <c r="AR242" s="840"/>
      <c r="AS242" s="840"/>
      <c r="AT242" s="841"/>
      <c r="AU242" s="387"/>
      <c r="AV242" s="388"/>
      <c r="AW242" s="388"/>
      <c r="AX242" s="389"/>
      <c r="AY242" s="34">
        <f t="shared" ref="AY242:AY252" si="18">$AY$240</f>
        <v>0</v>
      </c>
    </row>
    <row r="243" spans="1:51"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15">
      <c r="A253" s="1053"/>
      <c r="B253" s="1054"/>
      <c r="C253" s="1054"/>
      <c r="D253" s="1054"/>
      <c r="E253" s="1054"/>
      <c r="F253" s="1055"/>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c r="AY253">
        <f>COUNTA($G$255,$AC$255)</f>
        <v>0</v>
      </c>
    </row>
    <row r="254" spans="1:51" ht="24.75" customHeight="1" x14ac:dyDescent="0.15">
      <c r="A254" s="1053"/>
      <c r="B254" s="1054"/>
      <c r="C254" s="1054"/>
      <c r="D254" s="1054"/>
      <c r="E254" s="1054"/>
      <c r="F254" s="1055"/>
      <c r="G254" s="820" t="s">
        <v>17</v>
      </c>
      <c r="H254" s="674"/>
      <c r="I254" s="674"/>
      <c r="J254" s="674"/>
      <c r="K254" s="674"/>
      <c r="L254" s="673" t="s">
        <v>18</v>
      </c>
      <c r="M254" s="674"/>
      <c r="N254" s="674"/>
      <c r="O254" s="674"/>
      <c r="P254" s="674"/>
      <c r="Q254" s="674"/>
      <c r="R254" s="674"/>
      <c r="S254" s="674"/>
      <c r="T254" s="674"/>
      <c r="U254" s="674"/>
      <c r="V254" s="674"/>
      <c r="W254" s="674"/>
      <c r="X254" s="675"/>
      <c r="Y254" s="657" t="s">
        <v>19</v>
      </c>
      <c r="Z254" s="658"/>
      <c r="AA254" s="658"/>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7" t="s">
        <v>19</v>
      </c>
      <c r="AV254" s="658"/>
      <c r="AW254" s="658"/>
      <c r="AX254" s="659"/>
      <c r="AY254" s="34">
        <f>$AY$253</f>
        <v>0</v>
      </c>
    </row>
    <row r="255" spans="1:51" ht="24.75" customHeight="1" x14ac:dyDescent="0.15">
      <c r="A255" s="1053"/>
      <c r="B255" s="1054"/>
      <c r="C255" s="1054"/>
      <c r="D255" s="1054"/>
      <c r="E255" s="1054"/>
      <c r="F255" s="1055"/>
      <c r="G255" s="676"/>
      <c r="H255" s="677"/>
      <c r="I255" s="677"/>
      <c r="J255" s="677"/>
      <c r="K255" s="678"/>
      <c r="L255" s="668"/>
      <c r="M255" s="840"/>
      <c r="N255" s="840"/>
      <c r="O255" s="840"/>
      <c r="P255" s="840"/>
      <c r="Q255" s="840"/>
      <c r="R255" s="840"/>
      <c r="S255" s="840"/>
      <c r="T255" s="840"/>
      <c r="U255" s="840"/>
      <c r="V255" s="840"/>
      <c r="W255" s="840"/>
      <c r="X255" s="841"/>
      <c r="Y255" s="387"/>
      <c r="Z255" s="388"/>
      <c r="AA255" s="388"/>
      <c r="AB255" s="808"/>
      <c r="AC255" s="676"/>
      <c r="AD255" s="677"/>
      <c r="AE255" s="677"/>
      <c r="AF255" s="677"/>
      <c r="AG255" s="678"/>
      <c r="AH255" s="668"/>
      <c r="AI255" s="840"/>
      <c r="AJ255" s="840"/>
      <c r="AK255" s="840"/>
      <c r="AL255" s="840"/>
      <c r="AM255" s="840"/>
      <c r="AN255" s="840"/>
      <c r="AO255" s="840"/>
      <c r="AP255" s="840"/>
      <c r="AQ255" s="840"/>
      <c r="AR255" s="840"/>
      <c r="AS255" s="840"/>
      <c r="AT255" s="841"/>
      <c r="AU255" s="387"/>
      <c r="AV255" s="388"/>
      <c r="AW255" s="388"/>
      <c r="AX255" s="389"/>
      <c r="AY255" s="34">
        <f t="shared" ref="AY255:AY265" si="19">$AY$253</f>
        <v>0</v>
      </c>
    </row>
    <row r="256" spans="1:51"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5"/>
      <c r="AD4" s="1065"/>
      <c r="AE4" s="1065"/>
      <c r="AF4" s="1065"/>
      <c r="AG4" s="106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5"/>
      <c r="AD5" s="1065"/>
      <c r="AE5" s="1065"/>
      <c r="AF5" s="1065"/>
      <c r="AG5" s="106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5"/>
      <c r="AD6" s="1065"/>
      <c r="AE6" s="1065"/>
      <c r="AF6" s="1065"/>
      <c r="AG6" s="106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5"/>
      <c r="AD7" s="1065"/>
      <c r="AE7" s="1065"/>
      <c r="AF7" s="1065"/>
      <c r="AG7" s="106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5"/>
      <c r="AD8" s="1065"/>
      <c r="AE8" s="1065"/>
      <c r="AF8" s="1065"/>
      <c r="AG8" s="106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5"/>
      <c r="AD9" s="1065"/>
      <c r="AE9" s="1065"/>
      <c r="AF9" s="1065"/>
      <c r="AG9" s="106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5"/>
      <c r="AD10" s="1065"/>
      <c r="AE10" s="1065"/>
      <c r="AF10" s="1065"/>
      <c r="AG10" s="106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5"/>
      <c r="AD11" s="1065"/>
      <c r="AE11" s="1065"/>
      <c r="AF11" s="1065"/>
      <c r="AG11" s="106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5"/>
      <c r="AD12" s="1065"/>
      <c r="AE12" s="1065"/>
      <c r="AF12" s="1065"/>
      <c r="AG12" s="106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5"/>
      <c r="AD13" s="1065"/>
      <c r="AE13" s="1065"/>
      <c r="AF13" s="1065"/>
      <c r="AG13" s="106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5"/>
      <c r="AD14" s="1065"/>
      <c r="AE14" s="1065"/>
      <c r="AF14" s="1065"/>
      <c r="AG14" s="106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5"/>
      <c r="AD15" s="1065"/>
      <c r="AE15" s="1065"/>
      <c r="AF15" s="1065"/>
      <c r="AG15" s="106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5"/>
      <c r="AD16" s="1065"/>
      <c r="AE16" s="1065"/>
      <c r="AF16" s="1065"/>
      <c r="AG16" s="106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5"/>
      <c r="AD17" s="1065"/>
      <c r="AE17" s="1065"/>
      <c r="AF17" s="1065"/>
      <c r="AG17" s="106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5"/>
      <c r="AD18" s="1065"/>
      <c r="AE18" s="1065"/>
      <c r="AF18" s="1065"/>
      <c r="AG18" s="106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5"/>
      <c r="AD19" s="1065"/>
      <c r="AE19" s="1065"/>
      <c r="AF19" s="1065"/>
      <c r="AG19" s="106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5"/>
      <c r="AD20" s="1065"/>
      <c r="AE20" s="1065"/>
      <c r="AF20" s="1065"/>
      <c r="AG20" s="106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5"/>
      <c r="AD21" s="1065"/>
      <c r="AE21" s="1065"/>
      <c r="AF21" s="1065"/>
      <c r="AG21" s="106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5"/>
      <c r="AD22" s="1065"/>
      <c r="AE22" s="1065"/>
      <c r="AF22" s="1065"/>
      <c r="AG22" s="106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5"/>
      <c r="AD23" s="1065"/>
      <c r="AE23" s="1065"/>
      <c r="AF23" s="1065"/>
      <c r="AG23" s="106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5"/>
      <c r="AD24" s="1065"/>
      <c r="AE24" s="1065"/>
      <c r="AF24" s="1065"/>
      <c r="AG24" s="106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5"/>
      <c r="AD25" s="1065"/>
      <c r="AE25" s="1065"/>
      <c r="AF25" s="1065"/>
      <c r="AG25" s="106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5"/>
      <c r="AD26" s="1065"/>
      <c r="AE26" s="1065"/>
      <c r="AF26" s="1065"/>
      <c r="AG26" s="106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5"/>
      <c r="AD27" s="1065"/>
      <c r="AE27" s="1065"/>
      <c r="AF27" s="1065"/>
      <c r="AG27" s="106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5"/>
      <c r="AD28" s="1065"/>
      <c r="AE28" s="1065"/>
      <c r="AF28" s="1065"/>
      <c r="AG28" s="106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5"/>
      <c r="AD29" s="1065"/>
      <c r="AE29" s="1065"/>
      <c r="AF29" s="1065"/>
      <c r="AG29" s="106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5"/>
      <c r="AD30" s="1065"/>
      <c r="AE30" s="1065"/>
      <c r="AF30" s="1065"/>
      <c r="AG30" s="106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4">
        <v>28</v>
      </c>
      <c r="B31" s="106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5"/>
      <c r="AD31" s="1065"/>
      <c r="AE31" s="1065"/>
      <c r="AF31" s="1065"/>
      <c r="AG31" s="106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4">
        <v>29</v>
      </c>
      <c r="B32" s="106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5"/>
      <c r="AD32" s="1065"/>
      <c r="AE32" s="1065"/>
      <c r="AF32" s="1065"/>
      <c r="AG32" s="106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4">
        <v>30</v>
      </c>
      <c r="B33" s="106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5"/>
      <c r="AD33" s="1065"/>
      <c r="AE33" s="1065"/>
      <c r="AF33" s="1065"/>
      <c r="AG33" s="106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4">
        <v>1</v>
      </c>
      <c r="B37" s="106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5"/>
      <c r="AD37" s="1065"/>
      <c r="AE37" s="1065"/>
      <c r="AF37" s="1065"/>
      <c r="AG37" s="106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5"/>
      <c r="AD38" s="1065"/>
      <c r="AE38" s="1065"/>
      <c r="AF38" s="1065"/>
      <c r="AG38" s="106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5"/>
      <c r="AD39" s="1065"/>
      <c r="AE39" s="1065"/>
      <c r="AF39" s="1065"/>
      <c r="AG39" s="106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5"/>
      <c r="AD40" s="1065"/>
      <c r="AE40" s="1065"/>
      <c r="AF40" s="1065"/>
      <c r="AG40" s="106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5"/>
      <c r="AD41" s="1065"/>
      <c r="AE41" s="1065"/>
      <c r="AF41" s="1065"/>
      <c r="AG41" s="106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5"/>
      <c r="AD42" s="1065"/>
      <c r="AE42" s="1065"/>
      <c r="AF42" s="1065"/>
      <c r="AG42" s="106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5"/>
      <c r="AD43" s="1065"/>
      <c r="AE43" s="1065"/>
      <c r="AF43" s="1065"/>
      <c r="AG43" s="106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5"/>
      <c r="AD44" s="1065"/>
      <c r="AE44" s="1065"/>
      <c r="AF44" s="1065"/>
      <c r="AG44" s="106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5"/>
      <c r="AD45" s="1065"/>
      <c r="AE45" s="1065"/>
      <c r="AF45" s="1065"/>
      <c r="AG45" s="106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5"/>
      <c r="AD46" s="1065"/>
      <c r="AE46" s="1065"/>
      <c r="AF46" s="1065"/>
      <c r="AG46" s="106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5"/>
      <c r="AD47" s="1065"/>
      <c r="AE47" s="1065"/>
      <c r="AF47" s="1065"/>
      <c r="AG47" s="106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5"/>
      <c r="AD48" s="1065"/>
      <c r="AE48" s="1065"/>
      <c r="AF48" s="1065"/>
      <c r="AG48" s="106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5"/>
      <c r="AD49" s="1065"/>
      <c r="AE49" s="1065"/>
      <c r="AF49" s="1065"/>
      <c r="AG49" s="106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5"/>
      <c r="AD50" s="1065"/>
      <c r="AE50" s="1065"/>
      <c r="AF50" s="1065"/>
      <c r="AG50" s="106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5"/>
      <c r="AD51" s="1065"/>
      <c r="AE51" s="1065"/>
      <c r="AF51" s="1065"/>
      <c r="AG51" s="106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5"/>
      <c r="AD52" s="1065"/>
      <c r="AE52" s="1065"/>
      <c r="AF52" s="1065"/>
      <c r="AG52" s="106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5"/>
      <c r="AD53" s="1065"/>
      <c r="AE53" s="1065"/>
      <c r="AF53" s="1065"/>
      <c r="AG53" s="106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5"/>
      <c r="AD54" s="1065"/>
      <c r="AE54" s="1065"/>
      <c r="AF54" s="1065"/>
      <c r="AG54" s="106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5"/>
      <c r="AD55" s="1065"/>
      <c r="AE55" s="1065"/>
      <c r="AF55" s="1065"/>
      <c r="AG55" s="106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5"/>
      <c r="AD56" s="1065"/>
      <c r="AE56" s="1065"/>
      <c r="AF56" s="1065"/>
      <c r="AG56" s="106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5"/>
      <c r="AD57" s="1065"/>
      <c r="AE57" s="1065"/>
      <c r="AF57" s="1065"/>
      <c r="AG57" s="106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5"/>
      <c r="AD58" s="1065"/>
      <c r="AE58" s="1065"/>
      <c r="AF58" s="1065"/>
      <c r="AG58" s="106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5"/>
      <c r="AD59" s="1065"/>
      <c r="AE59" s="1065"/>
      <c r="AF59" s="1065"/>
      <c r="AG59" s="106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5"/>
      <c r="AD60" s="1065"/>
      <c r="AE60" s="1065"/>
      <c r="AF60" s="1065"/>
      <c r="AG60" s="106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5"/>
      <c r="AD61" s="1065"/>
      <c r="AE61" s="1065"/>
      <c r="AF61" s="1065"/>
      <c r="AG61" s="106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5"/>
      <c r="AD62" s="1065"/>
      <c r="AE62" s="1065"/>
      <c r="AF62" s="1065"/>
      <c r="AG62" s="106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5"/>
      <c r="AD63" s="1065"/>
      <c r="AE63" s="1065"/>
      <c r="AF63" s="1065"/>
      <c r="AG63" s="106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5"/>
      <c r="AD64" s="1065"/>
      <c r="AE64" s="1065"/>
      <c r="AF64" s="1065"/>
      <c r="AG64" s="106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5"/>
      <c r="AD65" s="1065"/>
      <c r="AE65" s="1065"/>
      <c r="AF65" s="1065"/>
      <c r="AG65" s="106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5"/>
      <c r="AD66" s="1065"/>
      <c r="AE66" s="1065"/>
      <c r="AF66" s="1065"/>
      <c r="AG66" s="106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5"/>
      <c r="AD70" s="1065"/>
      <c r="AE70" s="1065"/>
      <c r="AF70" s="1065"/>
      <c r="AG70" s="106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5"/>
      <c r="AD71" s="1065"/>
      <c r="AE71" s="1065"/>
      <c r="AF71" s="1065"/>
      <c r="AG71" s="106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5"/>
      <c r="AD72" s="1065"/>
      <c r="AE72" s="1065"/>
      <c r="AF72" s="1065"/>
      <c r="AG72" s="106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5"/>
      <c r="AD73" s="1065"/>
      <c r="AE73" s="1065"/>
      <c r="AF73" s="1065"/>
      <c r="AG73" s="106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5"/>
      <c r="AD74" s="1065"/>
      <c r="AE74" s="1065"/>
      <c r="AF74" s="1065"/>
      <c r="AG74" s="106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5"/>
      <c r="AD75" s="1065"/>
      <c r="AE75" s="1065"/>
      <c r="AF75" s="1065"/>
      <c r="AG75" s="106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5"/>
      <c r="AD76" s="1065"/>
      <c r="AE76" s="1065"/>
      <c r="AF76" s="1065"/>
      <c r="AG76" s="106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5"/>
      <c r="AD77" s="1065"/>
      <c r="AE77" s="1065"/>
      <c r="AF77" s="1065"/>
      <c r="AG77" s="106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5"/>
      <c r="AD78" s="1065"/>
      <c r="AE78" s="1065"/>
      <c r="AF78" s="1065"/>
      <c r="AG78" s="106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5"/>
      <c r="AD79" s="1065"/>
      <c r="AE79" s="1065"/>
      <c r="AF79" s="1065"/>
      <c r="AG79" s="106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5"/>
      <c r="AD80" s="1065"/>
      <c r="AE80" s="1065"/>
      <c r="AF80" s="1065"/>
      <c r="AG80" s="106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5"/>
      <c r="AD81" s="1065"/>
      <c r="AE81" s="1065"/>
      <c r="AF81" s="1065"/>
      <c r="AG81" s="106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5"/>
      <c r="AD82" s="1065"/>
      <c r="AE82" s="1065"/>
      <c r="AF82" s="1065"/>
      <c r="AG82" s="106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5"/>
      <c r="AD83" s="1065"/>
      <c r="AE83" s="1065"/>
      <c r="AF83" s="1065"/>
      <c r="AG83" s="106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5"/>
      <c r="AD84" s="1065"/>
      <c r="AE84" s="1065"/>
      <c r="AF84" s="1065"/>
      <c r="AG84" s="106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5"/>
      <c r="AD85" s="1065"/>
      <c r="AE85" s="1065"/>
      <c r="AF85" s="1065"/>
      <c r="AG85" s="106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5"/>
      <c r="AD86" s="1065"/>
      <c r="AE86" s="1065"/>
      <c r="AF86" s="1065"/>
      <c r="AG86" s="106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5"/>
      <c r="AD87" s="1065"/>
      <c r="AE87" s="1065"/>
      <c r="AF87" s="1065"/>
      <c r="AG87" s="106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5"/>
      <c r="AD88" s="1065"/>
      <c r="AE88" s="1065"/>
      <c r="AF88" s="1065"/>
      <c r="AG88" s="106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5"/>
      <c r="AD89" s="1065"/>
      <c r="AE89" s="1065"/>
      <c r="AF89" s="1065"/>
      <c r="AG89" s="106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5"/>
      <c r="AD90" s="1065"/>
      <c r="AE90" s="1065"/>
      <c r="AF90" s="1065"/>
      <c r="AG90" s="106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5"/>
      <c r="AD91" s="1065"/>
      <c r="AE91" s="1065"/>
      <c r="AF91" s="1065"/>
      <c r="AG91" s="106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5"/>
      <c r="AD92" s="1065"/>
      <c r="AE92" s="1065"/>
      <c r="AF92" s="1065"/>
      <c r="AG92" s="106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5"/>
      <c r="AD93" s="1065"/>
      <c r="AE93" s="1065"/>
      <c r="AF93" s="1065"/>
      <c r="AG93" s="106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5"/>
      <c r="AD94" s="1065"/>
      <c r="AE94" s="1065"/>
      <c r="AF94" s="1065"/>
      <c r="AG94" s="106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5"/>
      <c r="AD95" s="1065"/>
      <c r="AE95" s="1065"/>
      <c r="AF95" s="1065"/>
      <c r="AG95" s="106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5"/>
      <c r="AD96" s="1065"/>
      <c r="AE96" s="1065"/>
      <c r="AF96" s="1065"/>
      <c r="AG96" s="106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5"/>
      <c r="AD97" s="1065"/>
      <c r="AE97" s="1065"/>
      <c r="AF97" s="1065"/>
      <c r="AG97" s="106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5"/>
      <c r="AD98" s="1065"/>
      <c r="AE98" s="1065"/>
      <c r="AF98" s="1065"/>
      <c r="AG98" s="106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5"/>
      <c r="AD99" s="1065"/>
      <c r="AE99" s="1065"/>
      <c r="AF99" s="1065"/>
      <c r="AG99" s="106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5"/>
      <c r="AD103" s="1065"/>
      <c r="AE103" s="1065"/>
      <c r="AF103" s="1065"/>
      <c r="AG103" s="106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5"/>
      <c r="AD104" s="1065"/>
      <c r="AE104" s="1065"/>
      <c r="AF104" s="1065"/>
      <c r="AG104" s="106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5"/>
      <c r="AD105" s="1065"/>
      <c r="AE105" s="1065"/>
      <c r="AF105" s="1065"/>
      <c r="AG105" s="106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5"/>
      <c r="AD106" s="1065"/>
      <c r="AE106" s="1065"/>
      <c r="AF106" s="1065"/>
      <c r="AG106" s="106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5"/>
      <c r="AD107" s="1065"/>
      <c r="AE107" s="1065"/>
      <c r="AF107" s="1065"/>
      <c r="AG107" s="106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5"/>
      <c r="AD108" s="1065"/>
      <c r="AE108" s="1065"/>
      <c r="AF108" s="1065"/>
      <c r="AG108" s="106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5"/>
      <c r="AD109" s="1065"/>
      <c r="AE109" s="1065"/>
      <c r="AF109" s="1065"/>
      <c r="AG109" s="106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5"/>
      <c r="AD110" s="1065"/>
      <c r="AE110" s="1065"/>
      <c r="AF110" s="1065"/>
      <c r="AG110" s="106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5"/>
      <c r="AD111" s="1065"/>
      <c r="AE111" s="1065"/>
      <c r="AF111" s="1065"/>
      <c r="AG111" s="106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5"/>
      <c r="AD112" s="1065"/>
      <c r="AE112" s="1065"/>
      <c r="AF112" s="1065"/>
      <c r="AG112" s="106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5"/>
      <c r="AD113" s="1065"/>
      <c r="AE113" s="1065"/>
      <c r="AF113" s="1065"/>
      <c r="AG113" s="106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5"/>
      <c r="AD114" s="1065"/>
      <c r="AE114" s="1065"/>
      <c r="AF114" s="1065"/>
      <c r="AG114" s="106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5"/>
      <c r="AD115" s="1065"/>
      <c r="AE115" s="1065"/>
      <c r="AF115" s="1065"/>
      <c r="AG115" s="106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5"/>
      <c r="AD116" s="1065"/>
      <c r="AE116" s="1065"/>
      <c r="AF116" s="1065"/>
      <c r="AG116" s="106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5"/>
      <c r="AD117" s="1065"/>
      <c r="AE117" s="1065"/>
      <c r="AF117" s="1065"/>
      <c r="AG117" s="106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5"/>
      <c r="AD118" s="1065"/>
      <c r="AE118" s="1065"/>
      <c r="AF118" s="1065"/>
      <c r="AG118" s="106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5"/>
      <c r="AD119" s="1065"/>
      <c r="AE119" s="1065"/>
      <c r="AF119" s="1065"/>
      <c r="AG119" s="106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5"/>
      <c r="AD120" s="1065"/>
      <c r="AE120" s="1065"/>
      <c r="AF120" s="1065"/>
      <c r="AG120" s="106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5"/>
      <c r="AD121" s="1065"/>
      <c r="AE121" s="1065"/>
      <c r="AF121" s="1065"/>
      <c r="AG121" s="106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5"/>
      <c r="AD122" s="1065"/>
      <c r="AE122" s="1065"/>
      <c r="AF122" s="1065"/>
      <c r="AG122" s="106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5"/>
      <c r="AD123" s="1065"/>
      <c r="AE123" s="1065"/>
      <c r="AF123" s="1065"/>
      <c r="AG123" s="106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5"/>
      <c r="AD124" s="1065"/>
      <c r="AE124" s="1065"/>
      <c r="AF124" s="1065"/>
      <c r="AG124" s="106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5"/>
      <c r="AD125" s="1065"/>
      <c r="AE125" s="1065"/>
      <c r="AF125" s="1065"/>
      <c r="AG125" s="106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5"/>
      <c r="AD126" s="1065"/>
      <c r="AE126" s="1065"/>
      <c r="AF126" s="1065"/>
      <c r="AG126" s="106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5"/>
      <c r="AD127" s="1065"/>
      <c r="AE127" s="1065"/>
      <c r="AF127" s="1065"/>
      <c r="AG127" s="106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5"/>
      <c r="AD128" s="1065"/>
      <c r="AE128" s="1065"/>
      <c r="AF128" s="1065"/>
      <c r="AG128" s="106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5"/>
      <c r="AD129" s="1065"/>
      <c r="AE129" s="1065"/>
      <c r="AF129" s="1065"/>
      <c r="AG129" s="106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5"/>
      <c r="AD130" s="1065"/>
      <c r="AE130" s="1065"/>
      <c r="AF130" s="1065"/>
      <c r="AG130" s="106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5"/>
      <c r="AD131" s="1065"/>
      <c r="AE131" s="1065"/>
      <c r="AF131" s="1065"/>
      <c r="AG131" s="106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5"/>
      <c r="AD132" s="1065"/>
      <c r="AE132" s="1065"/>
      <c r="AF132" s="1065"/>
      <c r="AG132" s="106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5"/>
      <c r="AD136" s="1065"/>
      <c r="AE136" s="1065"/>
      <c r="AF136" s="1065"/>
      <c r="AG136" s="106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5"/>
      <c r="AD137" s="1065"/>
      <c r="AE137" s="1065"/>
      <c r="AF137" s="1065"/>
      <c r="AG137" s="106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5"/>
      <c r="AD138" s="1065"/>
      <c r="AE138" s="1065"/>
      <c r="AF138" s="1065"/>
      <c r="AG138" s="106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5"/>
      <c r="AD139" s="1065"/>
      <c r="AE139" s="1065"/>
      <c r="AF139" s="1065"/>
      <c r="AG139" s="106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5"/>
      <c r="AD140" s="1065"/>
      <c r="AE140" s="1065"/>
      <c r="AF140" s="1065"/>
      <c r="AG140" s="106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5"/>
      <c r="AD141" s="1065"/>
      <c r="AE141" s="1065"/>
      <c r="AF141" s="1065"/>
      <c r="AG141" s="106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5"/>
      <c r="AD142" s="1065"/>
      <c r="AE142" s="1065"/>
      <c r="AF142" s="1065"/>
      <c r="AG142" s="106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5"/>
      <c r="AD143" s="1065"/>
      <c r="AE143" s="1065"/>
      <c r="AF143" s="1065"/>
      <c r="AG143" s="106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5"/>
      <c r="AD144" s="1065"/>
      <c r="AE144" s="1065"/>
      <c r="AF144" s="1065"/>
      <c r="AG144" s="106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5"/>
      <c r="AD145" s="1065"/>
      <c r="AE145" s="1065"/>
      <c r="AF145" s="1065"/>
      <c r="AG145" s="106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5"/>
      <c r="AD146" s="1065"/>
      <c r="AE146" s="1065"/>
      <c r="AF146" s="1065"/>
      <c r="AG146" s="106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5"/>
      <c r="AD147" s="1065"/>
      <c r="AE147" s="1065"/>
      <c r="AF147" s="1065"/>
      <c r="AG147" s="106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5"/>
      <c r="AD148" s="1065"/>
      <c r="AE148" s="1065"/>
      <c r="AF148" s="1065"/>
      <c r="AG148" s="106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5"/>
      <c r="AD149" s="1065"/>
      <c r="AE149" s="1065"/>
      <c r="AF149" s="1065"/>
      <c r="AG149" s="106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5"/>
      <c r="AD150" s="1065"/>
      <c r="AE150" s="1065"/>
      <c r="AF150" s="1065"/>
      <c r="AG150" s="106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5"/>
      <c r="AD151" s="1065"/>
      <c r="AE151" s="1065"/>
      <c r="AF151" s="1065"/>
      <c r="AG151" s="106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5"/>
      <c r="AD152" s="1065"/>
      <c r="AE152" s="1065"/>
      <c r="AF152" s="1065"/>
      <c r="AG152" s="106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5"/>
      <c r="AD153" s="1065"/>
      <c r="AE153" s="1065"/>
      <c r="AF153" s="1065"/>
      <c r="AG153" s="106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5"/>
      <c r="AD154" s="1065"/>
      <c r="AE154" s="1065"/>
      <c r="AF154" s="1065"/>
      <c r="AG154" s="106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5"/>
      <c r="AD155" s="1065"/>
      <c r="AE155" s="1065"/>
      <c r="AF155" s="1065"/>
      <c r="AG155" s="106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5"/>
      <c r="AD156" s="1065"/>
      <c r="AE156" s="1065"/>
      <c r="AF156" s="1065"/>
      <c r="AG156" s="106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5"/>
      <c r="AD157" s="1065"/>
      <c r="AE157" s="1065"/>
      <c r="AF157" s="1065"/>
      <c r="AG157" s="106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5"/>
      <c r="AD158" s="1065"/>
      <c r="AE158" s="1065"/>
      <c r="AF158" s="1065"/>
      <c r="AG158" s="106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5"/>
      <c r="AD159" s="1065"/>
      <c r="AE159" s="1065"/>
      <c r="AF159" s="1065"/>
      <c r="AG159" s="106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5"/>
      <c r="AD160" s="1065"/>
      <c r="AE160" s="1065"/>
      <c r="AF160" s="1065"/>
      <c r="AG160" s="106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5"/>
      <c r="AD161" s="1065"/>
      <c r="AE161" s="1065"/>
      <c r="AF161" s="1065"/>
      <c r="AG161" s="106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5"/>
      <c r="AD162" s="1065"/>
      <c r="AE162" s="1065"/>
      <c r="AF162" s="1065"/>
      <c r="AG162" s="106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5"/>
      <c r="AD163" s="1065"/>
      <c r="AE163" s="1065"/>
      <c r="AF163" s="1065"/>
      <c r="AG163" s="106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5"/>
      <c r="AD164" s="1065"/>
      <c r="AE164" s="1065"/>
      <c r="AF164" s="1065"/>
      <c r="AG164" s="106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5"/>
      <c r="AD165" s="1065"/>
      <c r="AE165" s="1065"/>
      <c r="AF165" s="1065"/>
      <c r="AG165" s="106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5"/>
      <c r="AD169" s="1065"/>
      <c r="AE169" s="1065"/>
      <c r="AF169" s="1065"/>
      <c r="AG169" s="106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5"/>
      <c r="AD170" s="1065"/>
      <c r="AE170" s="1065"/>
      <c r="AF170" s="1065"/>
      <c r="AG170" s="106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5"/>
      <c r="AD171" s="1065"/>
      <c r="AE171" s="1065"/>
      <c r="AF171" s="1065"/>
      <c r="AG171" s="106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5"/>
      <c r="AD172" s="1065"/>
      <c r="AE172" s="1065"/>
      <c r="AF172" s="1065"/>
      <c r="AG172" s="106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5"/>
      <c r="AD173" s="1065"/>
      <c r="AE173" s="1065"/>
      <c r="AF173" s="1065"/>
      <c r="AG173" s="106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5"/>
      <c r="AD174" s="1065"/>
      <c r="AE174" s="1065"/>
      <c r="AF174" s="1065"/>
      <c r="AG174" s="106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5"/>
      <c r="AD175" s="1065"/>
      <c r="AE175" s="1065"/>
      <c r="AF175" s="1065"/>
      <c r="AG175" s="106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5"/>
      <c r="AD176" s="1065"/>
      <c r="AE176" s="1065"/>
      <c r="AF176" s="1065"/>
      <c r="AG176" s="106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5"/>
      <c r="AD177" s="1065"/>
      <c r="AE177" s="1065"/>
      <c r="AF177" s="1065"/>
      <c r="AG177" s="106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5"/>
      <c r="AD178" s="1065"/>
      <c r="AE178" s="1065"/>
      <c r="AF178" s="1065"/>
      <c r="AG178" s="106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5"/>
      <c r="AD179" s="1065"/>
      <c r="AE179" s="1065"/>
      <c r="AF179" s="1065"/>
      <c r="AG179" s="106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5"/>
      <c r="AD180" s="1065"/>
      <c r="AE180" s="1065"/>
      <c r="AF180" s="1065"/>
      <c r="AG180" s="106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5"/>
      <c r="AD181" s="1065"/>
      <c r="AE181" s="1065"/>
      <c r="AF181" s="1065"/>
      <c r="AG181" s="106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5"/>
      <c r="AD182" s="1065"/>
      <c r="AE182" s="1065"/>
      <c r="AF182" s="1065"/>
      <c r="AG182" s="106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5"/>
      <c r="AD183" s="1065"/>
      <c r="AE183" s="1065"/>
      <c r="AF183" s="1065"/>
      <c r="AG183" s="106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5"/>
      <c r="AD184" s="1065"/>
      <c r="AE184" s="1065"/>
      <c r="AF184" s="1065"/>
      <c r="AG184" s="106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5"/>
      <c r="AD185" s="1065"/>
      <c r="AE185" s="1065"/>
      <c r="AF185" s="1065"/>
      <c r="AG185" s="106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5"/>
      <c r="AD186" s="1065"/>
      <c r="AE186" s="1065"/>
      <c r="AF186" s="1065"/>
      <c r="AG186" s="106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5"/>
      <c r="AD187" s="1065"/>
      <c r="AE187" s="1065"/>
      <c r="AF187" s="1065"/>
      <c r="AG187" s="106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5"/>
      <c r="AD188" s="1065"/>
      <c r="AE188" s="1065"/>
      <c r="AF188" s="1065"/>
      <c r="AG188" s="106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5"/>
      <c r="AD189" s="1065"/>
      <c r="AE189" s="1065"/>
      <c r="AF189" s="1065"/>
      <c r="AG189" s="106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5"/>
      <c r="AD190" s="1065"/>
      <c r="AE190" s="1065"/>
      <c r="AF190" s="1065"/>
      <c r="AG190" s="106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5"/>
      <c r="AD191" s="1065"/>
      <c r="AE191" s="1065"/>
      <c r="AF191" s="1065"/>
      <c r="AG191" s="106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5"/>
      <c r="AD192" s="1065"/>
      <c r="AE192" s="1065"/>
      <c r="AF192" s="1065"/>
      <c r="AG192" s="106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5"/>
      <c r="AD193" s="1065"/>
      <c r="AE193" s="1065"/>
      <c r="AF193" s="1065"/>
      <c r="AG193" s="106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5"/>
      <c r="AD194" s="1065"/>
      <c r="AE194" s="1065"/>
      <c r="AF194" s="1065"/>
      <c r="AG194" s="106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5"/>
      <c r="AD195" s="1065"/>
      <c r="AE195" s="1065"/>
      <c r="AF195" s="1065"/>
      <c r="AG195" s="106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5"/>
      <c r="AD196" s="1065"/>
      <c r="AE196" s="1065"/>
      <c r="AF196" s="1065"/>
      <c r="AG196" s="106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5"/>
      <c r="AD197" s="1065"/>
      <c r="AE197" s="1065"/>
      <c r="AF197" s="1065"/>
      <c r="AG197" s="106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5"/>
      <c r="AD198" s="1065"/>
      <c r="AE198" s="1065"/>
      <c r="AF198" s="1065"/>
      <c r="AG198" s="106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4">
        <v>1</v>
      </c>
      <c r="B202" s="106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5"/>
      <c r="AD202" s="1065"/>
      <c r="AE202" s="1065"/>
      <c r="AF202" s="1065"/>
      <c r="AG202" s="106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5"/>
      <c r="AD203" s="1065"/>
      <c r="AE203" s="1065"/>
      <c r="AF203" s="1065"/>
      <c r="AG203" s="106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5"/>
      <c r="AD204" s="1065"/>
      <c r="AE204" s="1065"/>
      <c r="AF204" s="1065"/>
      <c r="AG204" s="106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5"/>
      <c r="AD205" s="1065"/>
      <c r="AE205" s="1065"/>
      <c r="AF205" s="1065"/>
      <c r="AG205" s="106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5"/>
      <c r="AD206" s="1065"/>
      <c r="AE206" s="1065"/>
      <c r="AF206" s="1065"/>
      <c r="AG206" s="106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5"/>
      <c r="AD207" s="1065"/>
      <c r="AE207" s="1065"/>
      <c r="AF207" s="1065"/>
      <c r="AG207" s="106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5"/>
      <c r="AD208" s="1065"/>
      <c r="AE208" s="1065"/>
      <c r="AF208" s="1065"/>
      <c r="AG208" s="106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5"/>
      <c r="AD209" s="1065"/>
      <c r="AE209" s="1065"/>
      <c r="AF209" s="1065"/>
      <c r="AG209" s="106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5"/>
      <c r="AD210" s="1065"/>
      <c r="AE210" s="1065"/>
      <c r="AF210" s="1065"/>
      <c r="AG210" s="106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5"/>
      <c r="AD211" s="1065"/>
      <c r="AE211" s="1065"/>
      <c r="AF211" s="1065"/>
      <c r="AG211" s="106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5"/>
      <c r="AD212" s="1065"/>
      <c r="AE212" s="1065"/>
      <c r="AF212" s="1065"/>
      <c r="AG212" s="106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5"/>
      <c r="AD213" s="1065"/>
      <c r="AE213" s="1065"/>
      <c r="AF213" s="1065"/>
      <c r="AG213" s="106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5"/>
      <c r="AD214" s="1065"/>
      <c r="AE214" s="1065"/>
      <c r="AF214" s="1065"/>
      <c r="AG214" s="106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5"/>
      <c r="AD215" s="1065"/>
      <c r="AE215" s="1065"/>
      <c r="AF215" s="1065"/>
      <c r="AG215" s="106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5"/>
      <c r="AD216" s="1065"/>
      <c r="AE216" s="1065"/>
      <c r="AF216" s="1065"/>
      <c r="AG216" s="106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5"/>
      <c r="AD217" s="1065"/>
      <c r="AE217" s="1065"/>
      <c r="AF217" s="1065"/>
      <c r="AG217" s="106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5"/>
      <c r="AD218" s="1065"/>
      <c r="AE218" s="1065"/>
      <c r="AF218" s="1065"/>
      <c r="AG218" s="106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5"/>
      <c r="AD219" s="1065"/>
      <c r="AE219" s="1065"/>
      <c r="AF219" s="1065"/>
      <c r="AG219" s="106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5"/>
      <c r="AD220" s="1065"/>
      <c r="AE220" s="1065"/>
      <c r="AF220" s="1065"/>
      <c r="AG220" s="106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5"/>
      <c r="AD221" s="1065"/>
      <c r="AE221" s="1065"/>
      <c r="AF221" s="1065"/>
      <c r="AG221" s="106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5"/>
      <c r="AD222" s="1065"/>
      <c r="AE222" s="1065"/>
      <c r="AF222" s="1065"/>
      <c r="AG222" s="106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5"/>
      <c r="AD223" s="1065"/>
      <c r="AE223" s="1065"/>
      <c r="AF223" s="1065"/>
      <c r="AG223" s="106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5"/>
      <c r="AD224" s="1065"/>
      <c r="AE224" s="1065"/>
      <c r="AF224" s="1065"/>
      <c r="AG224" s="106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5"/>
      <c r="AD225" s="1065"/>
      <c r="AE225" s="1065"/>
      <c r="AF225" s="1065"/>
      <c r="AG225" s="106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5"/>
      <c r="AD226" s="1065"/>
      <c r="AE226" s="1065"/>
      <c r="AF226" s="1065"/>
      <c r="AG226" s="106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5"/>
      <c r="AD227" s="1065"/>
      <c r="AE227" s="1065"/>
      <c r="AF227" s="1065"/>
      <c r="AG227" s="106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5"/>
      <c r="AD228" s="1065"/>
      <c r="AE228" s="1065"/>
      <c r="AF228" s="1065"/>
      <c r="AG228" s="106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5"/>
      <c r="AD229" s="1065"/>
      <c r="AE229" s="1065"/>
      <c r="AF229" s="1065"/>
      <c r="AG229" s="106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5"/>
      <c r="AD230" s="1065"/>
      <c r="AE230" s="1065"/>
      <c r="AF230" s="1065"/>
      <c r="AG230" s="106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5"/>
      <c r="AD231" s="1065"/>
      <c r="AE231" s="1065"/>
      <c r="AF231" s="1065"/>
      <c r="AG231" s="106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5"/>
      <c r="AD235" s="1065"/>
      <c r="AE235" s="1065"/>
      <c r="AF235" s="1065"/>
      <c r="AG235" s="106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5"/>
      <c r="AD236" s="1065"/>
      <c r="AE236" s="1065"/>
      <c r="AF236" s="1065"/>
      <c r="AG236" s="106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5"/>
      <c r="AD237" s="1065"/>
      <c r="AE237" s="1065"/>
      <c r="AF237" s="1065"/>
      <c r="AG237" s="106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5"/>
      <c r="AD238" s="1065"/>
      <c r="AE238" s="1065"/>
      <c r="AF238" s="1065"/>
      <c r="AG238" s="106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5"/>
      <c r="AD239" s="1065"/>
      <c r="AE239" s="1065"/>
      <c r="AF239" s="1065"/>
      <c r="AG239" s="106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5"/>
      <c r="AD240" s="1065"/>
      <c r="AE240" s="1065"/>
      <c r="AF240" s="1065"/>
      <c r="AG240" s="106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5"/>
      <c r="AD241" s="1065"/>
      <c r="AE241" s="1065"/>
      <c r="AF241" s="1065"/>
      <c r="AG241" s="106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5"/>
      <c r="AD242" s="1065"/>
      <c r="AE242" s="1065"/>
      <c r="AF242" s="1065"/>
      <c r="AG242" s="106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5"/>
      <c r="AD243" s="1065"/>
      <c r="AE243" s="1065"/>
      <c r="AF243" s="1065"/>
      <c r="AG243" s="106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5"/>
      <c r="AD244" s="1065"/>
      <c r="AE244" s="1065"/>
      <c r="AF244" s="1065"/>
      <c r="AG244" s="106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5"/>
      <c r="AD245" s="1065"/>
      <c r="AE245" s="1065"/>
      <c r="AF245" s="1065"/>
      <c r="AG245" s="106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5"/>
      <c r="AD246" s="1065"/>
      <c r="AE246" s="1065"/>
      <c r="AF246" s="1065"/>
      <c r="AG246" s="106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5"/>
      <c r="AD247" s="1065"/>
      <c r="AE247" s="1065"/>
      <c r="AF247" s="1065"/>
      <c r="AG247" s="106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5"/>
      <c r="AD248" s="1065"/>
      <c r="AE248" s="1065"/>
      <c r="AF248" s="1065"/>
      <c r="AG248" s="106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5"/>
      <c r="AD249" s="1065"/>
      <c r="AE249" s="1065"/>
      <c r="AF249" s="1065"/>
      <c r="AG249" s="106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5"/>
      <c r="AD250" s="1065"/>
      <c r="AE250" s="1065"/>
      <c r="AF250" s="1065"/>
      <c r="AG250" s="106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5"/>
      <c r="AD251" s="1065"/>
      <c r="AE251" s="1065"/>
      <c r="AF251" s="1065"/>
      <c r="AG251" s="106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5"/>
      <c r="AD252" s="1065"/>
      <c r="AE252" s="1065"/>
      <c r="AF252" s="1065"/>
      <c r="AG252" s="106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5"/>
      <c r="AD253" s="1065"/>
      <c r="AE253" s="1065"/>
      <c r="AF253" s="1065"/>
      <c r="AG253" s="106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5"/>
      <c r="AD254" s="1065"/>
      <c r="AE254" s="1065"/>
      <c r="AF254" s="1065"/>
      <c r="AG254" s="106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5"/>
      <c r="AD255" s="1065"/>
      <c r="AE255" s="1065"/>
      <c r="AF255" s="1065"/>
      <c r="AG255" s="106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5"/>
      <c r="AD256" s="1065"/>
      <c r="AE256" s="1065"/>
      <c r="AF256" s="1065"/>
      <c r="AG256" s="106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5"/>
      <c r="AD257" s="1065"/>
      <c r="AE257" s="1065"/>
      <c r="AF257" s="1065"/>
      <c r="AG257" s="106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5"/>
      <c r="AD258" s="1065"/>
      <c r="AE258" s="1065"/>
      <c r="AF258" s="1065"/>
      <c r="AG258" s="106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5"/>
      <c r="AD259" s="1065"/>
      <c r="AE259" s="1065"/>
      <c r="AF259" s="1065"/>
      <c r="AG259" s="106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5"/>
      <c r="AD260" s="1065"/>
      <c r="AE260" s="1065"/>
      <c r="AF260" s="1065"/>
      <c r="AG260" s="106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5"/>
      <c r="AD261" s="1065"/>
      <c r="AE261" s="1065"/>
      <c r="AF261" s="1065"/>
      <c r="AG261" s="106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5"/>
      <c r="AD262" s="1065"/>
      <c r="AE262" s="1065"/>
      <c r="AF262" s="1065"/>
      <c r="AG262" s="106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5"/>
      <c r="AD263" s="1065"/>
      <c r="AE263" s="1065"/>
      <c r="AF263" s="1065"/>
      <c r="AG263" s="106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5"/>
      <c r="AD264" s="1065"/>
      <c r="AE264" s="1065"/>
      <c r="AF264" s="1065"/>
      <c r="AG264" s="106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5"/>
      <c r="AD268" s="1065"/>
      <c r="AE268" s="1065"/>
      <c r="AF268" s="1065"/>
      <c r="AG268" s="106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5"/>
      <c r="AD269" s="1065"/>
      <c r="AE269" s="1065"/>
      <c r="AF269" s="1065"/>
      <c r="AG269" s="106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5"/>
      <c r="AD270" s="1065"/>
      <c r="AE270" s="1065"/>
      <c r="AF270" s="1065"/>
      <c r="AG270" s="106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5"/>
      <c r="AD271" s="1065"/>
      <c r="AE271" s="1065"/>
      <c r="AF271" s="1065"/>
      <c r="AG271" s="106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5"/>
      <c r="AD272" s="1065"/>
      <c r="AE272" s="1065"/>
      <c r="AF272" s="1065"/>
      <c r="AG272" s="106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5"/>
      <c r="AD273" s="1065"/>
      <c r="AE273" s="1065"/>
      <c r="AF273" s="1065"/>
      <c r="AG273" s="106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5"/>
      <c r="AD274" s="1065"/>
      <c r="AE274" s="1065"/>
      <c r="AF274" s="1065"/>
      <c r="AG274" s="106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5"/>
      <c r="AD275" s="1065"/>
      <c r="AE275" s="1065"/>
      <c r="AF275" s="1065"/>
      <c r="AG275" s="106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5"/>
      <c r="AD276" s="1065"/>
      <c r="AE276" s="1065"/>
      <c r="AF276" s="1065"/>
      <c r="AG276" s="106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5"/>
      <c r="AD277" s="1065"/>
      <c r="AE277" s="1065"/>
      <c r="AF277" s="1065"/>
      <c r="AG277" s="106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5"/>
      <c r="AD278" s="1065"/>
      <c r="AE278" s="1065"/>
      <c r="AF278" s="1065"/>
      <c r="AG278" s="106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5"/>
      <c r="AD279" s="1065"/>
      <c r="AE279" s="1065"/>
      <c r="AF279" s="1065"/>
      <c r="AG279" s="106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5"/>
      <c r="AD280" s="1065"/>
      <c r="AE280" s="1065"/>
      <c r="AF280" s="1065"/>
      <c r="AG280" s="106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5"/>
      <c r="AD281" s="1065"/>
      <c r="AE281" s="1065"/>
      <c r="AF281" s="1065"/>
      <c r="AG281" s="106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5"/>
      <c r="AD282" s="1065"/>
      <c r="AE282" s="1065"/>
      <c r="AF282" s="1065"/>
      <c r="AG282" s="106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5"/>
      <c r="AD283" s="1065"/>
      <c r="AE283" s="1065"/>
      <c r="AF283" s="1065"/>
      <c r="AG283" s="106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5"/>
      <c r="AD284" s="1065"/>
      <c r="AE284" s="1065"/>
      <c r="AF284" s="1065"/>
      <c r="AG284" s="106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5"/>
      <c r="AD285" s="1065"/>
      <c r="AE285" s="1065"/>
      <c r="AF285" s="1065"/>
      <c r="AG285" s="106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5"/>
      <c r="AD286" s="1065"/>
      <c r="AE286" s="1065"/>
      <c r="AF286" s="1065"/>
      <c r="AG286" s="106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5"/>
      <c r="AD287" s="1065"/>
      <c r="AE287" s="1065"/>
      <c r="AF287" s="1065"/>
      <c r="AG287" s="106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5"/>
      <c r="AD288" s="1065"/>
      <c r="AE288" s="1065"/>
      <c r="AF288" s="1065"/>
      <c r="AG288" s="106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5"/>
      <c r="AD289" s="1065"/>
      <c r="AE289" s="1065"/>
      <c r="AF289" s="1065"/>
      <c r="AG289" s="106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5"/>
      <c r="AD290" s="1065"/>
      <c r="AE290" s="1065"/>
      <c r="AF290" s="1065"/>
      <c r="AG290" s="106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5"/>
      <c r="AD291" s="1065"/>
      <c r="AE291" s="1065"/>
      <c r="AF291" s="1065"/>
      <c r="AG291" s="106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5"/>
      <c r="AD292" s="1065"/>
      <c r="AE292" s="1065"/>
      <c r="AF292" s="1065"/>
      <c r="AG292" s="106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5"/>
      <c r="AD293" s="1065"/>
      <c r="AE293" s="1065"/>
      <c r="AF293" s="1065"/>
      <c r="AG293" s="106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5"/>
      <c r="AD294" s="1065"/>
      <c r="AE294" s="1065"/>
      <c r="AF294" s="1065"/>
      <c r="AG294" s="106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5"/>
      <c r="AD295" s="1065"/>
      <c r="AE295" s="1065"/>
      <c r="AF295" s="1065"/>
      <c r="AG295" s="106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5"/>
      <c r="AD296" s="1065"/>
      <c r="AE296" s="1065"/>
      <c r="AF296" s="1065"/>
      <c r="AG296" s="106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5"/>
      <c r="AD297" s="1065"/>
      <c r="AE297" s="1065"/>
      <c r="AF297" s="1065"/>
      <c r="AG297" s="106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5"/>
      <c r="AD301" s="1065"/>
      <c r="AE301" s="1065"/>
      <c r="AF301" s="1065"/>
      <c r="AG301" s="106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5"/>
      <c r="AD302" s="1065"/>
      <c r="AE302" s="1065"/>
      <c r="AF302" s="1065"/>
      <c r="AG302" s="106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5"/>
      <c r="AD303" s="1065"/>
      <c r="AE303" s="1065"/>
      <c r="AF303" s="1065"/>
      <c r="AG303" s="106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5"/>
      <c r="AD304" s="1065"/>
      <c r="AE304" s="1065"/>
      <c r="AF304" s="1065"/>
      <c r="AG304" s="106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5"/>
      <c r="AD305" s="1065"/>
      <c r="AE305" s="1065"/>
      <c r="AF305" s="1065"/>
      <c r="AG305" s="106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5"/>
      <c r="AD306" s="1065"/>
      <c r="AE306" s="1065"/>
      <c r="AF306" s="1065"/>
      <c r="AG306" s="106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5"/>
      <c r="AD307" s="1065"/>
      <c r="AE307" s="1065"/>
      <c r="AF307" s="1065"/>
      <c r="AG307" s="106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5"/>
      <c r="AD308" s="1065"/>
      <c r="AE308" s="1065"/>
      <c r="AF308" s="1065"/>
      <c r="AG308" s="106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5"/>
      <c r="AD309" s="1065"/>
      <c r="AE309" s="1065"/>
      <c r="AF309" s="1065"/>
      <c r="AG309" s="106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5"/>
      <c r="AD310" s="1065"/>
      <c r="AE310" s="1065"/>
      <c r="AF310" s="1065"/>
      <c r="AG310" s="106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5"/>
      <c r="AD311" s="1065"/>
      <c r="AE311" s="1065"/>
      <c r="AF311" s="1065"/>
      <c r="AG311" s="106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5"/>
      <c r="AD312" s="1065"/>
      <c r="AE312" s="1065"/>
      <c r="AF312" s="1065"/>
      <c r="AG312" s="106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5"/>
      <c r="AD313" s="1065"/>
      <c r="AE313" s="1065"/>
      <c r="AF313" s="1065"/>
      <c r="AG313" s="106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5"/>
      <c r="AD314" s="1065"/>
      <c r="AE314" s="1065"/>
      <c r="AF314" s="1065"/>
      <c r="AG314" s="106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5"/>
      <c r="AD315" s="1065"/>
      <c r="AE315" s="1065"/>
      <c r="AF315" s="1065"/>
      <c r="AG315" s="106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5"/>
      <c r="AD316" s="1065"/>
      <c r="AE316" s="1065"/>
      <c r="AF316" s="1065"/>
      <c r="AG316" s="106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5"/>
      <c r="AD317" s="1065"/>
      <c r="AE317" s="1065"/>
      <c r="AF317" s="1065"/>
      <c r="AG317" s="106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5"/>
      <c r="AD318" s="1065"/>
      <c r="AE318" s="1065"/>
      <c r="AF318" s="1065"/>
      <c r="AG318" s="106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5"/>
      <c r="AD319" s="1065"/>
      <c r="AE319" s="1065"/>
      <c r="AF319" s="1065"/>
      <c r="AG319" s="106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5"/>
      <c r="AD320" s="1065"/>
      <c r="AE320" s="1065"/>
      <c r="AF320" s="1065"/>
      <c r="AG320" s="106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5"/>
      <c r="AD321" s="1065"/>
      <c r="AE321" s="1065"/>
      <c r="AF321" s="1065"/>
      <c r="AG321" s="106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5"/>
      <c r="AD322" s="1065"/>
      <c r="AE322" s="1065"/>
      <c r="AF322" s="1065"/>
      <c r="AG322" s="106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5"/>
      <c r="AD323" s="1065"/>
      <c r="AE323" s="1065"/>
      <c r="AF323" s="1065"/>
      <c r="AG323" s="106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5"/>
      <c r="AD324" s="1065"/>
      <c r="AE324" s="1065"/>
      <c r="AF324" s="1065"/>
      <c r="AG324" s="106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5"/>
      <c r="AD325" s="1065"/>
      <c r="AE325" s="1065"/>
      <c r="AF325" s="1065"/>
      <c r="AG325" s="106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5"/>
      <c r="AD326" s="1065"/>
      <c r="AE326" s="1065"/>
      <c r="AF326" s="1065"/>
      <c r="AG326" s="106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5"/>
      <c r="AD327" s="1065"/>
      <c r="AE327" s="1065"/>
      <c r="AF327" s="1065"/>
      <c r="AG327" s="106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5"/>
      <c r="AD328" s="1065"/>
      <c r="AE328" s="1065"/>
      <c r="AF328" s="1065"/>
      <c r="AG328" s="106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5"/>
      <c r="AD329" s="1065"/>
      <c r="AE329" s="1065"/>
      <c r="AF329" s="1065"/>
      <c r="AG329" s="106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5"/>
      <c r="AD330" s="1065"/>
      <c r="AE330" s="1065"/>
      <c r="AF330" s="1065"/>
      <c r="AG330" s="106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5"/>
      <c r="AD334" s="1065"/>
      <c r="AE334" s="1065"/>
      <c r="AF334" s="1065"/>
      <c r="AG334" s="106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5"/>
      <c r="AD335" s="1065"/>
      <c r="AE335" s="1065"/>
      <c r="AF335" s="1065"/>
      <c r="AG335" s="106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5"/>
      <c r="AD336" s="1065"/>
      <c r="AE336" s="1065"/>
      <c r="AF336" s="1065"/>
      <c r="AG336" s="106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5"/>
      <c r="AD337" s="1065"/>
      <c r="AE337" s="1065"/>
      <c r="AF337" s="1065"/>
      <c r="AG337" s="106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5"/>
      <c r="AD338" s="1065"/>
      <c r="AE338" s="1065"/>
      <c r="AF338" s="1065"/>
      <c r="AG338" s="106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5"/>
      <c r="AD339" s="1065"/>
      <c r="AE339" s="1065"/>
      <c r="AF339" s="1065"/>
      <c r="AG339" s="106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5"/>
      <c r="AD340" s="1065"/>
      <c r="AE340" s="1065"/>
      <c r="AF340" s="1065"/>
      <c r="AG340" s="106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5"/>
      <c r="AD341" s="1065"/>
      <c r="AE341" s="1065"/>
      <c r="AF341" s="1065"/>
      <c r="AG341" s="106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5"/>
      <c r="AD342" s="1065"/>
      <c r="AE342" s="1065"/>
      <c r="AF342" s="1065"/>
      <c r="AG342" s="106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5"/>
      <c r="AD343" s="1065"/>
      <c r="AE343" s="1065"/>
      <c r="AF343" s="1065"/>
      <c r="AG343" s="106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5"/>
      <c r="AD344" s="1065"/>
      <c r="AE344" s="1065"/>
      <c r="AF344" s="1065"/>
      <c r="AG344" s="106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5"/>
      <c r="AD345" s="1065"/>
      <c r="AE345" s="1065"/>
      <c r="AF345" s="1065"/>
      <c r="AG345" s="106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5"/>
      <c r="AD346" s="1065"/>
      <c r="AE346" s="1065"/>
      <c r="AF346" s="1065"/>
      <c r="AG346" s="106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5"/>
      <c r="AD347" s="1065"/>
      <c r="AE347" s="1065"/>
      <c r="AF347" s="1065"/>
      <c r="AG347" s="106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5"/>
      <c r="AD348" s="1065"/>
      <c r="AE348" s="1065"/>
      <c r="AF348" s="1065"/>
      <c r="AG348" s="106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5"/>
      <c r="AD349" s="1065"/>
      <c r="AE349" s="1065"/>
      <c r="AF349" s="1065"/>
      <c r="AG349" s="106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5"/>
      <c r="AD350" s="1065"/>
      <c r="AE350" s="1065"/>
      <c r="AF350" s="1065"/>
      <c r="AG350" s="106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5"/>
      <c r="AD351" s="1065"/>
      <c r="AE351" s="1065"/>
      <c r="AF351" s="1065"/>
      <c r="AG351" s="106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5"/>
      <c r="AD352" s="1065"/>
      <c r="AE352" s="1065"/>
      <c r="AF352" s="1065"/>
      <c r="AG352" s="106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5"/>
      <c r="AD353" s="1065"/>
      <c r="AE353" s="1065"/>
      <c r="AF353" s="1065"/>
      <c r="AG353" s="106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5"/>
      <c r="AD354" s="1065"/>
      <c r="AE354" s="1065"/>
      <c r="AF354" s="1065"/>
      <c r="AG354" s="106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5"/>
      <c r="AD355" s="1065"/>
      <c r="AE355" s="1065"/>
      <c r="AF355" s="1065"/>
      <c r="AG355" s="106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5"/>
      <c r="AD356" s="1065"/>
      <c r="AE356" s="1065"/>
      <c r="AF356" s="1065"/>
      <c r="AG356" s="106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5"/>
      <c r="AD357" s="1065"/>
      <c r="AE357" s="1065"/>
      <c r="AF357" s="1065"/>
      <c r="AG357" s="106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5"/>
      <c r="AD358" s="1065"/>
      <c r="AE358" s="1065"/>
      <c r="AF358" s="1065"/>
      <c r="AG358" s="106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5"/>
      <c r="AD359" s="1065"/>
      <c r="AE359" s="1065"/>
      <c r="AF359" s="1065"/>
      <c r="AG359" s="106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5"/>
      <c r="AD360" s="1065"/>
      <c r="AE360" s="1065"/>
      <c r="AF360" s="1065"/>
      <c r="AG360" s="106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5"/>
      <c r="AD361" s="1065"/>
      <c r="AE361" s="1065"/>
      <c r="AF361" s="1065"/>
      <c r="AG361" s="106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5"/>
      <c r="AD362" s="1065"/>
      <c r="AE362" s="1065"/>
      <c r="AF362" s="1065"/>
      <c r="AG362" s="106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5"/>
      <c r="AD363" s="1065"/>
      <c r="AE363" s="1065"/>
      <c r="AF363" s="1065"/>
      <c r="AG363" s="106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5"/>
      <c r="AD367" s="1065"/>
      <c r="AE367" s="1065"/>
      <c r="AF367" s="1065"/>
      <c r="AG367" s="106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5"/>
      <c r="AD368" s="1065"/>
      <c r="AE368" s="1065"/>
      <c r="AF368" s="1065"/>
      <c r="AG368" s="106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5"/>
      <c r="AD369" s="1065"/>
      <c r="AE369" s="1065"/>
      <c r="AF369" s="1065"/>
      <c r="AG369" s="106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5"/>
      <c r="AD370" s="1065"/>
      <c r="AE370" s="1065"/>
      <c r="AF370" s="1065"/>
      <c r="AG370" s="106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5"/>
      <c r="AD371" s="1065"/>
      <c r="AE371" s="1065"/>
      <c r="AF371" s="1065"/>
      <c r="AG371" s="106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5"/>
      <c r="AD372" s="1065"/>
      <c r="AE372" s="1065"/>
      <c r="AF372" s="1065"/>
      <c r="AG372" s="106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5"/>
      <c r="AD373" s="1065"/>
      <c r="AE373" s="1065"/>
      <c r="AF373" s="1065"/>
      <c r="AG373" s="106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5"/>
      <c r="AD374" s="1065"/>
      <c r="AE374" s="1065"/>
      <c r="AF374" s="1065"/>
      <c r="AG374" s="106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5"/>
      <c r="AD375" s="1065"/>
      <c r="AE375" s="1065"/>
      <c r="AF375" s="1065"/>
      <c r="AG375" s="106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5"/>
      <c r="AD376" s="1065"/>
      <c r="AE376" s="1065"/>
      <c r="AF376" s="1065"/>
      <c r="AG376" s="106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5"/>
      <c r="AD377" s="1065"/>
      <c r="AE377" s="1065"/>
      <c r="AF377" s="1065"/>
      <c r="AG377" s="106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5"/>
      <c r="AD378" s="1065"/>
      <c r="AE378" s="1065"/>
      <c r="AF378" s="1065"/>
      <c r="AG378" s="106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5"/>
      <c r="AD379" s="1065"/>
      <c r="AE379" s="1065"/>
      <c r="AF379" s="1065"/>
      <c r="AG379" s="106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5"/>
      <c r="AD380" s="1065"/>
      <c r="AE380" s="1065"/>
      <c r="AF380" s="1065"/>
      <c r="AG380" s="106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5"/>
      <c r="AD381" s="1065"/>
      <c r="AE381" s="1065"/>
      <c r="AF381" s="1065"/>
      <c r="AG381" s="106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5"/>
      <c r="AD382" s="1065"/>
      <c r="AE382" s="1065"/>
      <c r="AF382" s="1065"/>
      <c r="AG382" s="106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5"/>
      <c r="AD383" s="1065"/>
      <c r="AE383" s="1065"/>
      <c r="AF383" s="1065"/>
      <c r="AG383" s="106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5"/>
      <c r="AD384" s="1065"/>
      <c r="AE384" s="1065"/>
      <c r="AF384" s="1065"/>
      <c r="AG384" s="106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5"/>
      <c r="AD385" s="1065"/>
      <c r="AE385" s="1065"/>
      <c r="AF385" s="1065"/>
      <c r="AG385" s="106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5"/>
      <c r="AD386" s="1065"/>
      <c r="AE386" s="1065"/>
      <c r="AF386" s="1065"/>
      <c r="AG386" s="106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5"/>
      <c r="AD387" s="1065"/>
      <c r="AE387" s="1065"/>
      <c r="AF387" s="1065"/>
      <c r="AG387" s="106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5"/>
      <c r="AD388" s="1065"/>
      <c r="AE388" s="1065"/>
      <c r="AF388" s="1065"/>
      <c r="AG388" s="106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5"/>
      <c r="AD389" s="1065"/>
      <c r="AE389" s="1065"/>
      <c r="AF389" s="1065"/>
      <c r="AG389" s="106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5"/>
      <c r="AD390" s="1065"/>
      <c r="AE390" s="1065"/>
      <c r="AF390" s="1065"/>
      <c r="AG390" s="106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5"/>
      <c r="AD391" s="1065"/>
      <c r="AE391" s="1065"/>
      <c r="AF391" s="1065"/>
      <c r="AG391" s="106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5"/>
      <c r="AD392" s="1065"/>
      <c r="AE392" s="1065"/>
      <c r="AF392" s="1065"/>
      <c r="AG392" s="106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5"/>
      <c r="AD393" s="1065"/>
      <c r="AE393" s="1065"/>
      <c r="AF393" s="1065"/>
      <c r="AG393" s="106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5"/>
      <c r="AD394" s="1065"/>
      <c r="AE394" s="1065"/>
      <c r="AF394" s="1065"/>
      <c r="AG394" s="106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5"/>
      <c r="AD395" s="1065"/>
      <c r="AE395" s="1065"/>
      <c r="AF395" s="1065"/>
      <c r="AG395" s="106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5"/>
      <c r="AD396" s="1065"/>
      <c r="AE396" s="1065"/>
      <c r="AF396" s="1065"/>
      <c r="AG396" s="106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5"/>
      <c r="AD400" s="1065"/>
      <c r="AE400" s="1065"/>
      <c r="AF400" s="1065"/>
      <c r="AG400" s="106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5"/>
      <c r="AD401" s="1065"/>
      <c r="AE401" s="1065"/>
      <c r="AF401" s="1065"/>
      <c r="AG401" s="106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5"/>
      <c r="AD402" s="1065"/>
      <c r="AE402" s="1065"/>
      <c r="AF402" s="1065"/>
      <c r="AG402" s="106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5"/>
      <c r="AD403" s="1065"/>
      <c r="AE403" s="1065"/>
      <c r="AF403" s="1065"/>
      <c r="AG403" s="106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5"/>
      <c r="AD404" s="1065"/>
      <c r="AE404" s="1065"/>
      <c r="AF404" s="1065"/>
      <c r="AG404" s="106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5"/>
      <c r="AD405" s="1065"/>
      <c r="AE405" s="1065"/>
      <c r="AF405" s="1065"/>
      <c r="AG405" s="106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5"/>
      <c r="AD406" s="1065"/>
      <c r="AE406" s="1065"/>
      <c r="AF406" s="1065"/>
      <c r="AG406" s="106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5"/>
      <c r="AD407" s="1065"/>
      <c r="AE407" s="1065"/>
      <c r="AF407" s="1065"/>
      <c r="AG407" s="106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5"/>
      <c r="AD408" s="1065"/>
      <c r="AE408" s="1065"/>
      <c r="AF408" s="1065"/>
      <c r="AG408" s="106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5"/>
      <c r="AD409" s="1065"/>
      <c r="AE409" s="1065"/>
      <c r="AF409" s="1065"/>
      <c r="AG409" s="106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5"/>
      <c r="AD410" s="1065"/>
      <c r="AE410" s="1065"/>
      <c r="AF410" s="1065"/>
      <c r="AG410" s="106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5"/>
      <c r="AD411" s="1065"/>
      <c r="AE411" s="1065"/>
      <c r="AF411" s="1065"/>
      <c r="AG411" s="106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5"/>
      <c r="AD412" s="1065"/>
      <c r="AE412" s="1065"/>
      <c r="AF412" s="1065"/>
      <c r="AG412" s="106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5"/>
      <c r="AD413" s="1065"/>
      <c r="AE413" s="1065"/>
      <c r="AF413" s="1065"/>
      <c r="AG413" s="106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5"/>
      <c r="AD414" s="1065"/>
      <c r="AE414" s="1065"/>
      <c r="AF414" s="1065"/>
      <c r="AG414" s="106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5"/>
      <c r="AD415" s="1065"/>
      <c r="AE415" s="1065"/>
      <c r="AF415" s="1065"/>
      <c r="AG415" s="106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5"/>
      <c r="AD416" s="1065"/>
      <c r="AE416" s="1065"/>
      <c r="AF416" s="1065"/>
      <c r="AG416" s="106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5"/>
      <c r="AD417" s="1065"/>
      <c r="AE417" s="1065"/>
      <c r="AF417" s="1065"/>
      <c r="AG417" s="106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5"/>
      <c r="AD418" s="1065"/>
      <c r="AE418" s="1065"/>
      <c r="AF418" s="1065"/>
      <c r="AG418" s="106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5"/>
      <c r="AD419" s="1065"/>
      <c r="AE419" s="1065"/>
      <c r="AF419" s="1065"/>
      <c r="AG419" s="106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5"/>
      <c r="AD420" s="1065"/>
      <c r="AE420" s="1065"/>
      <c r="AF420" s="1065"/>
      <c r="AG420" s="106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5"/>
      <c r="AD421" s="1065"/>
      <c r="AE421" s="1065"/>
      <c r="AF421" s="1065"/>
      <c r="AG421" s="106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5"/>
      <c r="AD422" s="1065"/>
      <c r="AE422" s="1065"/>
      <c r="AF422" s="1065"/>
      <c r="AG422" s="106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5"/>
      <c r="AD423" s="1065"/>
      <c r="AE423" s="1065"/>
      <c r="AF423" s="1065"/>
      <c r="AG423" s="106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5"/>
      <c r="AD424" s="1065"/>
      <c r="AE424" s="1065"/>
      <c r="AF424" s="1065"/>
      <c r="AG424" s="106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5"/>
      <c r="AD425" s="1065"/>
      <c r="AE425" s="1065"/>
      <c r="AF425" s="1065"/>
      <c r="AG425" s="106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5"/>
      <c r="AD426" s="1065"/>
      <c r="AE426" s="1065"/>
      <c r="AF426" s="1065"/>
      <c r="AG426" s="106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5"/>
      <c r="AD427" s="1065"/>
      <c r="AE427" s="1065"/>
      <c r="AF427" s="1065"/>
      <c r="AG427" s="106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5"/>
      <c r="AD428" s="1065"/>
      <c r="AE428" s="1065"/>
      <c r="AF428" s="1065"/>
      <c r="AG428" s="106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5"/>
      <c r="AD429" s="1065"/>
      <c r="AE429" s="1065"/>
      <c r="AF429" s="1065"/>
      <c r="AG429" s="106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5"/>
      <c r="AD433" s="1065"/>
      <c r="AE433" s="1065"/>
      <c r="AF433" s="1065"/>
      <c r="AG433" s="106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5"/>
      <c r="AD434" s="1065"/>
      <c r="AE434" s="1065"/>
      <c r="AF434" s="1065"/>
      <c r="AG434" s="106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5"/>
      <c r="AD435" s="1065"/>
      <c r="AE435" s="1065"/>
      <c r="AF435" s="1065"/>
      <c r="AG435" s="106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5"/>
      <c r="AD436" s="1065"/>
      <c r="AE436" s="1065"/>
      <c r="AF436" s="1065"/>
      <c r="AG436" s="106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5"/>
      <c r="AD437" s="1065"/>
      <c r="AE437" s="1065"/>
      <c r="AF437" s="1065"/>
      <c r="AG437" s="106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5"/>
      <c r="AD438" s="1065"/>
      <c r="AE438" s="1065"/>
      <c r="AF438" s="1065"/>
      <c r="AG438" s="106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5"/>
      <c r="AD439" s="1065"/>
      <c r="AE439" s="1065"/>
      <c r="AF439" s="1065"/>
      <c r="AG439" s="106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5"/>
      <c r="AD440" s="1065"/>
      <c r="AE440" s="1065"/>
      <c r="AF440" s="1065"/>
      <c r="AG440" s="106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5"/>
      <c r="AD441" s="1065"/>
      <c r="AE441" s="1065"/>
      <c r="AF441" s="1065"/>
      <c r="AG441" s="106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5"/>
      <c r="AD442" s="1065"/>
      <c r="AE442" s="1065"/>
      <c r="AF442" s="1065"/>
      <c r="AG442" s="106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5"/>
      <c r="AD443" s="1065"/>
      <c r="AE443" s="1065"/>
      <c r="AF443" s="1065"/>
      <c r="AG443" s="106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5"/>
      <c r="AD444" s="1065"/>
      <c r="AE444" s="1065"/>
      <c r="AF444" s="1065"/>
      <c r="AG444" s="106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5"/>
      <c r="AD445" s="1065"/>
      <c r="AE445" s="1065"/>
      <c r="AF445" s="1065"/>
      <c r="AG445" s="106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5"/>
      <c r="AD446" s="1065"/>
      <c r="AE446" s="1065"/>
      <c r="AF446" s="1065"/>
      <c r="AG446" s="106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5"/>
      <c r="AD447" s="1065"/>
      <c r="AE447" s="1065"/>
      <c r="AF447" s="1065"/>
      <c r="AG447" s="106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5"/>
      <c r="AD448" s="1065"/>
      <c r="AE448" s="1065"/>
      <c r="AF448" s="1065"/>
      <c r="AG448" s="106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5"/>
      <c r="AD449" s="1065"/>
      <c r="AE449" s="1065"/>
      <c r="AF449" s="1065"/>
      <c r="AG449" s="106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5"/>
      <c r="AD450" s="1065"/>
      <c r="AE450" s="1065"/>
      <c r="AF450" s="1065"/>
      <c r="AG450" s="106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5"/>
      <c r="AD451" s="1065"/>
      <c r="AE451" s="1065"/>
      <c r="AF451" s="1065"/>
      <c r="AG451" s="106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5"/>
      <c r="AD452" s="1065"/>
      <c r="AE452" s="1065"/>
      <c r="AF452" s="1065"/>
      <c r="AG452" s="106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5"/>
      <c r="AD453" s="1065"/>
      <c r="AE453" s="1065"/>
      <c r="AF453" s="1065"/>
      <c r="AG453" s="106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5"/>
      <c r="AD454" s="1065"/>
      <c r="AE454" s="1065"/>
      <c r="AF454" s="1065"/>
      <c r="AG454" s="106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5"/>
      <c r="AD455" s="1065"/>
      <c r="AE455" s="1065"/>
      <c r="AF455" s="1065"/>
      <c r="AG455" s="106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5"/>
      <c r="AD456" s="1065"/>
      <c r="AE456" s="1065"/>
      <c r="AF456" s="1065"/>
      <c r="AG456" s="106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5"/>
      <c r="AD457" s="1065"/>
      <c r="AE457" s="1065"/>
      <c r="AF457" s="1065"/>
      <c r="AG457" s="106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5"/>
      <c r="AD458" s="1065"/>
      <c r="AE458" s="1065"/>
      <c r="AF458" s="1065"/>
      <c r="AG458" s="106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5"/>
      <c r="AD459" s="1065"/>
      <c r="AE459" s="1065"/>
      <c r="AF459" s="1065"/>
      <c r="AG459" s="106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5"/>
      <c r="AD460" s="1065"/>
      <c r="AE460" s="1065"/>
      <c r="AF460" s="1065"/>
      <c r="AG460" s="106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5"/>
      <c r="AD461" s="1065"/>
      <c r="AE461" s="1065"/>
      <c r="AF461" s="1065"/>
      <c r="AG461" s="106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5"/>
      <c r="AD462" s="1065"/>
      <c r="AE462" s="1065"/>
      <c r="AF462" s="1065"/>
      <c r="AG462" s="106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5"/>
      <c r="AD466" s="1065"/>
      <c r="AE466" s="1065"/>
      <c r="AF466" s="1065"/>
      <c r="AG466" s="106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5"/>
      <c r="AD467" s="1065"/>
      <c r="AE467" s="1065"/>
      <c r="AF467" s="1065"/>
      <c r="AG467" s="106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5"/>
      <c r="AD468" s="1065"/>
      <c r="AE468" s="1065"/>
      <c r="AF468" s="1065"/>
      <c r="AG468" s="106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5"/>
      <c r="AD469" s="1065"/>
      <c r="AE469" s="1065"/>
      <c r="AF469" s="1065"/>
      <c r="AG469" s="106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5"/>
      <c r="AD470" s="1065"/>
      <c r="AE470" s="1065"/>
      <c r="AF470" s="1065"/>
      <c r="AG470" s="106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5"/>
      <c r="AD471" s="1065"/>
      <c r="AE471" s="1065"/>
      <c r="AF471" s="1065"/>
      <c r="AG471" s="106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5"/>
      <c r="AD472" s="1065"/>
      <c r="AE472" s="1065"/>
      <c r="AF472" s="1065"/>
      <c r="AG472" s="106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5"/>
      <c r="AD473" s="1065"/>
      <c r="AE473" s="1065"/>
      <c r="AF473" s="1065"/>
      <c r="AG473" s="106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5"/>
      <c r="AD474" s="1065"/>
      <c r="AE474" s="1065"/>
      <c r="AF474" s="1065"/>
      <c r="AG474" s="106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5"/>
      <c r="AD475" s="1065"/>
      <c r="AE475" s="1065"/>
      <c r="AF475" s="1065"/>
      <c r="AG475" s="106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5"/>
      <c r="AD476" s="1065"/>
      <c r="AE476" s="1065"/>
      <c r="AF476" s="1065"/>
      <c r="AG476" s="106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5"/>
      <c r="AD477" s="1065"/>
      <c r="AE477" s="1065"/>
      <c r="AF477" s="1065"/>
      <c r="AG477" s="106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5"/>
      <c r="AD478" s="1065"/>
      <c r="AE478" s="1065"/>
      <c r="AF478" s="1065"/>
      <c r="AG478" s="106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5"/>
      <c r="AD479" s="1065"/>
      <c r="AE479" s="1065"/>
      <c r="AF479" s="1065"/>
      <c r="AG479" s="106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5"/>
      <c r="AD480" s="1065"/>
      <c r="AE480" s="1065"/>
      <c r="AF480" s="1065"/>
      <c r="AG480" s="106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5"/>
      <c r="AD481" s="1065"/>
      <c r="AE481" s="1065"/>
      <c r="AF481" s="1065"/>
      <c r="AG481" s="106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5"/>
      <c r="AD482" s="1065"/>
      <c r="AE482" s="1065"/>
      <c r="AF482" s="1065"/>
      <c r="AG482" s="106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5"/>
      <c r="AD483" s="1065"/>
      <c r="AE483" s="1065"/>
      <c r="AF483" s="1065"/>
      <c r="AG483" s="106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5"/>
      <c r="AD484" s="1065"/>
      <c r="AE484" s="1065"/>
      <c r="AF484" s="1065"/>
      <c r="AG484" s="106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5"/>
      <c r="AD485" s="1065"/>
      <c r="AE485" s="1065"/>
      <c r="AF485" s="1065"/>
      <c r="AG485" s="106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5"/>
      <c r="AD486" s="1065"/>
      <c r="AE486" s="1065"/>
      <c r="AF486" s="1065"/>
      <c r="AG486" s="106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5"/>
      <c r="AD487" s="1065"/>
      <c r="AE487" s="1065"/>
      <c r="AF487" s="1065"/>
      <c r="AG487" s="106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5"/>
      <c r="AD488" s="1065"/>
      <c r="AE488" s="1065"/>
      <c r="AF488" s="1065"/>
      <c r="AG488" s="106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5"/>
      <c r="AD489" s="1065"/>
      <c r="AE489" s="1065"/>
      <c r="AF489" s="1065"/>
      <c r="AG489" s="106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5"/>
      <c r="AD490" s="1065"/>
      <c r="AE490" s="1065"/>
      <c r="AF490" s="1065"/>
      <c r="AG490" s="106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5"/>
      <c r="AD491" s="1065"/>
      <c r="AE491" s="1065"/>
      <c r="AF491" s="1065"/>
      <c r="AG491" s="106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5"/>
      <c r="AD492" s="1065"/>
      <c r="AE492" s="1065"/>
      <c r="AF492" s="1065"/>
      <c r="AG492" s="106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5"/>
      <c r="AD493" s="1065"/>
      <c r="AE493" s="1065"/>
      <c r="AF493" s="1065"/>
      <c r="AG493" s="106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5"/>
      <c r="AD494" s="1065"/>
      <c r="AE494" s="1065"/>
      <c r="AF494" s="1065"/>
      <c r="AG494" s="106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5"/>
      <c r="AD495" s="1065"/>
      <c r="AE495" s="1065"/>
      <c r="AF495" s="1065"/>
      <c r="AG495" s="106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5"/>
      <c r="AD499" s="1065"/>
      <c r="AE499" s="1065"/>
      <c r="AF499" s="1065"/>
      <c r="AG499" s="106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5"/>
      <c r="AD500" s="1065"/>
      <c r="AE500" s="1065"/>
      <c r="AF500" s="1065"/>
      <c r="AG500" s="106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5"/>
      <c r="AD501" s="1065"/>
      <c r="AE501" s="1065"/>
      <c r="AF501" s="1065"/>
      <c r="AG501" s="106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5"/>
      <c r="AD502" s="1065"/>
      <c r="AE502" s="1065"/>
      <c r="AF502" s="1065"/>
      <c r="AG502" s="106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5"/>
      <c r="AD503" s="1065"/>
      <c r="AE503" s="1065"/>
      <c r="AF503" s="1065"/>
      <c r="AG503" s="106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5"/>
      <c r="AD504" s="1065"/>
      <c r="AE504" s="1065"/>
      <c r="AF504" s="1065"/>
      <c r="AG504" s="106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5"/>
      <c r="AD505" s="1065"/>
      <c r="AE505" s="1065"/>
      <c r="AF505" s="1065"/>
      <c r="AG505" s="106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5"/>
      <c r="AD506" s="1065"/>
      <c r="AE506" s="1065"/>
      <c r="AF506" s="1065"/>
      <c r="AG506" s="106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5"/>
      <c r="AD507" s="1065"/>
      <c r="AE507" s="1065"/>
      <c r="AF507" s="1065"/>
      <c r="AG507" s="106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5"/>
      <c r="AD508" s="1065"/>
      <c r="AE508" s="1065"/>
      <c r="AF508" s="1065"/>
      <c r="AG508" s="106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5"/>
      <c r="AD509" s="1065"/>
      <c r="AE509" s="1065"/>
      <c r="AF509" s="1065"/>
      <c r="AG509" s="106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5"/>
      <c r="AD510" s="1065"/>
      <c r="AE510" s="1065"/>
      <c r="AF510" s="1065"/>
      <c r="AG510" s="106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5"/>
      <c r="AD511" s="1065"/>
      <c r="AE511" s="1065"/>
      <c r="AF511" s="1065"/>
      <c r="AG511" s="106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5"/>
      <c r="AD512" s="1065"/>
      <c r="AE512" s="1065"/>
      <c r="AF512" s="1065"/>
      <c r="AG512" s="106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5"/>
      <c r="AD513" s="1065"/>
      <c r="AE513" s="1065"/>
      <c r="AF513" s="1065"/>
      <c r="AG513" s="106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5"/>
      <c r="AD514" s="1065"/>
      <c r="AE514" s="1065"/>
      <c r="AF514" s="1065"/>
      <c r="AG514" s="106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5"/>
      <c r="AD515" s="1065"/>
      <c r="AE515" s="1065"/>
      <c r="AF515" s="1065"/>
      <c r="AG515" s="106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5"/>
      <c r="AD516" s="1065"/>
      <c r="AE516" s="1065"/>
      <c r="AF516" s="1065"/>
      <c r="AG516" s="106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5"/>
      <c r="AD517" s="1065"/>
      <c r="AE517" s="1065"/>
      <c r="AF517" s="1065"/>
      <c r="AG517" s="106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5"/>
      <c r="AD518" s="1065"/>
      <c r="AE518" s="1065"/>
      <c r="AF518" s="1065"/>
      <c r="AG518" s="106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5"/>
      <c r="AD519" s="1065"/>
      <c r="AE519" s="1065"/>
      <c r="AF519" s="1065"/>
      <c r="AG519" s="106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5"/>
      <c r="AD520" s="1065"/>
      <c r="AE520" s="1065"/>
      <c r="AF520" s="1065"/>
      <c r="AG520" s="106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5"/>
      <c r="AD521" s="1065"/>
      <c r="AE521" s="1065"/>
      <c r="AF521" s="1065"/>
      <c r="AG521" s="106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5"/>
      <c r="AD522" s="1065"/>
      <c r="AE522" s="1065"/>
      <c r="AF522" s="1065"/>
      <c r="AG522" s="106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5"/>
      <c r="AD523" s="1065"/>
      <c r="AE523" s="1065"/>
      <c r="AF523" s="1065"/>
      <c r="AG523" s="106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5"/>
      <c r="AD524" s="1065"/>
      <c r="AE524" s="1065"/>
      <c r="AF524" s="1065"/>
      <c r="AG524" s="106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5"/>
      <c r="AD525" s="1065"/>
      <c r="AE525" s="1065"/>
      <c r="AF525" s="1065"/>
      <c r="AG525" s="106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5"/>
      <c r="AD526" s="1065"/>
      <c r="AE526" s="1065"/>
      <c r="AF526" s="1065"/>
      <c r="AG526" s="106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5"/>
      <c r="AD527" s="1065"/>
      <c r="AE527" s="1065"/>
      <c r="AF527" s="1065"/>
      <c r="AG527" s="106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5"/>
      <c r="AD528" s="1065"/>
      <c r="AE528" s="1065"/>
      <c r="AF528" s="1065"/>
      <c r="AG528" s="106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5"/>
      <c r="AD532" s="1065"/>
      <c r="AE532" s="1065"/>
      <c r="AF532" s="1065"/>
      <c r="AG532" s="106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5"/>
      <c r="AD533" s="1065"/>
      <c r="AE533" s="1065"/>
      <c r="AF533" s="1065"/>
      <c r="AG533" s="106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5"/>
      <c r="AD534" s="1065"/>
      <c r="AE534" s="1065"/>
      <c r="AF534" s="1065"/>
      <c r="AG534" s="106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5"/>
      <c r="AD535" s="1065"/>
      <c r="AE535" s="1065"/>
      <c r="AF535" s="1065"/>
      <c r="AG535" s="106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5"/>
      <c r="AD536" s="1065"/>
      <c r="AE536" s="1065"/>
      <c r="AF536" s="1065"/>
      <c r="AG536" s="106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5"/>
      <c r="AD537" s="1065"/>
      <c r="AE537" s="1065"/>
      <c r="AF537" s="1065"/>
      <c r="AG537" s="106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5"/>
      <c r="AD538" s="1065"/>
      <c r="AE538" s="1065"/>
      <c r="AF538" s="1065"/>
      <c r="AG538" s="106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5"/>
      <c r="AD539" s="1065"/>
      <c r="AE539" s="1065"/>
      <c r="AF539" s="1065"/>
      <c r="AG539" s="106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5"/>
      <c r="AD540" s="1065"/>
      <c r="AE540" s="1065"/>
      <c r="AF540" s="1065"/>
      <c r="AG540" s="106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5"/>
      <c r="AD541" s="1065"/>
      <c r="AE541" s="1065"/>
      <c r="AF541" s="1065"/>
      <c r="AG541" s="106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5"/>
      <c r="AD542" s="1065"/>
      <c r="AE542" s="1065"/>
      <c r="AF542" s="1065"/>
      <c r="AG542" s="106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5"/>
      <c r="AD543" s="1065"/>
      <c r="AE543" s="1065"/>
      <c r="AF543" s="1065"/>
      <c r="AG543" s="106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5"/>
      <c r="AD544" s="1065"/>
      <c r="AE544" s="1065"/>
      <c r="AF544" s="1065"/>
      <c r="AG544" s="106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5"/>
      <c r="AD545" s="1065"/>
      <c r="AE545" s="1065"/>
      <c r="AF545" s="1065"/>
      <c r="AG545" s="106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5"/>
      <c r="AD546" s="1065"/>
      <c r="AE546" s="1065"/>
      <c r="AF546" s="1065"/>
      <c r="AG546" s="106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5"/>
      <c r="AD547" s="1065"/>
      <c r="AE547" s="1065"/>
      <c r="AF547" s="1065"/>
      <c r="AG547" s="106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5"/>
      <c r="AD548" s="1065"/>
      <c r="AE548" s="1065"/>
      <c r="AF548" s="1065"/>
      <c r="AG548" s="106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5"/>
      <c r="AD549" s="1065"/>
      <c r="AE549" s="1065"/>
      <c r="AF549" s="1065"/>
      <c r="AG549" s="106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5"/>
      <c r="AD550" s="1065"/>
      <c r="AE550" s="1065"/>
      <c r="AF550" s="1065"/>
      <c r="AG550" s="106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5"/>
      <c r="AD551" s="1065"/>
      <c r="AE551" s="1065"/>
      <c r="AF551" s="1065"/>
      <c r="AG551" s="106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5"/>
      <c r="AD552" s="1065"/>
      <c r="AE552" s="1065"/>
      <c r="AF552" s="1065"/>
      <c r="AG552" s="106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5"/>
      <c r="AD553" s="1065"/>
      <c r="AE553" s="1065"/>
      <c r="AF553" s="1065"/>
      <c r="AG553" s="106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5"/>
      <c r="AD554" s="1065"/>
      <c r="AE554" s="1065"/>
      <c r="AF554" s="1065"/>
      <c r="AG554" s="106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5"/>
      <c r="AD555" s="1065"/>
      <c r="AE555" s="1065"/>
      <c r="AF555" s="1065"/>
      <c r="AG555" s="106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5"/>
      <c r="AD556" s="1065"/>
      <c r="AE556" s="1065"/>
      <c r="AF556" s="1065"/>
      <c r="AG556" s="106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5"/>
      <c r="AD557" s="1065"/>
      <c r="AE557" s="1065"/>
      <c r="AF557" s="1065"/>
      <c r="AG557" s="106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5"/>
      <c r="AD558" s="1065"/>
      <c r="AE558" s="1065"/>
      <c r="AF558" s="1065"/>
      <c r="AG558" s="106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5"/>
      <c r="AD559" s="1065"/>
      <c r="AE559" s="1065"/>
      <c r="AF559" s="1065"/>
      <c r="AG559" s="106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5"/>
      <c r="AD560" s="1065"/>
      <c r="AE560" s="1065"/>
      <c r="AF560" s="1065"/>
      <c r="AG560" s="106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5"/>
      <c r="AD561" s="1065"/>
      <c r="AE561" s="1065"/>
      <c r="AF561" s="1065"/>
      <c r="AG561" s="106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5"/>
      <c r="AD565" s="1065"/>
      <c r="AE565" s="1065"/>
      <c r="AF565" s="1065"/>
      <c r="AG565" s="106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5"/>
      <c r="AD566" s="1065"/>
      <c r="AE566" s="1065"/>
      <c r="AF566" s="1065"/>
      <c r="AG566" s="106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5"/>
      <c r="AD567" s="1065"/>
      <c r="AE567" s="1065"/>
      <c r="AF567" s="1065"/>
      <c r="AG567" s="106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5"/>
      <c r="AD568" s="1065"/>
      <c r="AE568" s="1065"/>
      <c r="AF568" s="1065"/>
      <c r="AG568" s="106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5"/>
      <c r="AD569" s="1065"/>
      <c r="AE569" s="1065"/>
      <c r="AF569" s="1065"/>
      <c r="AG569" s="106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5"/>
      <c r="AD570" s="1065"/>
      <c r="AE570" s="1065"/>
      <c r="AF570" s="1065"/>
      <c r="AG570" s="106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5"/>
      <c r="AD571" s="1065"/>
      <c r="AE571" s="1065"/>
      <c r="AF571" s="1065"/>
      <c r="AG571" s="106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5"/>
      <c r="AD572" s="1065"/>
      <c r="AE572" s="1065"/>
      <c r="AF572" s="1065"/>
      <c r="AG572" s="106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5"/>
      <c r="AD573" s="1065"/>
      <c r="AE573" s="1065"/>
      <c r="AF573" s="1065"/>
      <c r="AG573" s="106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5"/>
      <c r="AD574" s="1065"/>
      <c r="AE574" s="1065"/>
      <c r="AF574" s="1065"/>
      <c r="AG574" s="106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5"/>
      <c r="AD575" s="1065"/>
      <c r="AE575" s="1065"/>
      <c r="AF575" s="1065"/>
      <c r="AG575" s="106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5"/>
      <c r="AD576" s="1065"/>
      <c r="AE576" s="1065"/>
      <c r="AF576" s="1065"/>
      <c r="AG576" s="106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5"/>
      <c r="AD577" s="1065"/>
      <c r="AE577" s="1065"/>
      <c r="AF577" s="1065"/>
      <c r="AG577" s="106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5"/>
      <c r="AD578" s="1065"/>
      <c r="AE578" s="1065"/>
      <c r="AF578" s="1065"/>
      <c r="AG578" s="106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5"/>
      <c r="AD579" s="1065"/>
      <c r="AE579" s="1065"/>
      <c r="AF579" s="1065"/>
      <c r="AG579" s="106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5"/>
      <c r="AD580" s="1065"/>
      <c r="AE580" s="1065"/>
      <c r="AF580" s="1065"/>
      <c r="AG580" s="106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5"/>
      <c r="AD581" s="1065"/>
      <c r="AE581" s="1065"/>
      <c r="AF581" s="1065"/>
      <c r="AG581" s="106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5"/>
      <c r="AD582" s="1065"/>
      <c r="AE582" s="1065"/>
      <c r="AF582" s="1065"/>
      <c r="AG582" s="106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5"/>
      <c r="AD583" s="1065"/>
      <c r="AE583" s="1065"/>
      <c r="AF583" s="1065"/>
      <c r="AG583" s="106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5"/>
      <c r="AD584" s="1065"/>
      <c r="AE584" s="1065"/>
      <c r="AF584" s="1065"/>
      <c r="AG584" s="106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5"/>
      <c r="AD585" s="1065"/>
      <c r="AE585" s="1065"/>
      <c r="AF585" s="1065"/>
      <c r="AG585" s="106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5"/>
      <c r="AD586" s="1065"/>
      <c r="AE586" s="1065"/>
      <c r="AF586" s="1065"/>
      <c r="AG586" s="106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5"/>
      <c r="AD587" s="1065"/>
      <c r="AE587" s="1065"/>
      <c r="AF587" s="1065"/>
      <c r="AG587" s="106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5"/>
      <c r="AD588" s="1065"/>
      <c r="AE588" s="1065"/>
      <c r="AF588" s="1065"/>
      <c r="AG588" s="106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5"/>
      <c r="AD589" s="1065"/>
      <c r="AE589" s="1065"/>
      <c r="AF589" s="1065"/>
      <c r="AG589" s="106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5"/>
      <c r="AD590" s="1065"/>
      <c r="AE590" s="1065"/>
      <c r="AF590" s="1065"/>
      <c r="AG590" s="106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5"/>
      <c r="AD591" s="1065"/>
      <c r="AE591" s="1065"/>
      <c r="AF591" s="1065"/>
      <c r="AG591" s="106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5"/>
      <c r="AD592" s="1065"/>
      <c r="AE592" s="1065"/>
      <c r="AF592" s="1065"/>
      <c r="AG592" s="106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5"/>
      <c r="AD593" s="1065"/>
      <c r="AE593" s="1065"/>
      <c r="AF593" s="1065"/>
      <c r="AG593" s="106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5"/>
      <c r="AD594" s="1065"/>
      <c r="AE594" s="1065"/>
      <c r="AF594" s="1065"/>
      <c r="AG594" s="106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5"/>
      <c r="AD598" s="1065"/>
      <c r="AE598" s="1065"/>
      <c r="AF598" s="1065"/>
      <c r="AG598" s="106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5"/>
      <c r="AD599" s="1065"/>
      <c r="AE599" s="1065"/>
      <c r="AF599" s="1065"/>
      <c r="AG599" s="106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5"/>
      <c r="AD600" s="1065"/>
      <c r="AE600" s="1065"/>
      <c r="AF600" s="1065"/>
      <c r="AG600" s="106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5"/>
      <c r="AD601" s="1065"/>
      <c r="AE601" s="1065"/>
      <c r="AF601" s="1065"/>
      <c r="AG601" s="106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5"/>
      <c r="AD602" s="1065"/>
      <c r="AE602" s="1065"/>
      <c r="AF602" s="1065"/>
      <c r="AG602" s="106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5"/>
      <c r="AD603" s="1065"/>
      <c r="AE603" s="1065"/>
      <c r="AF603" s="1065"/>
      <c r="AG603" s="106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5"/>
      <c r="AD604" s="1065"/>
      <c r="AE604" s="1065"/>
      <c r="AF604" s="1065"/>
      <c r="AG604" s="106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5"/>
      <c r="AD605" s="1065"/>
      <c r="AE605" s="1065"/>
      <c r="AF605" s="1065"/>
      <c r="AG605" s="106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5"/>
      <c r="AD606" s="1065"/>
      <c r="AE606" s="1065"/>
      <c r="AF606" s="1065"/>
      <c r="AG606" s="106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5"/>
      <c r="AD607" s="1065"/>
      <c r="AE607" s="1065"/>
      <c r="AF607" s="1065"/>
      <c r="AG607" s="106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5"/>
      <c r="AD608" s="1065"/>
      <c r="AE608" s="1065"/>
      <c r="AF608" s="1065"/>
      <c r="AG608" s="106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5"/>
      <c r="AD609" s="1065"/>
      <c r="AE609" s="1065"/>
      <c r="AF609" s="1065"/>
      <c r="AG609" s="106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5"/>
      <c r="AD610" s="1065"/>
      <c r="AE610" s="1065"/>
      <c r="AF610" s="1065"/>
      <c r="AG610" s="106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5"/>
      <c r="AD611" s="1065"/>
      <c r="AE611" s="1065"/>
      <c r="AF611" s="1065"/>
      <c r="AG611" s="106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5"/>
      <c r="AD612" s="1065"/>
      <c r="AE612" s="1065"/>
      <c r="AF612" s="1065"/>
      <c r="AG612" s="106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5"/>
      <c r="AD613" s="1065"/>
      <c r="AE613" s="1065"/>
      <c r="AF613" s="1065"/>
      <c r="AG613" s="106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5"/>
      <c r="AD614" s="1065"/>
      <c r="AE614" s="1065"/>
      <c r="AF614" s="1065"/>
      <c r="AG614" s="106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5"/>
      <c r="AD615" s="1065"/>
      <c r="AE615" s="1065"/>
      <c r="AF615" s="1065"/>
      <c r="AG615" s="106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5"/>
      <c r="AD616" s="1065"/>
      <c r="AE616" s="1065"/>
      <c r="AF616" s="1065"/>
      <c r="AG616" s="106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5"/>
      <c r="AD617" s="1065"/>
      <c r="AE617" s="1065"/>
      <c r="AF617" s="1065"/>
      <c r="AG617" s="106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5"/>
      <c r="AD618" s="1065"/>
      <c r="AE618" s="1065"/>
      <c r="AF618" s="1065"/>
      <c r="AG618" s="106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5"/>
      <c r="AD619" s="1065"/>
      <c r="AE619" s="1065"/>
      <c r="AF619" s="1065"/>
      <c r="AG619" s="106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5"/>
      <c r="AD620" s="1065"/>
      <c r="AE620" s="1065"/>
      <c r="AF620" s="1065"/>
      <c r="AG620" s="106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5"/>
      <c r="AD621" s="1065"/>
      <c r="AE621" s="1065"/>
      <c r="AF621" s="1065"/>
      <c r="AG621" s="106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5"/>
      <c r="AD622" s="1065"/>
      <c r="AE622" s="1065"/>
      <c r="AF622" s="1065"/>
      <c r="AG622" s="106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5"/>
      <c r="AD623" s="1065"/>
      <c r="AE623" s="1065"/>
      <c r="AF623" s="1065"/>
      <c r="AG623" s="106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5"/>
      <c r="AD624" s="1065"/>
      <c r="AE624" s="1065"/>
      <c r="AF624" s="1065"/>
      <c r="AG624" s="106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5"/>
      <c r="AD625" s="1065"/>
      <c r="AE625" s="1065"/>
      <c r="AF625" s="1065"/>
      <c r="AG625" s="106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5"/>
      <c r="AD626" s="1065"/>
      <c r="AE626" s="1065"/>
      <c r="AF626" s="1065"/>
      <c r="AG626" s="106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5"/>
      <c r="AD627" s="1065"/>
      <c r="AE627" s="1065"/>
      <c r="AF627" s="1065"/>
      <c r="AG627" s="106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5"/>
      <c r="AD631" s="1065"/>
      <c r="AE631" s="1065"/>
      <c r="AF631" s="1065"/>
      <c r="AG631" s="106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5"/>
      <c r="AD632" s="1065"/>
      <c r="AE632" s="1065"/>
      <c r="AF632" s="1065"/>
      <c r="AG632" s="106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5"/>
      <c r="AD633" s="1065"/>
      <c r="AE633" s="1065"/>
      <c r="AF633" s="1065"/>
      <c r="AG633" s="106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5"/>
      <c r="AD634" s="1065"/>
      <c r="AE634" s="1065"/>
      <c r="AF634" s="1065"/>
      <c r="AG634" s="106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5"/>
      <c r="AD635" s="1065"/>
      <c r="AE635" s="1065"/>
      <c r="AF635" s="1065"/>
      <c r="AG635" s="106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5"/>
      <c r="AD636" s="1065"/>
      <c r="AE636" s="1065"/>
      <c r="AF636" s="1065"/>
      <c r="AG636" s="106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5"/>
      <c r="AD637" s="1065"/>
      <c r="AE637" s="1065"/>
      <c r="AF637" s="1065"/>
      <c r="AG637" s="106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5"/>
      <c r="AD638" s="1065"/>
      <c r="AE638" s="1065"/>
      <c r="AF638" s="1065"/>
      <c r="AG638" s="106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5"/>
      <c r="AD639" s="1065"/>
      <c r="AE639" s="1065"/>
      <c r="AF639" s="1065"/>
      <c r="AG639" s="106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5"/>
      <c r="AD640" s="1065"/>
      <c r="AE640" s="1065"/>
      <c r="AF640" s="1065"/>
      <c r="AG640" s="106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5"/>
      <c r="AD641" s="1065"/>
      <c r="AE641" s="1065"/>
      <c r="AF641" s="1065"/>
      <c r="AG641" s="106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5"/>
      <c r="AD642" s="1065"/>
      <c r="AE642" s="1065"/>
      <c r="AF642" s="1065"/>
      <c r="AG642" s="106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5"/>
      <c r="AD643" s="1065"/>
      <c r="AE643" s="1065"/>
      <c r="AF643" s="1065"/>
      <c r="AG643" s="106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5"/>
      <c r="AD644" s="1065"/>
      <c r="AE644" s="1065"/>
      <c r="AF644" s="1065"/>
      <c r="AG644" s="106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5"/>
      <c r="AD645" s="1065"/>
      <c r="AE645" s="1065"/>
      <c r="AF645" s="1065"/>
      <c r="AG645" s="106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5"/>
      <c r="AD646" s="1065"/>
      <c r="AE646" s="1065"/>
      <c r="AF646" s="1065"/>
      <c r="AG646" s="106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4">
        <v>17</v>
      </c>
      <c r="B647" s="106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5"/>
      <c r="AD647" s="1065"/>
      <c r="AE647" s="1065"/>
      <c r="AF647" s="1065"/>
      <c r="AG647" s="106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5"/>
      <c r="AD648" s="1065"/>
      <c r="AE648" s="1065"/>
      <c r="AF648" s="1065"/>
      <c r="AG648" s="106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5"/>
      <c r="AD649" s="1065"/>
      <c r="AE649" s="1065"/>
      <c r="AF649" s="1065"/>
      <c r="AG649" s="106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5"/>
      <c r="AD650" s="1065"/>
      <c r="AE650" s="1065"/>
      <c r="AF650" s="1065"/>
      <c r="AG650" s="106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5"/>
      <c r="AD651" s="1065"/>
      <c r="AE651" s="1065"/>
      <c r="AF651" s="1065"/>
      <c r="AG651" s="106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5"/>
      <c r="AD652" s="1065"/>
      <c r="AE652" s="1065"/>
      <c r="AF652" s="1065"/>
      <c r="AG652" s="106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5"/>
      <c r="AD653" s="1065"/>
      <c r="AE653" s="1065"/>
      <c r="AF653" s="1065"/>
      <c r="AG653" s="106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5"/>
      <c r="AD654" s="1065"/>
      <c r="AE654" s="1065"/>
      <c r="AF654" s="1065"/>
      <c r="AG654" s="106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5"/>
      <c r="AD655" s="1065"/>
      <c r="AE655" s="1065"/>
      <c r="AF655" s="1065"/>
      <c r="AG655" s="106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5"/>
      <c r="AD656" s="1065"/>
      <c r="AE656" s="1065"/>
      <c r="AF656" s="1065"/>
      <c r="AG656" s="106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5"/>
      <c r="AD657" s="1065"/>
      <c r="AE657" s="1065"/>
      <c r="AF657" s="1065"/>
      <c r="AG657" s="106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5"/>
      <c r="AD658" s="1065"/>
      <c r="AE658" s="1065"/>
      <c r="AF658" s="1065"/>
      <c r="AG658" s="106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5"/>
      <c r="AD659" s="1065"/>
      <c r="AE659" s="1065"/>
      <c r="AF659" s="1065"/>
      <c r="AG659" s="106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5"/>
      <c r="AD660" s="1065"/>
      <c r="AE660" s="1065"/>
      <c r="AF660" s="1065"/>
      <c r="AG660" s="106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5"/>
      <c r="AD664" s="1065"/>
      <c r="AE664" s="1065"/>
      <c r="AF664" s="1065"/>
      <c r="AG664" s="106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5"/>
      <c r="AD665" s="1065"/>
      <c r="AE665" s="1065"/>
      <c r="AF665" s="1065"/>
      <c r="AG665" s="106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5"/>
      <c r="AD666" s="1065"/>
      <c r="AE666" s="1065"/>
      <c r="AF666" s="1065"/>
      <c r="AG666" s="106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5"/>
      <c r="AD667" s="1065"/>
      <c r="AE667" s="1065"/>
      <c r="AF667" s="1065"/>
      <c r="AG667" s="106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5"/>
      <c r="AD668" s="1065"/>
      <c r="AE668" s="1065"/>
      <c r="AF668" s="1065"/>
      <c r="AG668" s="106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5"/>
      <c r="AD669" s="1065"/>
      <c r="AE669" s="1065"/>
      <c r="AF669" s="1065"/>
      <c r="AG669" s="106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5"/>
      <c r="AD670" s="1065"/>
      <c r="AE670" s="1065"/>
      <c r="AF670" s="1065"/>
      <c r="AG670" s="106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5"/>
      <c r="AD671" s="1065"/>
      <c r="AE671" s="1065"/>
      <c r="AF671" s="1065"/>
      <c r="AG671" s="106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5"/>
      <c r="AD672" s="1065"/>
      <c r="AE672" s="1065"/>
      <c r="AF672" s="1065"/>
      <c r="AG672" s="106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5"/>
      <c r="AD673" s="1065"/>
      <c r="AE673" s="1065"/>
      <c r="AF673" s="1065"/>
      <c r="AG673" s="106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5"/>
      <c r="AD674" s="1065"/>
      <c r="AE674" s="1065"/>
      <c r="AF674" s="1065"/>
      <c r="AG674" s="106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5"/>
      <c r="AD675" s="1065"/>
      <c r="AE675" s="1065"/>
      <c r="AF675" s="1065"/>
      <c r="AG675" s="106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5"/>
      <c r="AD676" s="1065"/>
      <c r="AE676" s="1065"/>
      <c r="AF676" s="1065"/>
      <c r="AG676" s="106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5"/>
      <c r="AD677" s="1065"/>
      <c r="AE677" s="1065"/>
      <c r="AF677" s="1065"/>
      <c r="AG677" s="106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5"/>
      <c r="AD678" s="1065"/>
      <c r="AE678" s="1065"/>
      <c r="AF678" s="1065"/>
      <c r="AG678" s="106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5"/>
      <c r="AD679" s="1065"/>
      <c r="AE679" s="1065"/>
      <c r="AF679" s="1065"/>
      <c r="AG679" s="106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5"/>
      <c r="AD680" s="1065"/>
      <c r="AE680" s="1065"/>
      <c r="AF680" s="1065"/>
      <c r="AG680" s="106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5"/>
      <c r="AD681" s="1065"/>
      <c r="AE681" s="1065"/>
      <c r="AF681" s="1065"/>
      <c r="AG681" s="106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5"/>
      <c r="AD682" s="1065"/>
      <c r="AE682" s="1065"/>
      <c r="AF682" s="1065"/>
      <c r="AG682" s="106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5"/>
      <c r="AD683" s="1065"/>
      <c r="AE683" s="1065"/>
      <c r="AF683" s="1065"/>
      <c r="AG683" s="106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5"/>
      <c r="AD684" s="1065"/>
      <c r="AE684" s="1065"/>
      <c r="AF684" s="1065"/>
      <c r="AG684" s="106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5"/>
      <c r="AD685" s="1065"/>
      <c r="AE685" s="1065"/>
      <c r="AF685" s="1065"/>
      <c r="AG685" s="106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5"/>
      <c r="AD686" s="1065"/>
      <c r="AE686" s="1065"/>
      <c r="AF686" s="1065"/>
      <c r="AG686" s="106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5"/>
      <c r="AD687" s="1065"/>
      <c r="AE687" s="1065"/>
      <c r="AF687" s="1065"/>
      <c r="AG687" s="106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5"/>
      <c r="AD688" s="1065"/>
      <c r="AE688" s="1065"/>
      <c r="AF688" s="1065"/>
      <c r="AG688" s="106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5"/>
      <c r="AD689" s="1065"/>
      <c r="AE689" s="1065"/>
      <c r="AF689" s="1065"/>
      <c r="AG689" s="106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5"/>
      <c r="AD690" s="1065"/>
      <c r="AE690" s="1065"/>
      <c r="AF690" s="1065"/>
      <c r="AG690" s="106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5"/>
      <c r="AD691" s="1065"/>
      <c r="AE691" s="1065"/>
      <c r="AF691" s="1065"/>
      <c r="AG691" s="106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5"/>
      <c r="AD692" s="1065"/>
      <c r="AE692" s="1065"/>
      <c r="AF692" s="1065"/>
      <c r="AG692" s="106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5"/>
      <c r="AD693" s="1065"/>
      <c r="AE693" s="1065"/>
      <c r="AF693" s="1065"/>
      <c r="AG693" s="106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5"/>
      <c r="AD697" s="1065"/>
      <c r="AE697" s="1065"/>
      <c r="AF697" s="1065"/>
      <c r="AG697" s="106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5"/>
      <c r="AD698" s="1065"/>
      <c r="AE698" s="1065"/>
      <c r="AF698" s="1065"/>
      <c r="AG698" s="106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5"/>
      <c r="AD699" s="1065"/>
      <c r="AE699" s="1065"/>
      <c r="AF699" s="1065"/>
      <c r="AG699" s="106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5"/>
      <c r="AD700" s="1065"/>
      <c r="AE700" s="1065"/>
      <c r="AF700" s="1065"/>
      <c r="AG700" s="106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5"/>
      <c r="AD701" s="1065"/>
      <c r="AE701" s="1065"/>
      <c r="AF701" s="1065"/>
      <c r="AG701" s="106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5"/>
      <c r="AD702" s="1065"/>
      <c r="AE702" s="1065"/>
      <c r="AF702" s="1065"/>
      <c r="AG702" s="106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5"/>
      <c r="AD703" s="1065"/>
      <c r="AE703" s="1065"/>
      <c r="AF703" s="1065"/>
      <c r="AG703" s="106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5"/>
      <c r="AD704" s="1065"/>
      <c r="AE704" s="1065"/>
      <c r="AF704" s="1065"/>
      <c r="AG704" s="106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5"/>
      <c r="AD705" s="1065"/>
      <c r="AE705" s="1065"/>
      <c r="AF705" s="1065"/>
      <c r="AG705" s="106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5"/>
      <c r="AD706" s="1065"/>
      <c r="AE706" s="1065"/>
      <c r="AF706" s="1065"/>
      <c r="AG706" s="106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5"/>
      <c r="AD707" s="1065"/>
      <c r="AE707" s="1065"/>
      <c r="AF707" s="1065"/>
      <c r="AG707" s="106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5"/>
      <c r="AD708" s="1065"/>
      <c r="AE708" s="1065"/>
      <c r="AF708" s="1065"/>
      <c r="AG708" s="106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5"/>
      <c r="AD709" s="1065"/>
      <c r="AE709" s="1065"/>
      <c r="AF709" s="1065"/>
      <c r="AG709" s="106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5"/>
      <c r="AD710" s="1065"/>
      <c r="AE710" s="1065"/>
      <c r="AF710" s="1065"/>
      <c r="AG710" s="106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5"/>
      <c r="AD711" s="1065"/>
      <c r="AE711" s="1065"/>
      <c r="AF711" s="1065"/>
      <c r="AG711" s="106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5"/>
      <c r="AD712" s="1065"/>
      <c r="AE712" s="1065"/>
      <c r="AF712" s="1065"/>
      <c r="AG712" s="106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5"/>
      <c r="AD713" s="1065"/>
      <c r="AE713" s="1065"/>
      <c r="AF713" s="1065"/>
      <c r="AG713" s="106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5"/>
      <c r="AD714" s="1065"/>
      <c r="AE714" s="1065"/>
      <c r="AF714" s="1065"/>
      <c r="AG714" s="106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5"/>
      <c r="AD715" s="1065"/>
      <c r="AE715" s="1065"/>
      <c r="AF715" s="1065"/>
      <c r="AG715" s="106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5"/>
      <c r="AD716" s="1065"/>
      <c r="AE716" s="1065"/>
      <c r="AF716" s="1065"/>
      <c r="AG716" s="106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5"/>
      <c r="AD717" s="1065"/>
      <c r="AE717" s="1065"/>
      <c r="AF717" s="1065"/>
      <c r="AG717" s="106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5"/>
      <c r="AD718" s="1065"/>
      <c r="AE718" s="1065"/>
      <c r="AF718" s="1065"/>
      <c r="AG718" s="106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5"/>
      <c r="AD719" s="1065"/>
      <c r="AE719" s="1065"/>
      <c r="AF719" s="1065"/>
      <c r="AG719" s="106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5"/>
      <c r="AD720" s="1065"/>
      <c r="AE720" s="1065"/>
      <c r="AF720" s="1065"/>
      <c r="AG720" s="106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5"/>
      <c r="AD721" s="1065"/>
      <c r="AE721" s="1065"/>
      <c r="AF721" s="1065"/>
      <c r="AG721" s="106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5"/>
      <c r="AD722" s="1065"/>
      <c r="AE722" s="1065"/>
      <c r="AF722" s="1065"/>
      <c r="AG722" s="106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5"/>
      <c r="AD723" s="1065"/>
      <c r="AE723" s="1065"/>
      <c r="AF723" s="1065"/>
      <c r="AG723" s="106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5"/>
      <c r="AD724" s="1065"/>
      <c r="AE724" s="1065"/>
      <c r="AF724" s="1065"/>
      <c r="AG724" s="106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5"/>
      <c r="AD725" s="1065"/>
      <c r="AE725" s="1065"/>
      <c r="AF725" s="1065"/>
      <c r="AG725" s="106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5"/>
      <c r="AD726" s="1065"/>
      <c r="AE726" s="1065"/>
      <c r="AF726" s="1065"/>
      <c r="AG726" s="106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5"/>
      <c r="AD730" s="1065"/>
      <c r="AE730" s="1065"/>
      <c r="AF730" s="1065"/>
      <c r="AG730" s="106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5"/>
      <c r="AD731" s="1065"/>
      <c r="AE731" s="1065"/>
      <c r="AF731" s="1065"/>
      <c r="AG731" s="106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5"/>
      <c r="AD732" s="1065"/>
      <c r="AE732" s="1065"/>
      <c r="AF732" s="1065"/>
      <c r="AG732" s="106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5"/>
      <c r="AD733" s="1065"/>
      <c r="AE733" s="1065"/>
      <c r="AF733" s="1065"/>
      <c r="AG733" s="106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5"/>
      <c r="AD734" s="1065"/>
      <c r="AE734" s="1065"/>
      <c r="AF734" s="1065"/>
      <c r="AG734" s="106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5"/>
      <c r="AD735" s="1065"/>
      <c r="AE735" s="1065"/>
      <c r="AF735" s="1065"/>
      <c r="AG735" s="106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5"/>
      <c r="AD736" s="1065"/>
      <c r="AE736" s="1065"/>
      <c r="AF736" s="1065"/>
      <c r="AG736" s="106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5"/>
      <c r="AD737" s="1065"/>
      <c r="AE737" s="1065"/>
      <c r="AF737" s="1065"/>
      <c r="AG737" s="106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5"/>
      <c r="AD738" s="1065"/>
      <c r="AE738" s="1065"/>
      <c r="AF738" s="1065"/>
      <c r="AG738" s="106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5"/>
      <c r="AD739" s="1065"/>
      <c r="AE739" s="1065"/>
      <c r="AF739" s="1065"/>
      <c r="AG739" s="106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5"/>
      <c r="AD740" s="1065"/>
      <c r="AE740" s="1065"/>
      <c r="AF740" s="1065"/>
      <c r="AG740" s="106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5"/>
      <c r="AD741" s="1065"/>
      <c r="AE741" s="1065"/>
      <c r="AF741" s="1065"/>
      <c r="AG741" s="106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5"/>
      <c r="AD742" s="1065"/>
      <c r="AE742" s="1065"/>
      <c r="AF742" s="1065"/>
      <c r="AG742" s="106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5"/>
      <c r="AD743" s="1065"/>
      <c r="AE743" s="1065"/>
      <c r="AF743" s="1065"/>
      <c r="AG743" s="106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5"/>
      <c r="AD744" s="1065"/>
      <c r="AE744" s="1065"/>
      <c r="AF744" s="1065"/>
      <c r="AG744" s="106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5"/>
      <c r="AD745" s="1065"/>
      <c r="AE745" s="1065"/>
      <c r="AF745" s="1065"/>
      <c r="AG745" s="106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5"/>
      <c r="AD746" s="1065"/>
      <c r="AE746" s="1065"/>
      <c r="AF746" s="1065"/>
      <c r="AG746" s="106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5"/>
      <c r="AD747" s="1065"/>
      <c r="AE747" s="1065"/>
      <c r="AF747" s="1065"/>
      <c r="AG747" s="106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5"/>
      <c r="AD748" s="1065"/>
      <c r="AE748" s="1065"/>
      <c r="AF748" s="1065"/>
      <c r="AG748" s="106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5"/>
      <c r="AD749" s="1065"/>
      <c r="AE749" s="1065"/>
      <c r="AF749" s="1065"/>
      <c r="AG749" s="106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5"/>
      <c r="AD750" s="1065"/>
      <c r="AE750" s="1065"/>
      <c r="AF750" s="1065"/>
      <c r="AG750" s="106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5"/>
      <c r="AD751" s="1065"/>
      <c r="AE751" s="1065"/>
      <c r="AF751" s="1065"/>
      <c r="AG751" s="106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5"/>
      <c r="AD752" s="1065"/>
      <c r="AE752" s="1065"/>
      <c r="AF752" s="1065"/>
      <c r="AG752" s="106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5"/>
      <c r="AD753" s="1065"/>
      <c r="AE753" s="1065"/>
      <c r="AF753" s="1065"/>
      <c r="AG753" s="106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5"/>
      <c r="AD754" s="1065"/>
      <c r="AE754" s="1065"/>
      <c r="AF754" s="1065"/>
      <c r="AG754" s="106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5"/>
      <c r="AD755" s="1065"/>
      <c r="AE755" s="1065"/>
      <c r="AF755" s="1065"/>
      <c r="AG755" s="106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5"/>
      <c r="AD756" s="1065"/>
      <c r="AE756" s="1065"/>
      <c r="AF756" s="1065"/>
      <c r="AG756" s="106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5"/>
      <c r="AD757" s="1065"/>
      <c r="AE757" s="1065"/>
      <c r="AF757" s="1065"/>
      <c r="AG757" s="106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5"/>
      <c r="AD758" s="1065"/>
      <c r="AE758" s="1065"/>
      <c r="AF758" s="1065"/>
      <c r="AG758" s="106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5"/>
      <c r="AD759" s="1065"/>
      <c r="AE759" s="1065"/>
      <c r="AF759" s="1065"/>
      <c r="AG759" s="106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5"/>
      <c r="AD763" s="1065"/>
      <c r="AE763" s="1065"/>
      <c r="AF763" s="1065"/>
      <c r="AG763" s="106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5"/>
      <c r="AD764" s="1065"/>
      <c r="AE764" s="1065"/>
      <c r="AF764" s="1065"/>
      <c r="AG764" s="106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5"/>
      <c r="AD765" s="1065"/>
      <c r="AE765" s="1065"/>
      <c r="AF765" s="1065"/>
      <c r="AG765" s="106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5"/>
      <c r="AD766" s="1065"/>
      <c r="AE766" s="1065"/>
      <c r="AF766" s="1065"/>
      <c r="AG766" s="106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5"/>
      <c r="AD767" s="1065"/>
      <c r="AE767" s="1065"/>
      <c r="AF767" s="1065"/>
      <c r="AG767" s="106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5"/>
      <c r="AD768" s="1065"/>
      <c r="AE768" s="1065"/>
      <c r="AF768" s="1065"/>
      <c r="AG768" s="106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5"/>
      <c r="AD769" s="1065"/>
      <c r="AE769" s="1065"/>
      <c r="AF769" s="1065"/>
      <c r="AG769" s="106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5"/>
      <c r="AD770" s="1065"/>
      <c r="AE770" s="1065"/>
      <c r="AF770" s="1065"/>
      <c r="AG770" s="106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5"/>
      <c r="AD771" s="1065"/>
      <c r="AE771" s="1065"/>
      <c r="AF771" s="1065"/>
      <c r="AG771" s="106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5"/>
      <c r="AD772" s="1065"/>
      <c r="AE772" s="1065"/>
      <c r="AF772" s="1065"/>
      <c r="AG772" s="106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5"/>
      <c r="AD773" s="1065"/>
      <c r="AE773" s="1065"/>
      <c r="AF773" s="1065"/>
      <c r="AG773" s="106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5"/>
      <c r="AD774" s="1065"/>
      <c r="AE774" s="1065"/>
      <c r="AF774" s="1065"/>
      <c r="AG774" s="106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5"/>
      <c r="AD775" s="1065"/>
      <c r="AE775" s="1065"/>
      <c r="AF775" s="1065"/>
      <c r="AG775" s="106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5"/>
      <c r="AD776" s="1065"/>
      <c r="AE776" s="1065"/>
      <c r="AF776" s="1065"/>
      <c r="AG776" s="106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5"/>
      <c r="AD777" s="1065"/>
      <c r="AE777" s="1065"/>
      <c r="AF777" s="1065"/>
      <c r="AG777" s="106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5"/>
      <c r="AD778" s="1065"/>
      <c r="AE778" s="1065"/>
      <c r="AF778" s="1065"/>
      <c r="AG778" s="106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5"/>
      <c r="AD779" s="1065"/>
      <c r="AE779" s="1065"/>
      <c r="AF779" s="1065"/>
      <c r="AG779" s="106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5"/>
      <c r="AD780" s="1065"/>
      <c r="AE780" s="1065"/>
      <c r="AF780" s="1065"/>
      <c r="AG780" s="106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5"/>
      <c r="AD781" s="1065"/>
      <c r="AE781" s="1065"/>
      <c r="AF781" s="1065"/>
      <c r="AG781" s="106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5"/>
      <c r="AD782" s="1065"/>
      <c r="AE782" s="1065"/>
      <c r="AF782" s="1065"/>
      <c r="AG782" s="106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5"/>
      <c r="AD783" s="1065"/>
      <c r="AE783" s="1065"/>
      <c r="AF783" s="1065"/>
      <c r="AG783" s="106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5"/>
      <c r="AD784" s="1065"/>
      <c r="AE784" s="1065"/>
      <c r="AF784" s="1065"/>
      <c r="AG784" s="106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5"/>
      <c r="AD785" s="1065"/>
      <c r="AE785" s="1065"/>
      <c r="AF785" s="1065"/>
      <c r="AG785" s="106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5"/>
      <c r="AD786" s="1065"/>
      <c r="AE786" s="1065"/>
      <c r="AF786" s="1065"/>
      <c r="AG786" s="106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5"/>
      <c r="AD787" s="1065"/>
      <c r="AE787" s="1065"/>
      <c r="AF787" s="1065"/>
      <c r="AG787" s="106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5"/>
      <c r="AD788" s="1065"/>
      <c r="AE788" s="1065"/>
      <c r="AF788" s="1065"/>
      <c r="AG788" s="106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5"/>
      <c r="AD789" s="1065"/>
      <c r="AE789" s="1065"/>
      <c r="AF789" s="1065"/>
      <c r="AG789" s="106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5"/>
      <c r="AD790" s="1065"/>
      <c r="AE790" s="1065"/>
      <c r="AF790" s="1065"/>
      <c r="AG790" s="106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5"/>
      <c r="AD791" s="1065"/>
      <c r="AE791" s="1065"/>
      <c r="AF791" s="1065"/>
      <c r="AG791" s="106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5"/>
      <c r="AD792" s="1065"/>
      <c r="AE792" s="1065"/>
      <c r="AF792" s="1065"/>
      <c r="AG792" s="106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5"/>
      <c r="AD796" s="1065"/>
      <c r="AE796" s="1065"/>
      <c r="AF796" s="1065"/>
      <c r="AG796" s="106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5"/>
      <c r="AD797" s="1065"/>
      <c r="AE797" s="1065"/>
      <c r="AF797" s="1065"/>
      <c r="AG797" s="106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5"/>
      <c r="AD798" s="1065"/>
      <c r="AE798" s="1065"/>
      <c r="AF798" s="1065"/>
      <c r="AG798" s="106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5"/>
      <c r="AD799" s="1065"/>
      <c r="AE799" s="1065"/>
      <c r="AF799" s="1065"/>
      <c r="AG799" s="106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5"/>
      <c r="AD800" s="1065"/>
      <c r="AE800" s="1065"/>
      <c r="AF800" s="1065"/>
      <c r="AG800" s="106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5"/>
      <c r="AD801" s="1065"/>
      <c r="AE801" s="1065"/>
      <c r="AF801" s="1065"/>
      <c r="AG801" s="106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5"/>
      <c r="AD802" s="1065"/>
      <c r="AE802" s="1065"/>
      <c r="AF802" s="1065"/>
      <c r="AG802" s="106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5"/>
      <c r="AD803" s="1065"/>
      <c r="AE803" s="1065"/>
      <c r="AF803" s="1065"/>
      <c r="AG803" s="106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5"/>
      <c r="AD804" s="1065"/>
      <c r="AE804" s="1065"/>
      <c r="AF804" s="1065"/>
      <c r="AG804" s="106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5"/>
      <c r="AD805" s="1065"/>
      <c r="AE805" s="1065"/>
      <c r="AF805" s="1065"/>
      <c r="AG805" s="106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5"/>
      <c r="AD806" s="1065"/>
      <c r="AE806" s="1065"/>
      <c r="AF806" s="1065"/>
      <c r="AG806" s="106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5"/>
      <c r="AD807" s="1065"/>
      <c r="AE807" s="1065"/>
      <c r="AF807" s="1065"/>
      <c r="AG807" s="106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5"/>
      <c r="AD808" s="1065"/>
      <c r="AE808" s="1065"/>
      <c r="AF808" s="1065"/>
      <c r="AG808" s="106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5"/>
      <c r="AD809" s="1065"/>
      <c r="AE809" s="1065"/>
      <c r="AF809" s="1065"/>
      <c r="AG809" s="106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5"/>
      <c r="AD810" s="1065"/>
      <c r="AE810" s="1065"/>
      <c r="AF810" s="1065"/>
      <c r="AG810" s="106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5"/>
      <c r="AD811" s="1065"/>
      <c r="AE811" s="1065"/>
      <c r="AF811" s="1065"/>
      <c r="AG811" s="106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5"/>
      <c r="AD812" s="1065"/>
      <c r="AE812" s="1065"/>
      <c r="AF812" s="1065"/>
      <c r="AG812" s="106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5"/>
      <c r="AD813" s="1065"/>
      <c r="AE813" s="1065"/>
      <c r="AF813" s="1065"/>
      <c r="AG813" s="106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5"/>
      <c r="AD814" s="1065"/>
      <c r="AE814" s="1065"/>
      <c r="AF814" s="1065"/>
      <c r="AG814" s="106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5"/>
      <c r="AD815" s="1065"/>
      <c r="AE815" s="1065"/>
      <c r="AF815" s="1065"/>
      <c r="AG815" s="106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5"/>
      <c r="AD816" s="1065"/>
      <c r="AE816" s="1065"/>
      <c r="AF816" s="1065"/>
      <c r="AG816" s="106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5"/>
      <c r="AD817" s="1065"/>
      <c r="AE817" s="1065"/>
      <c r="AF817" s="1065"/>
      <c r="AG817" s="106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5"/>
      <c r="AD818" s="1065"/>
      <c r="AE818" s="1065"/>
      <c r="AF818" s="1065"/>
      <c r="AG818" s="106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5"/>
      <c r="AD819" s="1065"/>
      <c r="AE819" s="1065"/>
      <c r="AF819" s="1065"/>
      <c r="AG819" s="106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5"/>
      <c r="AD820" s="1065"/>
      <c r="AE820" s="1065"/>
      <c r="AF820" s="1065"/>
      <c r="AG820" s="106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5"/>
      <c r="AD821" s="1065"/>
      <c r="AE821" s="1065"/>
      <c r="AF821" s="1065"/>
      <c r="AG821" s="106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5"/>
      <c r="AD822" s="1065"/>
      <c r="AE822" s="1065"/>
      <c r="AF822" s="1065"/>
      <c r="AG822" s="106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5"/>
      <c r="AD823" s="1065"/>
      <c r="AE823" s="1065"/>
      <c r="AF823" s="1065"/>
      <c r="AG823" s="106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5"/>
      <c r="AD824" s="1065"/>
      <c r="AE824" s="1065"/>
      <c r="AF824" s="1065"/>
      <c r="AG824" s="106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5"/>
      <c r="AD825" s="1065"/>
      <c r="AE825" s="1065"/>
      <c r="AF825" s="1065"/>
      <c r="AG825" s="106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5"/>
      <c r="AD829" s="1065"/>
      <c r="AE829" s="1065"/>
      <c r="AF829" s="1065"/>
      <c r="AG829" s="106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5"/>
      <c r="AD830" s="1065"/>
      <c r="AE830" s="1065"/>
      <c r="AF830" s="1065"/>
      <c r="AG830" s="106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5"/>
      <c r="AD831" s="1065"/>
      <c r="AE831" s="1065"/>
      <c r="AF831" s="1065"/>
      <c r="AG831" s="106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5"/>
      <c r="AD832" s="1065"/>
      <c r="AE832" s="1065"/>
      <c r="AF832" s="1065"/>
      <c r="AG832" s="106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5"/>
      <c r="AD833" s="1065"/>
      <c r="AE833" s="1065"/>
      <c r="AF833" s="1065"/>
      <c r="AG833" s="106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5"/>
      <c r="AD834" s="1065"/>
      <c r="AE834" s="1065"/>
      <c r="AF834" s="1065"/>
      <c r="AG834" s="106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5"/>
      <c r="AD835" s="1065"/>
      <c r="AE835" s="1065"/>
      <c r="AF835" s="1065"/>
      <c r="AG835" s="106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5"/>
      <c r="AD836" s="1065"/>
      <c r="AE836" s="1065"/>
      <c r="AF836" s="1065"/>
      <c r="AG836" s="106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5"/>
      <c r="AD837" s="1065"/>
      <c r="AE837" s="1065"/>
      <c r="AF837" s="1065"/>
      <c r="AG837" s="106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5"/>
      <c r="AD838" s="1065"/>
      <c r="AE838" s="1065"/>
      <c r="AF838" s="1065"/>
      <c r="AG838" s="106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5"/>
      <c r="AD839" s="1065"/>
      <c r="AE839" s="1065"/>
      <c r="AF839" s="1065"/>
      <c r="AG839" s="106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5"/>
      <c r="AD840" s="1065"/>
      <c r="AE840" s="1065"/>
      <c r="AF840" s="1065"/>
      <c r="AG840" s="106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5"/>
      <c r="AD841" s="1065"/>
      <c r="AE841" s="1065"/>
      <c r="AF841" s="1065"/>
      <c r="AG841" s="106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5"/>
      <c r="AD842" s="1065"/>
      <c r="AE842" s="1065"/>
      <c r="AF842" s="1065"/>
      <c r="AG842" s="106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5"/>
      <c r="AD843" s="1065"/>
      <c r="AE843" s="1065"/>
      <c r="AF843" s="1065"/>
      <c r="AG843" s="106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5"/>
      <c r="AD844" s="1065"/>
      <c r="AE844" s="1065"/>
      <c r="AF844" s="1065"/>
      <c r="AG844" s="106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5"/>
      <c r="AD845" s="1065"/>
      <c r="AE845" s="1065"/>
      <c r="AF845" s="1065"/>
      <c r="AG845" s="106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5"/>
      <c r="AD846" s="1065"/>
      <c r="AE846" s="1065"/>
      <c r="AF846" s="1065"/>
      <c r="AG846" s="106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5"/>
      <c r="AD847" s="1065"/>
      <c r="AE847" s="1065"/>
      <c r="AF847" s="1065"/>
      <c r="AG847" s="106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5"/>
      <c r="AD848" s="1065"/>
      <c r="AE848" s="1065"/>
      <c r="AF848" s="1065"/>
      <c r="AG848" s="106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5"/>
      <c r="AD849" s="1065"/>
      <c r="AE849" s="1065"/>
      <c r="AF849" s="1065"/>
      <c r="AG849" s="106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5"/>
      <c r="AD850" s="1065"/>
      <c r="AE850" s="1065"/>
      <c r="AF850" s="1065"/>
      <c r="AG850" s="106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5"/>
      <c r="AD851" s="1065"/>
      <c r="AE851" s="1065"/>
      <c r="AF851" s="1065"/>
      <c r="AG851" s="106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5"/>
      <c r="AD852" s="1065"/>
      <c r="AE852" s="1065"/>
      <c r="AF852" s="1065"/>
      <c r="AG852" s="106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5"/>
      <c r="AD853" s="1065"/>
      <c r="AE853" s="1065"/>
      <c r="AF853" s="1065"/>
      <c r="AG853" s="106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5"/>
      <c r="AD854" s="1065"/>
      <c r="AE854" s="1065"/>
      <c r="AF854" s="1065"/>
      <c r="AG854" s="106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5"/>
      <c r="AD855" s="1065"/>
      <c r="AE855" s="1065"/>
      <c r="AF855" s="1065"/>
      <c r="AG855" s="106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5"/>
      <c r="AD856" s="1065"/>
      <c r="AE856" s="1065"/>
      <c r="AF856" s="1065"/>
      <c r="AG856" s="106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5"/>
      <c r="AD857" s="1065"/>
      <c r="AE857" s="1065"/>
      <c r="AF857" s="1065"/>
      <c r="AG857" s="106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5"/>
      <c r="AD858" s="1065"/>
      <c r="AE858" s="1065"/>
      <c r="AF858" s="1065"/>
      <c r="AG858" s="106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5"/>
      <c r="AD862" s="1065"/>
      <c r="AE862" s="1065"/>
      <c r="AF862" s="1065"/>
      <c r="AG862" s="106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5"/>
      <c r="AD863" s="1065"/>
      <c r="AE863" s="1065"/>
      <c r="AF863" s="1065"/>
      <c r="AG863" s="106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5"/>
      <c r="AD864" s="1065"/>
      <c r="AE864" s="1065"/>
      <c r="AF864" s="1065"/>
      <c r="AG864" s="106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5"/>
      <c r="AD865" s="1065"/>
      <c r="AE865" s="1065"/>
      <c r="AF865" s="1065"/>
      <c r="AG865" s="106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5"/>
      <c r="AD866" s="1065"/>
      <c r="AE866" s="1065"/>
      <c r="AF866" s="1065"/>
      <c r="AG866" s="106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5"/>
      <c r="AD867" s="1065"/>
      <c r="AE867" s="1065"/>
      <c r="AF867" s="1065"/>
      <c r="AG867" s="106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5"/>
      <c r="AD868" s="1065"/>
      <c r="AE868" s="1065"/>
      <c r="AF868" s="1065"/>
      <c r="AG868" s="106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5"/>
      <c r="AD869" s="1065"/>
      <c r="AE869" s="1065"/>
      <c r="AF869" s="1065"/>
      <c r="AG869" s="106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5"/>
      <c r="AD870" s="1065"/>
      <c r="AE870" s="1065"/>
      <c r="AF870" s="1065"/>
      <c r="AG870" s="106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5"/>
      <c r="AD871" s="1065"/>
      <c r="AE871" s="1065"/>
      <c r="AF871" s="1065"/>
      <c r="AG871" s="106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5"/>
      <c r="AD872" s="1065"/>
      <c r="AE872" s="1065"/>
      <c r="AF872" s="1065"/>
      <c r="AG872" s="106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5"/>
      <c r="AD873" s="1065"/>
      <c r="AE873" s="1065"/>
      <c r="AF873" s="1065"/>
      <c r="AG873" s="106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5"/>
      <c r="AD874" s="1065"/>
      <c r="AE874" s="1065"/>
      <c r="AF874" s="1065"/>
      <c r="AG874" s="106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5"/>
      <c r="AD875" s="1065"/>
      <c r="AE875" s="1065"/>
      <c r="AF875" s="1065"/>
      <c r="AG875" s="106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5"/>
      <c r="AD876" s="1065"/>
      <c r="AE876" s="1065"/>
      <c r="AF876" s="1065"/>
      <c r="AG876" s="106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5"/>
      <c r="AD877" s="1065"/>
      <c r="AE877" s="1065"/>
      <c r="AF877" s="1065"/>
      <c r="AG877" s="106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5"/>
      <c r="AD878" s="1065"/>
      <c r="AE878" s="1065"/>
      <c r="AF878" s="1065"/>
      <c r="AG878" s="106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5"/>
      <c r="AD879" s="1065"/>
      <c r="AE879" s="1065"/>
      <c r="AF879" s="1065"/>
      <c r="AG879" s="106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5"/>
      <c r="AD880" s="1065"/>
      <c r="AE880" s="1065"/>
      <c r="AF880" s="1065"/>
      <c r="AG880" s="106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5"/>
      <c r="AD881" s="1065"/>
      <c r="AE881" s="1065"/>
      <c r="AF881" s="1065"/>
      <c r="AG881" s="106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5"/>
      <c r="AD882" s="1065"/>
      <c r="AE882" s="1065"/>
      <c r="AF882" s="1065"/>
      <c r="AG882" s="106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5"/>
      <c r="AD883" s="1065"/>
      <c r="AE883" s="1065"/>
      <c r="AF883" s="1065"/>
      <c r="AG883" s="106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5"/>
      <c r="AD884" s="1065"/>
      <c r="AE884" s="1065"/>
      <c r="AF884" s="1065"/>
      <c r="AG884" s="106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5"/>
      <c r="AD885" s="1065"/>
      <c r="AE885" s="1065"/>
      <c r="AF885" s="1065"/>
      <c r="AG885" s="106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5"/>
      <c r="AD886" s="1065"/>
      <c r="AE886" s="1065"/>
      <c r="AF886" s="1065"/>
      <c r="AG886" s="106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5"/>
      <c r="AD887" s="1065"/>
      <c r="AE887" s="1065"/>
      <c r="AF887" s="1065"/>
      <c r="AG887" s="106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5"/>
      <c r="AD888" s="1065"/>
      <c r="AE888" s="1065"/>
      <c r="AF888" s="1065"/>
      <c r="AG888" s="106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5"/>
      <c r="AD889" s="1065"/>
      <c r="AE889" s="1065"/>
      <c r="AF889" s="1065"/>
      <c r="AG889" s="106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5"/>
      <c r="AD890" s="1065"/>
      <c r="AE890" s="1065"/>
      <c r="AF890" s="1065"/>
      <c r="AG890" s="106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5"/>
      <c r="AD891" s="1065"/>
      <c r="AE891" s="1065"/>
      <c r="AF891" s="1065"/>
      <c r="AG891" s="106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5"/>
      <c r="AD895" s="1065"/>
      <c r="AE895" s="1065"/>
      <c r="AF895" s="1065"/>
      <c r="AG895" s="106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5"/>
      <c r="AD896" s="1065"/>
      <c r="AE896" s="1065"/>
      <c r="AF896" s="1065"/>
      <c r="AG896" s="106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5"/>
      <c r="AD897" s="1065"/>
      <c r="AE897" s="1065"/>
      <c r="AF897" s="1065"/>
      <c r="AG897" s="106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5"/>
      <c r="AD898" s="1065"/>
      <c r="AE898" s="1065"/>
      <c r="AF898" s="1065"/>
      <c r="AG898" s="106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5"/>
      <c r="AD899" s="1065"/>
      <c r="AE899" s="1065"/>
      <c r="AF899" s="1065"/>
      <c r="AG899" s="106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5"/>
      <c r="AD900" s="1065"/>
      <c r="AE900" s="1065"/>
      <c r="AF900" s="1065"/>
      <c r="AG900" s="106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5"/>
      <c r="AD901" s="1065"/>
      <c r="AE901" s="1065"/>
      <c r="AF901" s="1065"/>
      <c r="AG901" s="106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5"/>
      <c r="AD902" s="1065"/>
      <c r="AE902" s="1065"/>
      <c r="AF902" s="1065"/>
      <c r="AG902" s="106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5"/>
      <c r="AD903" s="1065"/>
      <c r="AE903" s="1065"/>
      <c r="AF903" s="1065"/>
      <c r="AG903" s="106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5"/>
      <c r="AD904" s="1065"/>
      <c r="AE904" s="1065"/>
      <c r="AF904" s="1065"/>
      <c r="AG904" s="106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5"/>
      <c r="AD905" s="1065"/>
      <c r="AE905" s="1065"/>
      <c r="AF905" s="1065"/>
      <c r="AG905" s="106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5"/>
      <c r="AD906" s="1065"/>
      <c r="AE906" s="1065"/>
      <c r="AF906" s="1065"/>
      <c r="AG906" s="106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5"/>
      <c r="AD907" s="1065"/>
      <c r="AE907" s="1065"/>
      <c r="AF907" s="1065"/>
      <c r="AG907" s="106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5"/>
      <c r="AD908" s="1065"/>
      <c r="AE908" s="1065"/>
      <c r="AF908" s="1065"/>
      <c r="AG908" s="106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5"/>
      <c r="AD909" s="1065"/>
      <c r="AE909" s="1065"/>
      <c r="AF909" s="1065"/>
      <c r="AG909" s="106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5"/>
      <c r="AD910" s="1065"/>
      <c r="AE910" s="1065"/>
      <c r="AF910" s="1065"/>
      <c r="AG910" s="106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5"/>
      <c r="AD911" s="1065"/>
      <c r="AE911" s="1065"/>
      <c r="AF911" s="1065"/>
      <c r="AG911" s="106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5"/>
      <c r="AD912" s="1065"/>
      <c r="AE912" s="1065"/>
      <c r="AF912" s="1065"/>
      <c r="AG912" s="106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5"/>
      <c r="AD913" s="1065"/>
      <c r="AE913" s="1065"/>
      <c r="AF913" s="1065"/>
      <c r="AG913" s="106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5"/>
      <c r="AD914" s="1065"/>
      <c r="AE914" s="1065"/>
      <c r="AF914" s="1065"/>
      <c r="AG914" s="106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5"/>
      <c r="AD915" s="1065"/>
      <c r="AE915" s="1065"/>
      <c r="AF915" s="1065"/>
      <c r="AG915" s="106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5"/>
      <c r="AD916" s="1065"/>
      <c r="AE916" s="1065"/>
      <c r="AF916" s="1065"/>
      <c r="AG916" s="106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5"/>
      <c r="AD917" s="1065"/>
      <c r="AE917" s="1065"/>
      <c r="AF917" s="1065"/>
      <c r="AG917" s="106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5"/>
      <c r="AD918" s="1065"/>
      <c r="AE918" s="1065"/>
      <c r="AF918" s="1065"/>
      <c r="AG918" s="106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5"/>
      <c r="AD919" s="1065"/>
      <c r="AE919" s="1065"/>
      <c r="AF919" s="1065"/>
      <c r="AG919" s="106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5"/>
      <c r="AD920" s="1065"/>
      <c r="AE920" s="1065"/>
      <c r="AF920" s="1065"/>
      <c r="AG920" s="106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5"/>
      <c r="AD921" s="1065"/>
      <c r="AE921" s="1065"/>
      <c r="AF921" s="1065"/>
      <c r="AG921" s="106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5"/>
      <c r="AD922" s="1065"/>
      <c r="AE922" s="1065"/>
      <c r="AF922" s="1065"/>
      <c r="AG922" s="106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5"/>
      <c r="AD923" s="1065"/>
      <c r="AE923" s="1065"/>
      <c r="AF923" s="1065"/>
      <c r="AG923" s="106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5"/>
      <c r="AD924" s="1065"/>
      <c r="AE924" s="1065"/>
      <c r="AF924" s="1065"/>
      <c r="AG924" s="106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4">
        <v>1</v>
      </c>
      <c r="B928" s="106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5"/>
      <c r="AD928" s="1065"/>
      <c r="AE928" s="1065"/>
      <c r="AF928" s="1065"/>
      <c r="AG928" s="106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5"/>
      <c r="AD929" s="1065"/>
      <c r="AE929" s="1065"/>
      <c r="AF929" s="1065"/>
      <c r="AG929" s="106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5"/>
      <c r="AD930" s="1065"/>
      <c r="AE930" s="1065"/>
      <c r="AF930" s="1065"/>
      <c r="AG930" s="106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5"/>
      <c r="AD931" s="1065"/>
      <c r="AE931" s="1065"/>
      <c r="AF931" s="1065"/>
      <c r="AG931" s="106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5"/>
      <c r="AD932" s="1065"/>
      <c r="AE932" s="1065"/>
      <c r="AF932" s="1065"/>
      <c r="AG932" s="106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5"/>
      <c r="AD933" s="1065"/>
      <c r="AE933" s="1065"/>
      <c r="AF933" s="1065"/>
      <c r="AG933" s="106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5"/>
      <c r="AD934" s="1065"/>
      <c r="AE934" s="1065"/>
      <c r="AF934" s="1065"/>
      <c r="AG934" s="106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5"/>
      <c r="AD935" s="1065"/>
      <c r="AE935" s="1065"/>
      <c r="AF935" s="1065"/>
      <c r="AG935" s="106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5"/>
      <c r="AD936" s="1065"/>
      <c r="AE936" s="1065"/>
      <c r="AF936" s="1065"/>
      <c r="AG936" s="106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5"/>
      <c r="AD937" s="1065"/>
      <c r="AE937" s="1065"/>
      <c r="AF937" s="1065"/>
      <c r="AG937" s="106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5"/>
      <c r="AD938" s="1065"/>
      <c r="AE938" s="1065"/>
      <c r="AF938" s="1065"/>
      <c r="AG938" s="106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5"/>
      <c r="AD939" s="1065"/>
      <c r="AE939" s="1065"/>
      <c r="AF939" s="1065"/>
      <c r="AG939" s="106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5"/>
      <c r="AD940" s="1065"/>
      <c r="AE940" s="1065"/>
      <c r="AF940" s="1065"/>
      <c r="AG940" s="106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5"/>
      <c r="AD941" s="1065"/>
      <c r="AE941" s="1065"/>
      <c r="AF941" s="1065"/>
      <c r="AG941" s="106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5"/>
      <c r="AD942" s="1065"/>
      <c r="AE942" s="1065"/>
      <c r="AF942" s="1065"/>
      <c r="AG942" s="106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5"/>
      <c r="AD943" s="1065"/>
      <c r="AE943" s="1065"/>
      <c r="AF943" s="1065"/>
      <c r="AG943" s="106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5"/>
      <c r="AD944" s="1065"/>
      <c r="AE944" s="1065"/>
      <c r="AF944" s="1065"/>
      <c r="AG944" s="106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5"/>
      <c r="AD945" s="1065"/>
      <c r="AE945" s="1065"/>
      <c r="AF945" s="1065"/>
      <c r="AG945" s="106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5"/>
      <c r="AD946" s="1065"/>
      <c r="AE946" s="1065"/>
      <c r="AF946" s="1065"/>
      <c r="AG946" s="106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5"/>
      <c r="AD947" s="1065"/>
      <c r="AE947" s="1065"/>
      <c r="AF947" s="1065"/>
      <c r="AG947" s="106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5"/>
      <c r="AD948" s="1065"/>
      <c r="AE948" s="1065"/>
      <c r="AF948" s="1065"/>
      <c r="AG948" s="106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5"/>
      <c r="AD949" s="1065"/>
      <c r="AE949" s="1065"/>
      <c r="AF949" s="1065"/>
      <c r="AG949" s="106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5"/>
      <c r="AD950" s="1065"/>
      <c r="AE950" s="1065"/>
      <c r="AF950" s="1065"/>
      <c r="AG950" s="106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5"/>
      <c r="AD951" s="1065"/>
      <c r="AE951" s="1065"/>
      <c r="AF951" s="1065"/>
      <c r="AG951" s="106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5"/>
      <c r="AD952" s="1065"/>
      <c r="AE952" s="1065"/>
      <c r="AF952" s="1065"/>
      <c r="AG952" s="106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5"/>
      <c r="AD953" s="1065"/>
      <c r="AE953" s="1065"/>
      <c r="AF953" s="1065"/>
      <c r="AG953" s="106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5"/>
      <c r="AD954" s="1065"/>
      <c r="AE954" s="1065"/>
      <c r="AF954" s="1065"/>
      <c r="AG954" s="106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5"/>
      <c r="AD955" s="1065"/>
      <c r="AE955" s="1065"/>
      <c r="AF955" s="1065"/>
      <c r="AG955" s="106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5"/>
      <c r="AD956" s="1065"/>
      <c r="AE956" s="1065"/>
      <c r="AF956" s="1065"/>
      <c r="AG956" s="106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5"/>
      <c r="AD957" s="1065"/>
      <c r="AE957" s="1065"/>
      <c r="AF957" s="1065"/>
      <c r="AG957" s="106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5"/>
      <c r="AD961" s="1065"/>
      <c r="AE961" s="1065"/>
      <c r="AF961" s="1065"/>
      <c r="AG961" s="106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5"/>
      <c r="AD962" s="1065"/>
      <c r="AE962" s="1065"/>
      <c r="AF962" s="1065"/>
      <c r="AG962" s="106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5"/>
      <c r="AD963" s="1065"/>
      <c r="AE963" s="1065"/>
      <c r="AF963" s="1065"/>
      <c r="AG963" s="106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5"/>
      <c r="AD964" s="1065"/>
      <c r="AE964" s="1065"/>
      <c r="AF964" s="1065"/>
      <c r="AG964" s="106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5"/>
      <c r="AD965" s="1065"/>
      <c r="AE965" s="1065"/>
      <c r="AF965" s="1065"/>
      <c r="AG965" s="106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5"/>
      <c r="AD966" s="1065"/>
      <c r="AE966" s="1065"/>
      <c r="AF966" s="1065"/>
      <c r="AG966" s="106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5"/>
      <c r="AD967" s="1065"/>
      <c r="AE967" s="1065"/>
      <c r="AF967" s="1065"/>
      <c r="AG967" s="106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5"/>
      <c r="AD968" s="1065"/>
      <c r="AE968" s="1065"/>
      <c r="AF968" s="1065"/>
      <c r="AG968" s="106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5"/>
      <c r="AD969" s="1065"/>
      <c r="AE969" s="1065"/>
      <c r="AF969" s="1065"/>
      <c r="AG969" s="106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5"/>
      <c r="AD970" s="1065"/>
      <c r="AE970" s="1065"/>
      <c r="AF970" s="1065"/>
      <c r="AG970" s="106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5"/>
      <c r="AD971" s="1065"/>
      <c r="AE971" s="1065"/>
      <c r="AF971" s="1065"/>
      <c r="AG971" s="106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5"/>
      <c r="AD972" s="1065"/>
      <c r="AE972" s="1065"/>
      <c r="AF972" s="1065"/>
      <c r="AG972" s="106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5"/>
      <c r="AD973" s="1065"/>
      <c r="AE973" s="1065"/>
      <c r="AF973" s="1065"/>
      <c r="AG973" s="106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5"/>
      <c r="AD974" s="1065"/>
      <c r="AE974" s="1065"/>
      <c r="AF974" s="1065"/>
      <c r="AG974" s="106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5"/>
      <c r="AD975" s="1065"/>
      <c r="AE975" s="1065"/>
      <c r="AF975" s="1065"/>
      <c r="AG975" s="106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5"/>
      <c r="AD976" s="1065"/>
      <c r="AE976" s="1065"/>
      <c r="AF976" s="1065"/>
      <c r="AG976" s="106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5"/>
      <c r="AD977" s="1065"/>
      <c r="AE977" s="1065"/>
      <c r="AF977" s="1065"/>
      <c r="AG977" s="106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5"/>
      <c r="AD978" s="1065"/>
      <c r="AE978" s="1065"/>
      <c r="AF978" s="1065"/>
      <c r="AG978" s="106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5"/>
      <c r="AD979" s="1065"/>
      <c r="AE979" s="1065"/>
      <c r="AF979" s="1065"/>
      <c r="AG979" s="106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5"/>
      <c r="AD980" s="1065"/>
      <c r="AE980" s="1065"/>
      <c r="AF980" s="1065"/>
      <c r="AG980" s="106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5"/>
      <c r="AD981" s="1065"/>
      <c r="AE981" s="1065"/>
      <c r="AF981" s="1065"/>
      <c r="AG981" s="106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5"/>
      <c r="AD982" s="1065"/>
      <c r="AE982" s="1065"/>
      <c r="AF982" s="1065"/>
      <c r="AG982" s="106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5"/>
      <c r="AD983" s="1065"/>
      <c r="AE983" s="1065"/>
      <c r="AF983" s="1065"/>
      <c r="AG983" s="106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5"/>
      <c r="AD984" s="1065"/>
      <c r="AE984" s="1065"/>
      <c r="AF984" s="1065"/>
      <c r="AG984" s="106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5"/>
      <c r="AD985" s="1065"/>
      <c r="AE985" s="1065"/>
      <c r="AF985" s="1065"/>
      <c r="AG985" s="106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5"/>
      <c r="AD986" s="1065"/>
      <c r="AE986" s="1065"/>
      <c r="AF986" s="1065"/>
      <c r="AG986" s="106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5"/>
      <c r="AD987" s="1065"/>
      <c r="AE987" s="1065"/>
      <c r="AF987" s="1065"/>
      <c r="AG987" s="106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5"/>
      <c r="AD988" s="1065"/>
      <c r="AE988" s="1065"/>
      <c r="AF988" s="1065"/>
      <c r="AG988" s="106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5"/>
      <c r="AD989" s="1065"/>
      <c r="AE989" s="1065"/>
      <c r="AF989" s="1065"/>
      <c r="AG989" s="106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5"/>
      <c r="AD990" s="1065"/>
      <c r="AE990" s="1065"/>
      <c r="AF990" s="1065"/>
      <c r="AG990" s="106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5"/>
      <c r="AD994" s="1065"/>
      <c r="AE994" s="1065"/>
      <c r="AF994" s="1065"/>
      <c r="AG994" s="106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5"/>
      <c r="AD995" s="1065"/>
      <c r="AE995" s="1065"/>
      <c r="AF995" s="1065"/>
      <c r="AG995" s="106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5"/>
      <c r="AD996" s="1065"/>
      <c r="AE996" s="1065"/>
      <c r="AF996" s="1065"/>
      <c r="AG996" s="106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5"/>
      <c r="AD997" s="1065"/>
      <c r="AE997" s="1065"/>
      <c r="AF997" s="1065"/>
      <c r="AG997" s="106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5"/>
      <c r="AD998" s="1065"/>
      <c r="AE998" s="1065"/>
      <c r="AF998" s="1065"/>
      <c r="AG998" s="106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5"/>
      <c r="AD999" s="1065"/>
      <c r="AE999" s="1065"/>
      <c r="AF999" s="1065"/>
      <c r="AG999" s="106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5"/>
      <c r="AD1000" s="1065"/>
      <c r="AE1000" s="1065"/>
      <c r="AF1000" s="1065"/>
      <c r="AG1000" s="106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5"/>
      <c r="AD1001" s="1065"/>
      <c r="AE1001" s="1065"/>
      <c r="AF1001" s="1065"/>
      <c r="AG1001" s="106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5"/>
      <c r="AD1002" s="1065"/>
      <c r="AE1002" s="1065"/>
      <c r="AF1002" s="1065"/>
      <c r="AG1002" s="106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5"/>
      <c r="AD1003" s="1065"/>
      <c r="AE1003" s="1065"/>
      <c r="AF1003" s="1065"/>
      <c r="AG1003" s="106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5"/>
      <c r="AD1004" s="1065"/>
      <c r="AE1004" s="1065"/>
      <c r="AF1004" s="1065"/>
      <c r="AG1004" s="106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5"/>
      <c r="AD1005" s="1065"/>
      <c r="AE1005" s="1065"/>
      <c r="AF1005" s="1065"/>
      <c r="AG1005" s="106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5"/>
      <c r="AD1006" s="1065"/>
      <c r="AE1006" s="1065"/>
      <c r="AF1006" s="1065"/>
      <c r="AG1006" s="106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5"/>
      <c r="AD1007" s="1065"/>
      <c r="AE1007" s="1065"/>
      <c r="AF1007" s="1065"/>
      <c r="AG1007" s="106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5"/>
      <c r="AD1008" s="1065"/>
      <c r="AE1008" s="1065"/>
      <c r="AF1008" s="1065"/>
      <c r="AG1008" s="106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5"/>
      <c r="AD1009" s="1065"/>
      <c r="AE1009" s="1065"/>
      <c r="AF1009" s="1065"/>
      <c r="AG1009" s="106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5"/>
      <c r="AD1010" s="1065"/>
      <c r="AE1010" s="1065"/>
      <c r="AF1010" s="1065"/>
      <c r="AG1010" s="106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5"/>
      <c r="AD1011" s="1065"/>
      <c r="AE1011" s="1065"/>
      <c r="AF1011" s="1065"/>
      <c r="AG1011" s="106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5"/>
      <c r="AD1012" s="1065"/>
      <c r="AE1012" s="1065"/>
      <c r="AF1012" s="1065"/>
      <c r="AG1012" s="106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5"/>
      <c r="AD1013" s="1065"/>
      <c r="AE1013" s="1065"/>
      <c r="AF1013" s="1065"/>
      <c r="AG1013" s="106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5"/>
      <c r="AD1014" s="1065"/>
      <c r="AE1014" s="1065"/>
      <c r="AF1014" s="1065"/>
      <c r="AG1014" s="106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5"/>
      <c r="AD1015" s="1065"/>
      <c r="AE1015" s="1065"/>
      <c r="AF1015" s="1065"/>
      <c r="AG1015" s="106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5"/>
      <c r="AD1016" s="1065"/>
      <c r="AE1016" s="1065"/>
      <c r="AF1016" s="1065"/>
      <c r="AG1016" s="106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5"/>
      <c r="AD1017" s="1065"/>
      <c r="AE1017" s="1065"/>
      <c r="AF1017" s="1065"/>
      <c r="AG1017" s="106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5"/>
      <c r="AD1018" s="1065"/>
      <c r="AE1018" s="1065"/>
      <c r="AF1018" s="1065"/>
      <c r="AG1018" s="106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5"/>
      <c r="AD1019" s="1065"/>
      <c r="AE1019" s="1065"/>
      <c r="AF1019" s="1065"/>
      <c r="AG1019" s="106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5"/>
      <c r="AD1020" s="1065"/>
      <c r="AE1020" s="1065"/>
      <c r="AF1020" s="1065"/>
      <c r="AG1020" s="106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5"/>
      <c r="AD1021" s="1065"/>
      <c r="AE1021" s="1065"/>
      <c r="AF1021" s="1065"/>
      <c r="AG1021" s="106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5"/>
      <c r="AD1022" s="1065"/>
      <c r="AE1022" s="1065"/>
      <c r="AF1022" s="1065"/>
      <c r="AG1022" s="106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5"/>
      <c r="AD1023" s="1065"/>
      <c r="AE1023" s="1065"/>
      <c r="AF1023" s="1065"/>
      <c r="AG1023" s="106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5"/>
      <c r="AD1027" s="1065"/>
      <c r="AE1027" s="1065"/>
      <c r="AF1027" s="1065"/>
      <c r="AG1027" s="106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5"/>
      <c r="AD1028" s="1065"/>
      <c r="AE1028" s="1065"/>
      <c r="AF1028" s="1065"/>
      <c r="AG1028" s="106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5"/>
      <c r="AD1029" s="1065"/>
      <c r="AE1029" s="1065"/>
      <c r="AF1029" s="1065"/>
      <c r="AG1029" s="106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5"/>
      <c r="AD1030" s="1065"/>
      <c r="AE1030" s="1065"/>
      <c r="AF1030" s="1065"/>
      <c r="AG1030" s="106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5"/>
      <c r="AD1031" s="1065"/>
      <c r="AE1031" s="1065"/>
      <c r="AF1031" s="1065"/>
      <c r="AG1031" s="106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5"/>
      <c r="AD1032" s="1065"/>
      <c r="AE1032" s="1065"/>
      <c r="AF1032" s="1065"/>
      <c r="AG1032" s="106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5"/>
      <c r="AD1033" s="1065"/>
      <c r="AE1033" s="1065"/>
      <c r="AF1033" s="1065"/>
      <c r="AG1033" s="106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5"/>
      <c r="AD1034" s="1065"/>
      <c r="AE1034" s="1065"/>
      <c r="AF1034" s="1065"/>
      <c r="AG1034" s="106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5"/>
      <c r="AD1035" s="1065"/>
      <c r="AE1035" s="1065"/>
      <c r="AF1035" s="1065"/>
      <c r="AG1035" s="106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5"/>
      <c r="AD1036" s="1065"/>
      <c r="AE1036" s="1065"/>
      <c r="AF1036" s="1065"/>
      <c r="AG1036" s="106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5"/>
      <c r="AD1037" s="1065"/>
      <c r="AE1037" s="1065"/>
      <c r="AF1037" s="1065"/>
      <c r="AG1037" s="106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5"/>
      <c r="AD1038" s="1065"/>
      <c r="AE1038" s="1065"/>
      <c r="AF1038" s="1065"/>
      <c r="AG1038" s="106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5"/>
      <c r="AD1039" s="1065"/>
      <c r="AE1039" s="1065"/>
      <c r="AF1039" s="1065"/>
      <c r="AG1039" s="106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5"/>
      <c r="AD1040" s="1065"/>
      <c r="AE1040" s="1065"/>
      <c r="AF1040" s="1065"/>
      <c r="AG1040" s="106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5"/>
      <c r="AD1041" s="1065"/>
      <c r="AE1041" s="1065"/>
      <c r="AF1041" s="1065"/>
      <c r="AG1041" s="106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5"/>
      <c r="AD1042" s="1065"/>
      <c r="AE1042" s="1065"/>
      <c r="AF1042" s="1065"/>
      <c r="AG1042" s="106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5"/>
      <c r="AD1043" s="1065"/>
      <c r="AE1043" s="1065"/>
      <c r="AF1043" s="1065"/>
      <c r="AG1043" s="106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5"/>
      <c r="AD1044" s="1065"/>
      <c r="AE1044" s="1065"/>
      <c r="AF1044" s="1065"/>
      <c r="AG1044" s="106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5"/>
      <c r="AD1045" s="1065"/>
      <c r="AE1045" s="1065"/>
      <c r="AF1045" s="1065"/>
      <c r="AG1045" s="106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5"/>
      <c r="AD1046" s="1065"/>
      <c r="AE1046" s="1065"/>
      <c r="AF1046" s="1065"/>
      <c r="AG1046" s="106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5"/>
      <c r="AD1047" s="1065"/>
      <c r="AE1047" s="1065"/>
      <c r="AF1047" s="1065"/>
      <c r="AG1047" s="106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5"/>
      <c r="AD1048" s="1065"/>
      <c r="AE1048" s="1065"/>
      <c r="AF1048" s="1065"/>
      <c r="AG1048" s="106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5"/>
      <c r="AD1049" s="1065"/>
      <c r="AE1049" s="1065"/>
      <c r="AF1049" s="1065"/>
      <c r="AG1049" s="106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5"/>
      <c r="AD1050" s="1065"/>
      <c r="AE1050" s="1065"/>
      <c r="AF1050" s="1065"/>
      <c r="AG1050" s="106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5"/>
      <c r="AD1051" s="1065"/>
      <c r="AE1051" s="1065"/>
      <c r="AF1051" s="1065"/>
      <c r="AG1051" s="106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5"/>
      <c r="AD1052" s="1065"/>
      <c r="AE1052" s="1065"/>
      <c r="AF1052" s="1065"/>
      <c r="AG1052" s="106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5"/>
      <c r="AD1053" s="1065"/>
      <c r="AE1053" s="1065"/>
      <c r="AF1053" s="1065"/>
      <c r="AG1053" s="106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5"/>
      <c r="AD1054" s="1065"/>
      <c r="AE1054" s="1065"/>
      <c r="AF1054" s="1065"/>
      <c r="AG1054" s="106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5"/>
      <c r="AD1055" s="1065"/>
      <c r="AE1055" s="1065"/>
      <c r="AF1055" s="1065"/>
      <c r="AG1055" s="106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5"/>
      <c r="AD1056" s="1065"/>
      <c r="AE1056" s="1065"/>
      <c r="AF1056" s="1065"/>
      <c r="AG1056" s="106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5"/>
      <c r="AD1060" s="1065"/>
      <c r="AE1060" s="1065"/>
      <c r="AF1060" s="1065"/>
      <c r="AG1060" s="106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5"/>
      <c r="AD1061" s="1065"/>
      <c r="AE1061" s="1065"/>
      <c r="AF1061" s="1065"/>
      <c r="AG1061" s="106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5"/>
      <c r="AD1062" s="1065"/>
      <c r="AE1062" s="1065"/>
      <c r="AF1062" s="1065"/>
      <c r="AG1062" s="106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5"/>
      <c r="AD1063" s="1065"/>
      <c r="AE1063" s="1065"/>
      <c r="AF1063" s="1065"/>
      <c r="AG1063" s="106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5"/>
      <c r="AD1064" s="1065"/>
      <c r="AE1064" s="1065"/>
      <c r="AF1064" s="1065"/>
      <c r="AG1064" s="106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5"/>
      <c r="AD1065" s="1065"/>
      <c r="AE1065" s="1065"/>
      <c r="AF1065" s="1065"/>
      <c r="AG1065" s="106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5"/>
      <c r="AD1066" s="1065"/>
      <c r="AE1066" s="1065"/>
      <c r="AF1066" s="1065"/>
      <c r="AG1066" s="106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5"/>
      <c r="AD1067" s="1065"/>
      <c r="AE1067" s="1065"/>
      <c r="AF1067" s="1065"/>
      <c r="AG1067" s="106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5"/>
      <c r="AD1068" s="1065"/>
      <c r="AE1068" s="1065"/>
      <c r="AF1068" s="1065"/>
      <c r="AG1068" s="106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5"/>
      <c r="AD1069" s="1065"/>
      <c r="AE1069" s="1065"/>
      <c r="AF1069" s="1065"/>
      <c r="AG1069" s="106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5"/>
      <c r="AD1070" s="1065"/>
      <c r="AE1070" s="1065"/>
      <c r="AF1070" s="1065"/>
      <c r="AG1070" s="106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5"/>
      <c r="AD1071" s="1065"/>
      <c r="AE1071" s="1065"/>
      <c r="AF1071" s="1065"/>
      <c r="AG1071" s="106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5"/>
      <c r="AD1072" s="1065"/>
      <c r="AE1072" s="1065"/>
      <c r="AF1072" s="1065"/>
      <c r="AG1072" s="106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5"/>
      <c r="AD1073" s="1065"/>
      <c r="AE1073" s="1065"/>
      <c r="AF1073" s="1065"/>
      <c r="AG1073" s="106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5"/>
      <c r="AD1074" s="1065"/>
      <c r="AE1074" s="1065"/>
      <c r="AF1074" s="1065"/>
      <c r="AG1074" s="106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5"/>
      <c r="AD1075" s="1065"/>
      <c r="AE1075" s="1065"/>
      <c r="AF1075" s="1065"/>
      <c r="AG1075" s="106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5"/>
      <c r="AD1076" s="1065"/>
      <c r="AE1076" s="1065"/>
      <c r="AF1076" s="1065"/>
      <c r="AG1076" s="106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5"/>
      <c r="AD1077" s="1065"/>
      <c r="AE1077" s="1065"/>
      <c r="AF1077" s="1065"/>
      <c r="AG1077" s="106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5"/>
      <c r="AD1078" s="1065"/>
      <c r="AE1078" s="1065"/>
      <c r="AF1078" s="1065"/>
      <c r="AG1078" s="106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5"/>
      <c r="AD1079" s="1065"/>
      <c r="AE1079" s="1065"/>
      <c r="AF1079" s="1065"/>
      <c r="AG1079" s="106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5"/>
      <c r="AD1080" s="1065"/>
      <c r="AE1080" s="1065"/>
      <c r="AF1080" s="1065"/>
      <c r="AG1080" s="106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5"/>
      <c r="AD1081" s="1065"/>
      <c r="AE1081" s="1065"/>
      <c r="AF1081" s="1065"/>
      <c r="AG1081" s="106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5"/>
      <c r="AD1082" s="1065"/>
      <c r="AE1082" s="1065"/>
      <c r="AF1082" s="1065"/>
      <c r="AG1082" s="106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5"/>
      <c r="AD1083" s="1065"/>
      <c r="AE1083" s="1065"/>
      <c r="AF1083" s="1065"/>
      <c r="AG1083" s="106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5"/>
      <c r="AD1084" s="1065"/>
      <c r="AE1084" s="1065"/>
      <c r="AF1084" s="1065"/>
      <c r="AG1084" s="106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5"/>
      <c r="AD1085" s="1065"/>
      <c r="AE1085" s="1065"/>
      <c r="AF1085" s="1065"/>
      <c r="AG1085" s="106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5"/>
      <c r="AD1086" s="1065"/>
      <c r="AE1086" s="1065"/>
      <c r="AF1086" s="1065"/>
      <c r="AG1086" s="106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5"/>
      <c r="AD1087" s="1065"/>
      <c r="AE1087" s="1065"/>
      <c r="AF1087" s="1065"/>
      <c r="AG1087" s="106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5"/>
      <c r="AD1088" s="1065"/>
      <c r="AE1088" s="1065"/>
      <c r="AF1088" s="1065"/>
      <c r="AG1088" s="106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5"/>
      <c r="AD1089" s="1065"/>
      <c r="AE1089" s="1065"/>
      <c r="AF1089" s="1065"/>
      <c r="AG1089" s="106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5"/>
      <c r="AD1093" s="1065"/>
      <c r="AE1093" s="1065"/>
      <c r="AF1093" s="1065"/>
      <c r="AG1093" s="106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5"/>
      <c r="AD1094" s="1065"/>
      <c r="AE1094" s="1065"/>
      <c r="AF1094" s="1065"/>
      <c r="AG1094" s="106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5"/>
      <c r="AD1095" s="1065"/>
      <c r="AE1095" s="1065"/>
      <c r="AF1095" s="1065"/>
      <c r="AG1095" s="106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5"/>
      <c r="AD1096" s="1065"/>
      <c r="AE1096" s="1065"/>
      <c r="AF1096" s="1065"/>
      <c r="AG1096" s="106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5"/>
      <c r="AD1097" s="1065"/>
      <c r="AE1097" s="1065"/>
      <c r="AF1097" s="1065"/>
      <c r="AG1097" s="106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5"/>
      <c r="AD1098" s="1065"/>
      <c r="AE1098" s="1065"/>
      <c r="AF1098" s="1065"/>
      <c r="AG1098" s="106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5"/>
      <c r="AD1099" s="1065"/>
      <c r="AE1099" s="1065"/>
      <c r="AF1099" s="1065"/>
      <c r="AG1099" s="106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5"/>
      <c r="AD1100" s="1065"/>
      <c r="AE1100" s="1065"/>
      <c r="AF1100" s="1065"/>
      <c r="AG1100" s="106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5"/>
      <c r="AD1101" s="1065"/>
      <c r="AE1101" s="1065"/>
      <c r="AF1101" s="1065"/>
      <c r="AG1101" s="106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5"/>
      <c r="AD1102" s="1065"/>
      <c r="AE1102" s="1065"/>
      <c r="AF1102" s="1065"/>
      <c r="AG1102" s="106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5"/>
      <c r="AD1103" s="1065"/>
      <c r="AE1103" s="1065"/>
      <c r="AF1103" s="1065"/>
      <c r="AG1103" s="106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5"/>
      <c r="AD1104" s="1065"/>
      <c r="AE1104" s="1065"/>
      <c r="AF1104" s="1065"/>
      <c r="AG1104" s="106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5"/>
      <c r="AD1105" s="1065"/>
      <c r="AE1105" s="1065"/>
      <c r="AF1105" s="1065"/>
      <c r="AG1105" s="106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5"/>
      <c r="AD1106" s="1065"/>
      <c r="AE1106" s="1065"/>
      <c r="AF1106" s="1065"/>
      <c r="AG1106" s="106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5"/>
      <c r="AD1107" s="1065"/>
      <c r="AE1107" s="1065"/>
      <c r="AF1107" s="1065"/>
      <c r="AG1107" s="106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5"/>
      <c r="AD1108" s="1065"/>
      <c r="AE1108" s="1065"/>
      <c r="AF1108" s="1065"/>
      <c r="AG1108" s="106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5"/>
      <c r="AD1109" s="1065"/>
      <c r="AE1109" s="1065"/>
      <c r="AF1109" s="1065"/>
      <c r="AG1109" s="106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5"/>
      <c r="AD1110" s="1065"/>
      <c r="AE1110" s="1065"/>
      <c r="AF1110" s="1065"/>
      <c r="AG1110" s="106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5"/>
      <c r="AD1111" s="1065"/>
      <c r="AE1111" s="1065"/>
      <c r="AF1111" s="1065"/>
      <c r="AG1111" s="106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5"/>
      <c r="AD1112" s="1065"/>
      <c r="AE1112" s="1065"/>
      <c r="AF1112" s="1065"/>
      <c r="AG1112" s="106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5"/>
      <c r="AD1113" s="1065"/>
      <c r="AE1113" s="1065"/>
      <c r="AF1113" s="1065"/>
      <c r="AG1113" s="106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5"/>
      <c r="AD1114" s="1065"/>
      <c r="AE1114" s="1065"/>
      <c r="AF1114" s="1065"/>
      <c r="AG1114" s="106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5"/>
      <c r="AD1115" s="1065"/>
      <c r="AE1115" s="1065"/>
      <c r="AF1115" s="1065"/>
      <c r="AG1115" s="106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5"/>
      <c r="AD1116" s="1065"/>
      <c r="AE1116" s="1065"/>
      <c r="AF1116" s="1065"/>
      <c r="AG1116" s="106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5"/>
      <c r="AD1117" s="1065"/>
      <c r="AE1117" s="1065"/>
      <c r="AF1117" s="1065"/>
      <c r="AG1117" s="106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5"/>
      <c r="AD1118" s="1065"/>
      <c r="AE1118" s="1065"/>
      <c r="AF1118" s="1065"/>
      <c r="AG1118" s="106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5"/>
      <c r="AD1119" s="1065"/>
      <c r="AE1119" s="1065"/>
      <c r="AF1119" s="1065"/>
      <c r="AG1119" s="106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5"/>
      <c r="AD1120" s="1065"/>
      <c r="AE1120" s="1065"/>
      <c r="AF1120" s="1065"/>
      <c r="AG1120" s="106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5"/>
      <c r="AD1121" s="1065"/>
      <c r="AE1121" s="1065"/>
      <c r="AF1121" s="1065"/>
      <c r="AG1121" s="106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5"/>
      <c r="AD1122" s="1065"/>
      <c r="AE1122" s="1065"/>
      <c r="AF1122" s="1065"/>
      <c r="AG1122" s="106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5"/>
      <c r="AD1126" s="1065"/>
      <c r="AE1126" s="1065"/>
      <c r="AF1126" s="1065"/>
      <c r="AG1126" s="106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5"/>
      <c r="AD1127" s="1065"/>
      <c r="AE1127" s="1065"/>
      <c r="AF1127" s="1065"/>
      <c r="AG1127" s="106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5"/>
      <c r="AD1128" s="1065"/>
      <c r="AE1128" s="1065"/>
      <c r="AF1128" s="1065"/>
      <c r="AG1128" s="106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5"/>
      <c r="AD1129" s="1065"/>
      <c r="AE1129" s="1065"/>
      <c r="AF1129" s="1065"/>
      <c r="AG1129" s="106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5"/>
      <c r="AD1130" s="1065"/>
      <c r="AE1130" s="1065"/>
      <c r="AF1130" s="1065"/>
      <c r="AG1130" s="106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5"/>
      <c r="AD1131" s="1065"/>
      <c r="AE1131" s="1065"/>
      <c r="AF1131" s="1065"/>
      <c r="AG1131" s="106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5"/>
      <c r="AD1132" s="1065"/>
      <c r="AE1132" s="1065"/>
      <c r="AF1132" s="1065"/>
      <c r="AG1132" s="106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5"/>
      <c r="AD1133" s="1065"/>
      <c r="AE1133" s="1065"/>
      <c r="AF1133" s="1065"/>
      <c r="AG1133" s="106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5"/>
      <c r="AD1134" s="1065"/>
      <c r="AE1134" s="1065"/>
      <c r="AF1134" s="1065"/>
      <c r="AG1134" s="106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5"/>
      <c r="AD1135" s="1065"/>
      <c r="AE1135" s="1065"/>
      <c r="AF1135" s="1065"/>
      <c r="AG1135" s="106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5"/>
      <c r="AD1136" s="1065"/>
      <c r="AE1136" s="1065"/>
      <c r="AF1136" s="1065"/>
      <c r="AG1136" s="106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5"/>
      <c r="AD1137" s="1065"/>
      <c r="AE1137" s="1065"/>
      <c r="AF1137" s="1065"/>
      <c r="AG1137" s="106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5"/>
      <c r="AD1138" s="1065"/>
      <c r="AE1138" s="1065"/>
      <c r="AF1138" s="1065"/>
      <c r="AG1138" s="106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5"/>
      <c r="AD1139" s="1065"/>
      <c r="AE1139" s="1065"/>
      <c r="AF1139" s="1065"/>
      <c r="AG1139" s="106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5"/>
      <c r="AD1140" s="1065"/>
      <c r="AE1140" s="1065"/>
      <c r="AF1140" s="1065"/>
      <c r="AG1140" s="106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5"/>
      <c r="AD1141" s="1065"/>
      <c r="AE1141" s="1065"/>
      <c r="AF1141" s="1065"/>
      <c r="AG1141" s="106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5"/>
      <c r="AD1142" s="1065"/>
      <c r="AE1142" s="1065"/>
      <c r="AF1142" s="1065"/>
      <c r="AG1142" s="106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5"/>
      <c r="AD1143" s="1065"/>
      <c r="AE1143" s="1065"/>
      <c r="AF1143" s="1065"/>
      <c r="AG1143" s="106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5"/>
      <c r="AD1144" s="1065"/>
      <c r="AE1144" s="1065"/>
      <c r="AF1144" s="1065"/>
      <c r="AG1144" s="106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5"/>
      <c r="AD1145" s="1065"/>
      <c r="AE1145" s="1065"/>
      <c r="AF1145" s="1065"/>
      <c r="AG1145" s="106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5"/>
      <c r="AD1146" s="1065"/>
      <c r="AE1146" s="1065"/>
      <c r="AF1146" s="1065"/>
      <c r="AG1146" s="106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5"/>
      <c r="AD1147" s="1065"/>
      <c r="AE1147" s="1065"/>
      <c r="AF1147" s="1065"/>
      <c r="AG1147" s="106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5"/>
      <c r="AD1148" s="1065"/>
      <c r="AE1148" s="1065"/>
      <c r="AF1148" s="1065"/>
      <c r="AG1148" s="106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5"/>
      <c r="AD1149" s="1065"/>
      <c r="AE1149" s="1065"/>
      <c r="AF1149" s="1065"/>
      <c r="AG1149" s="106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5"/>
      <c r="AD1150" s="1065"/>
      <c r="AE1150" s="1065"/>
      <c r="AF1150" s="1065"/>
      <c r="AG1150" s="106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5"/>
      <c r="AD1151" s="1065"/>
      <c r="AE1151" s="1065"/>
      <c r="AF1151" s="1065"/>
      <c r="AG1151" s="106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5"/>
      <c r="AD1152" s="1065"/>
      <c r="AE1152" s="1065"/>
      <c r="AF1152" s="1065"/>
      <c r="AG1152" s="106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5"/>
      <c r="AD1153" s="1065"/>
      <c r="AE1153" s="1065"/>
      <c r="AF1153" s="1065"/>
      <c r="AG1153" s="106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5"/>
      <c r="AD1154" s="1065"/>
      <c r="AE1154" s="1065"/>
      <c r="AF1154" s="1065"/>
      <c r="AG1154" s="106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5"/>
      <c r="AD1155" s="1065"/>
      <c r="AE1155" s="1065"/>
      <c r="AF1155" s="1065"/>
      <c r="AG1155" s="106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5"/>
      <c r="AD1159" s="1065"/>
      <c r="AE1159" s="1065"/>
      <c r="AF1159" s="1065"/>
      <c r="AG1159" s="106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5"/>
      <c r="AD1160" s="1065"/>
      <c r="AE1160" s="1065"/>
      <c r="AF1160" s="1065"/>
      <c r="AG1160" s="106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5"/>
      <c r="AD1161" s="1065"/>
      <c r="AE1161" s="1065"/>
      <c r="AF1161" s="1065"/>
      <c r="AG1161" s="106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5"/>
      <c r="AD1162" s="1065"/>
      <c r="AE1162" s="1065"/>
      <c r="AF1162" s="1065"/>
      <c r="AG1162" s="106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5"/>
      <c r="AD1163" s="1065"/>
      <c r="AE1163" s="1065"/>
      <c r="AF1163" s="1065"/>
      <c r="AG1163" s="106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5"/>
      <c r="AD1164" s="1065"/>
      <c r="AE1164" s="1065"/>
      <c r="AF1164" s="1065"/>
      <c r="AG1164" s="106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5"/>
      <c r="AD1165" s="1065"/>
      <c r="AE1165" s="1065"/>
      <c r="AF1165" s="1065"/>
      <c r="AG1165" s="106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5"/>
      <c r="AD1166" s="1065"/>
      <c r="AE1166" s="1065"/>
      <c r="AF1166" s="1065"/>
      <c r="AG1166" s="106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5"/>
      <c r="AD1167" s="1065"/>
      <c r="AE1167" s="1065"/>
      <c r="AF1167" s="1065"/>
      <c r="AG1167" s="106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5"/>
      <c r="AD1168" s="1065"/>
      <c r="AE1168" s="1065"/>
      <c r="AF1168" s="1065"/>
      <c r="AG1168" s="106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5"/>
      <c r="AD1169" s="1065"/>
      <c r="AE1169" s="1065"/>
      <c r="AF1169" s="1065"/>
      <c r="AG1169" s="106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5"/>
      <c r="AD1170" s="1065"/>
      <c r="AE1170" s="1065"/>
      <c r="AF1170" s="1065"/>
      <c r="AG1170" s="106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5"/>
      <c r="AD1171" s="1065"/>
      <c r="AE1171" s="1065"/>
      <c r="AF1171" s="1065"/>
      <c r="AG1171" s="106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5"/>
      <c r="AD1172" s="1065"/>
      <c r="AE1172" s="1065"/>
      <c r="AF1172" s="1065"/>
      <c r="AG1172" s="106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5"/>
      <c r="AD1173" s="1065"/>
      <c r="AE1173" s="1065"/>
      <c r="AF1173" s="1065"/>
      <c r="AG1173" s="106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5"/>
      <c r="AD1174" s="1065"/>
      <c r="AE1174" s="1065"/>
      <c r="AF1174" s="1065"/>
      <c r="AG1174" s="106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5"/>
      <c r="AD1175" s="1065"/>
      <c r="AE1175" s="1065"/>
      <c r="AF1175" s="1065"/>
      <c r="AG1175" s="106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5"/>
      <c r="AD1176" s="1065"/>
      <c r="AE1176" s="1065"/>
      <c r="AF1176" s="1065"/>
      <c r="AG1176" s="106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5"/>
      <c r="AD1177" s="1065"/>
      <c r="AE1177" s="1065"/>
      <c r="AF1177" s="1065"/>
      <c r="AG1177" s="106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5"/>
      <c r="AD1178" s="1065"/>
      <c r="AE1178" s="1065"/>
      <c r="AF1178" s="1065"/>
      <c r="AG1178" s="106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5"/>
      <c r="AD1179" s="1065"/>
      <c r="AE1179" s="1065"/>
      <c r="AF1179" s="1065"/>
      <c r="AG1179" s="106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5"/>
      <c r="AD1180" s="1065"/>
      <c r="AE1180" s="1065"/>
      <c r="AF1180" s="1065"/>
      <c r="AG1180" s="106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5"/>
      <c r="AD1181" s="1065"/>
      <c r="AE1181" s="1065"/>
      <c r="AF1181" s="1065"/>
      <c r="AG1181" s="106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5"/>
      <c r="AD1182" s="1065"/>
      <c r="AE1182" s="1065"/>
      <c r="AF1182" s="1065"/>
      <c r="AG1182" s="106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5"/>
      <c r="AD1183" s="1065"/>
      <c r="AE1183" s="1065"/>
      <c r="AF1183" s="1065"/>
      <c r="AG1183" s="106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5"/>
      <c r="AD1184" s="1065"/>
      <c r="AE1184" s="1065"/>
      <c r="AF1184" s="1065"/>
      <c r="AG1184" s="106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5"/>
      <c r="AD1185" s="1065"/>
      <c r="AE1185" s="1065"/>
      <c r="AF1185" s="1065"/>
      <c r="AG1185" s="106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5"/>
      <c r="AD1186" s="1065"/>
      <c r="AE1186" s="1065"/>
      <c r="AF1186" s="1065"/>
      <c r="AG1186" s="106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5"/>
      <c r="AD1187" s="1065"/>
      <c r="AE1187" s="1065"/>
      <c r="AF1187" s="1065"/>
      <c r="AG1187" s="106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5"/>
      <c r="AD1188" s="1065"/>
      <c r="AE1188" s="1065"/>
      <c r="AF1188" s="1065"/>
      <c r="AG1188" s="106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5"/>
      <c r="AD1192" s="1065"/>
      <c r="AE1192" s="1065"/>
      <c r="AF1192" s="1065"/>
      <c r="AG1192" s="106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5"/>
      <c r="AD1193" s="1065"/>
      <c r="AE1193" s="1065"/>
      <c r="AF1193" s="1065"/>
      <c r="AG1193" s="106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5"/>
      <c r="AD1194" s="1065"/>
      <c r="AE1194" s="1065"/>
      <c r="AF1194" s="1065"/>
      <c r="AG1194" s="106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5"/>
      <c r="AD1195" s="1065"/>
      <c r="AE1195" s="1065"/>
      <c r="AF1195" s="1065"/>
      <c r="AG1195" s="106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5"/>
      <c r="AD1196" s="1065"/>
      <c r="AE1196" s="1065"/>
      <c r="AF1196" s="1065"/>
      <c r="AG1196" s="106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5"/>
      <c r="AD1197" s="1065"/>
      <c r="AE1197" s="1065"/>
      <c r="AF1197" s="1065"/>
      <c r="AG1197" s="106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5"/>
      <c r="AD1198" s="1065"/>
      <c r="AE1198" s="1065"/>
      <c r="AF1198" s="1065"/>
      <c r="AG1198" s="106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5"/>
      <c r="AD1199" s="1065"/>
      <c r="AE1199" s="1065"/>
      <c r="AF1199" s="1065"/>
      <c r="AG1199" s="106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5"/>
      <c r="AD1200" s="1065"/>
      <c r="AE1200" s="1065"/>
      <c r="AF1200" s="1065"/>
      <c r="AG1200" s="106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5"/>
      <c r="AD1201" s="1065"/>
      <c r="AE1201" s="1065"/>
      <c r="AF1201" s="1065"/>
      <c r="AG1201" s="106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5"/>
      <c r="AD1202" s="1065"/>
      <c r="AE1202" s="1065"/>
      <c r="AF1202" s="1065"/>
      <c r="AG1202" s="106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5"/>
      <c r="AD1203" s="1065"/>
      <c r="AE1203" s="1065"/>
      <c r="AF1203" s="1065"/>
      <c r="AG1203" s="106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5"/>
      <c r="AD1204" s="1065"/>
      <c r="AE1204" s="1065"/>
      <c r="AF1204" s="1065"/>
      <c r="AG1204" s="106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5"/>
      <c r="AD1205" s="1065"/>
      <c r="AE1205" s="1065"/>
      <c r="AF1205" s="1065"/>
      <c r="AG1205" s="106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5"/>
      <c r="AD1206" s="1065"/>
      <c r="AE1206" s="1065"/>
      <c r="AF1206" s="1065"/>
      <c r="AG1206" s="106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5"/>
      <c r="AD1207" s="1065"/>
      <c r="AE1207" s="1065"/>
      <c r="AF1207" s="1065"/>
      <c r="AG1207" s="106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5"/>
      <c r="AD1208" s="1065"/>
      <c r="AE1208" s="1065"/>
      <c r="AF1208" s="1065"/>
      <c r="AG1208" s="106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5"/>
      <c r="AD1209" s="1065"/>
      <c r="AE1209" s="1065"/>
      <c r="AF1209" s="1065"/>
      <c r="AG1209" s="106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5"/>
      <c r="AD1210" s="1065"/>
      <c r="AE1210" s="1065"/>
      <c r="AF1210" s="1065"/>
      <c r="AG1210" s="106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5"/>
      <c r="AD1211" s="1065"/>
      <c r="AE1211" s="1065"/>
      <c r="AF1211" s="1065"/>
      <c r="AG1211" s="106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5"/>
      <c r="AD1212" s="1065"/>
      <c r="AE1212" s="1065"/>
      <c r="AF1212" s="1065"/>
      <c r="AG1212" s="106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5"/>
      <c r="AD1213" s="1065"/>
      <c r="AE1213" s="1065"/>
      <c r="AF1213" s="1065"/>
      <c r="AG1213" s="106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5"/>
      <c r="AD1214" s="1065"/>
      <c r="AE1214" s="1065"/>
      <c r="AF1214" s="1065"/>
      <c r="AG1214" s="106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5"/>
      <c r="AD1215" s="1065"/>
      <c r="AE1215" s="1065"/>
      <c r="AF1215" s="1065"/>
      <c r="AG1215" s="106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5"/>
      <c r="AD1216" s="1065"/>
      <c r="AE1216" s="1065"/>
      <c r="AF1216" s="1065"/>
      <c r="AG1216" s="106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5"/>
      <c r="AD1217" s="1065"/>
      <c r="AE1217" s="1065"/>
      <c r="AF1217" s="1065"/>
      <c r="AG1217" s="106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5"/>
      <c r="AD1218" s="1065"/>
      <c r="AE1218" s="1065"/>
      <c r="AF1218" s="1065"/>
      <c r="AG1218" s="106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5"/>
      <c r="AD1219" s="1065"/>
      <c r="AE1219" s="1065"/>
      <c r="AF1219" s="1065"/>
      <c r="AG1219" s="106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5"/>
      <c r="AD1220" s="1065"/>
      <c r="AE1220" s="1065"/>
      <c r="AF1220" s="1065"/>
      <c r="AG1220" s="106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5"/>
      <c r="AD1221" s="1065"/>
      <c r="AE1221" s="1065"/>
      <c r="AF1221" s="1065"/>
      <c r="AG1221" s="106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5"/>
      <c r="AD1225" s="1065"/>
      <c r="AE1225" s="1065"/>
      <c r="AF1225" s="1065"/>
      <c r="AG1225" s="106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5"/>
      <c r="AD1226" s="1065"/>
      <c r="AE1226" s="1065"/>
      <c r="AF1226" s="1065"/>
      <c r="AG1226" s="106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5"/>
      <c r="AD1227" s="1065"/>
      <c r="AE1227" s="1065"/>
      <c r="AF1227" s="1065"/>
      <c r="AG1227" s="106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5"/>
      <c r="AD1228" s="1065"/>
      <c r="AE1228" s="1065"/>
      <c r="AF1228" s="1065"/>
      <c r="AG1228" s="106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5"/>
      <c r="AD1229" s="1065"/>
      <c r="AE1229" s="1065"/>
      <c r="AF1229" s="1065"/>
      <c r="AG1229" s="106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5"/>
      <c r="AD1230" s="1065"/>
      <c r="AE1230" s="1065"/>
      <c r="AF1230" s="1065"/>
      <c r="AG1230" s="106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5"/>
      <c r="AD1231" s="1065"/>
      <c r="AE1231" s="1065"/>
      <c r="AF1231" s="1065"/>
      <c r="AG1231" s="106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5"/>
      <c r="AD1232" s="1065"/>
      <c r="AE1232" s="1065"/>
      <c r="AF1232" s="1065"/>
      <c r="AG1232" s="106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5"/>
      <c r="AD1233" s="1065"/>
      <c r="AE1233" s="1065"/>
      <c r="AF1233" s="1065"/>
      <c r="AG1233" s="106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5"/>
      <c r="AD1234" s="1065"/>
      <c r="AE1234" s="1065"/>
      <c r="AF1234" s="1065"/>
      <c r="AG1234" s="106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5"/>
      <c r="AD1235" s="1065"/>
      <c r="AE1235" s="1065"/>
      <c r="AF1235" s="1065"/>
      <c r="AG1235" s="106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5"/>
      <c r="AD1236" s="1065"/>
      <c r="AE1236" s="1065"/>
      <c r="AF1236" s="1065"/>
      <c r="AG1236" s="106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5"/>
      <c r="AD1237" s="1065"/>
      <c r="AE1237" s="1065"/>
      <c r="AF1237" s="1065"/>
      <c r="AG1237" s="106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5"/>
      <c r="AD1238" s="1065"/>
      <c r="AE1238" s="1065"/>
      <c r="AF1238" s="1065"/>
      <c r="AG1238" s="106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5"/>
      <c r="AD1239" s="1065"/>
      <c r="AE1239" s="1065"/>
      <c r="AF1239" s="1065"/>
      <c r="AG1239" s="106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5"/>
      <c r="AD1240" s="1065"/>
      <c r="AE1240" s="1065"/>
      <c r="AF1240" s="1065"/>
      <c r="AG1240" s="106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5"/>
      <c r="AD1241" s="1065"/>
      <c r="AE1241" s="1065"/>
      <c r="AF1241" s="1065"/>
      <c r="AG1241" s="106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5"/>
      <c r="AD1242" s="1065"/>
      <c r="AE1242" s="1065"/>
      <c r="AF1242" s="1065"/>
      <c r="AG1242" s="106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5"/>
      <c r="AD1243" s="1065"/>
      <c r="AE1243" s="1065"/>
      <c r="AF1243" s="1065"/>
      <c r="AG1243" s="106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5"/>
      <c r="AD1244" s="1065"/>
      <c r="AE1244" s="1065"/>
      <c r="AF1244" s="1065"/>
      <c r="AG1244" s="106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5"/>
      <c r="AD1245" s="1065"/>
      <c r="AE1245" s="1065"/>
      <c r="AF1245" s="1065"/>
      <c r="AG1245" s="106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5"/>
      <c r="AD1246" s="1065"/>
      <c r="AE1246" s="1065"/>
      <c r="AF1246" s="1065"/>
      <c r="AG1246" s="106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5"/>
      <c r="AD1247" s="1065"/>
      <c r="AE1247" s="1065"/>
      <c r="AF1247" s="1065"/>
      <c r="AG1247" s="106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5"/>
      <c r="AD1248" s="1065"/>
      <c r="AE1248" s="1065"/>
      <c r="AF1248" s="1065"/>
      <c r="AG1248" s="106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5"/>
      <c r="AD1249" s="1065"/>
      <c r="AE1249" s="1065"/>
      <c r="AF1249" s="1065"/>
      <c r="AG1249" s="106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5"/>
      <c r="AD1250" s="1065"/>
      <c r="AE1250" s="1065"/>
      <c r="AF1250" s="1065"/>
      <c r="AG1250" s="106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5"/>
      <c r="AD1251" s="1065"/>
      <c r="AE1251" s="1065"/>
      <c r="AF1251" s="1065"/>
      <c r="AG1251" s="106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5"/>
      <c r="AD1252" s="1065"/>
      <c r="AE1252" s="1065"/>
      <c r="AF1252" s="1065"/>
      <c r="AG1252" s="106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5"/>
      <c r="AD1253" s="1065"/>
      <c r="AE1253" s="1065"/>
      <c r="AF1253" s="1065"/>
      <c r="AG1253" s="106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5"/>
      <c r="AD1254" s="1065"/>
      <c r="AE1254" s="1065"/>
      <c r="AF1254" s="1065"/>
      <c r="AG1254" s="106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5"/>
      <c r="AD1258" s="1065"/>
      <c r="AE1258" s="1065"/>
      <c r="AF1258" s="1065"/>
      <c r="AG1258" s="106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5"/>
      <c r="AD1259" s="1065"/>
      <c r="AE1259" s="1065"/>
      <c r="AF1259" s="1065"/>
      <c r="AG1259" s="106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5"/>
      <c r="AD1260" s="1065"/>
      <c r="AE1260" s="1065"/>
      <c r="AF1260" s="1065"/>
      <c r="AG1260" s="106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5"/>
      <c r="AD1261" s="1065"/>
      <c r="AE1261" s="1065"/>
      <c r="AF1261" s="1065"/>
      <c r="AG1261" s="106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5"/>
      <c r="AD1262" s="1065"/>
      <c r="AE1262" s="1065"/>
      <c r="AF1262" s="1065"/>
      <c r="AG1262" s="106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5"/>
      <c r="AD1263" s="1065"/>
      <c r="AE1263" s="1065"/>
      <c r="AF1263" s="1065"/>
      <c r="AG1263" s="106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5"/>
      <c r="AD1264" s="1065"/>
      <c r="AE1264" s="1065"/>
      <c r="AF1264" s="1065"/>
      <c r="AG1264" s="106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5"/>
      <c r="AD1265" s="1065"/>
      <c r="AE1265" s="1065"/>
      <c r="AF1265" s="1065"/>
      <c r="AG1265" s="106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5"/>
      <c r="AD1266" s="1065"/>
      <c r="AE1266" s="1065"/>
      <c r="AF1266" s="1065"/>
      <c r="AG1266" s="106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5"/>
      <c r="AD1267" s="1065"/>
      <c r="AE1267" s="1065"/>
      <c r="AF1267" s="1065"/>
      <c r="AG1267" s="106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5"/>
      <c r="AD1268" s="1065"/>
      <c r="AE1268" s="1065"/>
      <c r="AF1268" s="1065"/>
      <c r="AG1268" s="106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5"/>
      <c r="AD1269" s="1065"/>
      <c r="AE1269" s="1065"/>
      <c r="AF1269" s="1065"/>
      <c r="AG1269" s="106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5"/>
      <c r="AD1270" s="1065"/>
      <c r="AE1270" s="1065"/>
      <c r="AF1270" s="1065"/>
      <c r="AG1270" s="106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5"/>
      <c r="AD1271" s="1065"/>
      <c r="AE1271" s="1065"/>
      <c r="AF1271" s="1065"/>
      <c r="AG1271" s="106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5"/>
      <c r="AD1272" s="1065"/>
      <c r="AE1272" s="1065"/>
      <c r="AF1272" s="1065"/>
      <c r="AG1272" s="106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5"/>
      <c r="AD1273" s="1065"/>
      <c r="AE1273" s="1065"/>
      <c r="AF1273" s="1065"/>
      <c r="AG1273" s="106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5"/>
      <c r="AD1274" s="1065"/>
      <c r="AE1274" s="1065"/>
      <c r="AF1274" s="1065"/>
      <c r="AG1274" s="106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5"/>
      <c r="AD1275" s="1065"/>
      <c r="AE1275" s="1065"/>
      <c r="AF1275" s="1065"/>
      <c r="AG1275" s="106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5"/>
      <c r="AD1276" s="1065"/>
      <c r="AE1276" s="1065"/>
      <c r="AF1276" s="1065"/>
      <c r="AG1276" s="106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5"/>
      <c r="AD1277" s="1065"/>
      <c r="AE1277" s="1065"/>
      <c r="AF1277" s="1065"/>
      <c r="AG1277" s="106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5"/>
      <c r="AD1278" s="1065"/>
      <c r="AE1278" s="1065"/>
      <c r="AF1278" s="1065"/>
      <c r="AG1278" s="106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5"/>
      <c r="AD1279" s="1065"/>
      <c r="AE1279" s="1065"/>
      <c r="AF1279" s="1065"/>
      <c r="AG1279" s="106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5"/>
      <c r="AD1280" s="1065"/>
      <c r="AE1280" s="1065"/>
      <c r="AF1280" s="1065"/>
      <c r="AG1280" s="106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5"/>
      <c r="AD1281" s="1065"/>
      <c r="AE1281" s="1065"/>
      <c r="AF1281" s="1065"/>
      <c r="AG1281" s="106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5"/>
      <c r="AD1282" s="1065"/>
      <c r="AE1282" s="1065"/>
      <c r="AF1282" s="1065"/>
      <c r="AG1282" s="106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5"/>
      <c r="AD1283" s="1065"/>
      <c r="AE1283" s="1065"/>
      <c r="AF1283" s="1065"/>
      <c r="AG1283" s="106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5"/>
      <c r="AD1284" s="1065"/>
      <c r="AE1284" s="1065"/>
      <c r="AF1284" s="1065"/>
      <c r="AG1284" s="106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5"/>
      <c r="AD1285" s="1065"/>
      <c r="AE1285" s="1065"/>
      <c r="AF1285" s="1065"/>
      <c r="AG1285" s="106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5"/>
      <c r="AD1286" s="1065"/>
      <c r="AE1286" s="1065"/>
      <c r="AF1286" s="1065"/>
      <c r="AG1286" s="106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5"/>
      <c r="AD1287" s="1065"/>
      <c r="AE1287" s="1065"/>
      <c r="AF1287" s="1065"/>
      <c r="AG1287" s="106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5"/>
      <c r="AD1291" s="1065"/>
      <c r="AE1291" s="1065"/>
      <c r="AF1291" s="1065"/>
      <c r="AG1291" s="106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5"/>
      <c r="AD1292" s="1065"/>
      <c r="AE1292" s="1065"/>
      <c r="AF1292" s="1065"/>
      <c r="AG1292" s="106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5"/>
      <c r="AD1293" s="1065"/>
      <c r="AE1293" s="1065"/>
      <c r="AF1293" s="1065"/>
      <c r="AG1293" s="106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5"/>
      <c r="AD1294" s="1065"/>
      <c r="AE1294" s="1065"/>
      <c r="AF1294" s="1065"/>
      <c r="AG1294" s="106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5"/>
      <c r="AD1295" s="1065"/>
      <c r="AE1295" s="1065"/>
      <c r="AF1295" s="1065"/>
      <c r="AG1295" s="106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5"/>
      <c r="AD1296" s="1065"/>
      <c r="AE1296" s="1065"/>
      <c r="AF1296" s="1065"/>
      <c r="AG1296" s="106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5"/>
      <c r="AD1297" s="1065"/>
      <c r="AE1297" s="1065"/>
      <c r="AF1297" s="1065"/>
      <c r="AG1297" s="106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5"/>
      <c r="AD1298" s="1065"/>
      <c r="AE1298" s="1065"/>
      <c r="AF1298" s="1065"/>
      <c r="AG1298" s="106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5"/>
      <c r="AD1299" s="1065"/>
      <c r="AE1299" s="1065"/>
      <c r="AF1299" s="1065"/>
      <c r="AG1299" s="106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5"/>
      <c r="AD1300" s="1065"/>
      <c r="AE1300" s="1065"/>
      <c r="AF1300" s="1065"/>
      <c r="AG1300" s="106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5"/>
      <c r="AD1301" s="1065"/>
      <c r="AE1301" s="1065"/>
      <c r="AF1301" s="1065"/>
      <c r="AG1301" s="106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5"/>
      <c r="AD1302" s="1065"/>
      <c r="AE1302" s="1065"/>
      <c r="AF1302" s="1065"/>
      <c r="AG1302" s="106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5"/>
      <c r="AD1303" s="1065"/>
      <c r="AE1303" s="1065"/>
      <c r="AF1303" s="1065"/>
      <c r="AG1303" s="106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5"/>
      <c r="AD1304" s="1065"/>
      <c r="AE1304" s="1065"/>
      <c r="AF1304" s="1065"/>
      <c r="AG1304" s="106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5"/>
      <c r="AD1305" s="1065"/>
      <c r="AE1305" s="1065"/>
      <c r="AF1305" s="1065"/>
      <c r="AG1305" s="106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5"/>
      <c r="AD1306" s="1065"/>
      <c r="AE1306" s="1065"/>
      <c r="AF1306" s="1065"/>
      <c r="AG1306" s="106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5"/>
      <c r="AD1307" s="1065"/>
      <c r="AE1307" s="1065"/>
      <c r="AF1307" s="1065"/>
      <c r="AG1307" s="106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5"/>
      <c r="AD1308" s="1065"/>
      <c r="AE1308" s="1065"/>
      <c r="AF1308" s="1065"/>
      <c r="AG1308" s="106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5"/>
      <c r="AD1309" s="1065"/>
      <c r="AE1309" s="1065"/>
      <c r="AF1309" s="1065"/>
      <c r="AG1309" s="106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5"/>
      <c r="AD1310" s="1065"/>
      <c r="AE1310" s="1065"/>
      <c r="AF1310" s="1065"/>
      <c r="AG1310" s="106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5"/>
      <c r="AD1311" s="1065"/>
      <c r="AE1311" s="1065"/>
      <c r="AF1311" s="1065"/>
      <c r="AG1311" s="106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5"/>
      <c r="AD1312" s="1065"/>
      <c r="AE1312" s="1065"/>
      <c r="AF1312" s="1065"/>
      <c r="AG1312" s="106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5"/>
      <c r="AD1313" s="1065"/>
      <c r="AE1313" s="1065"/>
      <c r="AF1313" s="1065"/>
      <c r="AG1313" s="106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5"/>
      <c r="AD1314" s="1065"/>
      <c r="AE1314" s="1065"/>
      <c r="AF1314" s="1065"/>
      <c r="AG1314" s="106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5"/>
      <c r="AD1315" s="1065"/>
      <c r="AE1315" s="1065"/>
      <c r="AF1315" s="1065"/>
      <c r="AG1315" s="106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5"/>
      <c r="AD1316" s="1065"/>
      <c r="AE1316" s="1065"/>
      <c r="AF1316" s="1065"/>
      <c r="AG1316" s="106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5"/>
      <c r="AD1317" s="1065"/>
      <c r="AE1317" s="1065"/>
      <c r="AF1317" s="1065"/>
      <c r="AG1317" s="106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5"/>
      <c r="AD1318" s="1065"/>
      <c r="AE1318" s="1065"/>
      <c r="AF1318" s="1065"/>
      <c r="AG1318" s="106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5"/>
      <c r="AD1319" s="1065"/>
      <c r="AE1319" s="1065"/>
      <c r="AF1319" s="1065"/>
      <c r="AG1319" s="106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5"/>
      <c r="AD1320" s="1065"/>
      <c r="AE1320" s="1065"/>
      <c r="AF1320" s="1065"/>
      <c r="AG1320" s="106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大野 貴己(oono-atsuki)</cp:lastModifiedBy>
  <cp:lastPrinted>2021-05-21T01:23:52Z</cp:lastPrinted>
  <dcterms:created xsi:type="dcterms:W3CDTF">2012-03-13T00:50:25Z</dcterms:created>
  <dcterms:modified xsi:type="dcterms:W3CDTF">2021-08-20T03:42:59Z</dcterms:modified>
</cp:coreProperties>
</file>