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738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17" i="3"/>
  <c r="AY235" i="3"/>
  <c r="AY255" i="3"/>
  <c r="AY369" i="3"/>
  <c r="AY50" i="3"/>
  <c r="AY213"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<sst xmlns="http://schemas.openxmlformats.org/spreadsheetml/2006/main" count="3180" uniqueCount="813">
  <si>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</si>
  <si>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</si>
  <si>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</si>
  <si>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</si>
  <si>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</si>
  <si>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</si>
  <si>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</si>
  <si>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</si>
  <si>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</si>
  <si>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</si>
  <si>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</si>
  <si>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</si>
  <si>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</si>
  <si>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</si>
  <si>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</si>
  <si>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</si>
  <si>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</si>
  <si>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</si>
  <si>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</si>
  <si>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</si>
  <si>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</si>
  <si>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</si>
  <si>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</si>
  <si>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</si>
  <si>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</si>
  <si>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</si>
  <si>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</si>
  <si>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</si>
  <si>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</si>
  <si>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</si>
  <si>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</si>
  <si>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</si>
  <si>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</si>
  <si>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</si>
  <si>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</si>
  <si>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</si>
  <si>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</si>
  <si>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</si>
  <si>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</si>
  <si>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</si>
  <si>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</si>
  <si>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</si>
  <si>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</si>
  <si>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</si>
  <si>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</si>
  <si>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</si>
  <si>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</si>
  <si>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</si>
  <si>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</si>
  <si>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</si>
  <si>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</si>
  <si>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</si>
  <si>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</si>
  <si>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</si>
  <si>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</si>
  <si>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</si>
  <si>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</si>
  <si>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</si>
  <si>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</si>
  <si>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</si>
  <si>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</si>
  <si>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</si>
  <si>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</si>
  <si>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</si>
  <si>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</si>
  <si>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</si>
  <si>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</si>
  <si>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</si>
  <si>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</si>
  <si>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</si>
  <si>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</si>
  <si>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</si>
  <si>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</si>
  <si>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</si>
  <si>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</si>
  <si>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</si>
  <si>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</si>
  <si>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</si>
  <si>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</si>
  <si>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</si>
  <si>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</si>
  <si>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</si>
  <si>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</si>
  <si>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</si>
  <si>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</si>
  <si>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</si>
  <si>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</si>
  <si>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</si>
  <si>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</si>
  <si>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</si>
  <si>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</si>
  <si>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</si>
  <si>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</si>
  <si>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</si>
  <si>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</si>
  <si>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</si>
  <si>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</si>
  <si>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</si>
  <si>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</si>
  <si>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</si>
  <si>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</si>
  <si>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</si>
  <si>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</si>
  <si>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</si>
  <si>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</si>
  <si>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</si>
  <si>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</si>
  <si>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</si>
  <si>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</si>
  <si>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</si>
  <si>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</si>
  <si>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</si>
  <si>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</si>
  <si>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</si>
  <si>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</si>
  <si>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</si>
  <si>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</si>
  <si>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</si>
  <si>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</si>
  <si>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</si>
  <si>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</si>
  <si>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</si>
  <si>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</si>
  <si>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</si>
  <si>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</si>
  <si>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</si>
  <si>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</si>
  <si>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</si>
  <si>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</si>
  <si>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</si>
  <si>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</si>
  <si>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</si>
  <si>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</si>
  <si>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</si>
  <si>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</si>
  <si>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</si>
  <si>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</si>
  <si>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</si>
  <si>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</si>
  <si>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</si>
  <si>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</si>
  <si>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</si>
  <si>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</si>
  <si>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</si>
  <si>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</si>
  <si>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</si>
  <si>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</si>
  <si>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</si>
  <si>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</si>
  <si>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</si>
  <si>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</si>
  <si>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</si>
  <si>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</si>
  <si>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</si>
  <si>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</si>
  <si>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</si>
  <si>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</si>
  <si>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</si>
  <si>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</si>
  <si>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</si>
  <si>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</si>
  <si>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</si>
  <si>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</si>
  <si>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</si>
  <si>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</si>
  <si>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</si>
  <si>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</si>
  <si>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</si>
  <si>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</si>
  <si>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</si>
  <si>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</si>
  <si>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</si>
  <si>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</si>
  <si>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</si>
  <si>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</si>
  <si>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</si>
  <si>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</si>
  <si>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</si>
  <si>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</si>
  <si>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</si>
  <si>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</si>
  <si>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</si>
  <si>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</si>
  <si>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</si>
  <si>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</si>
  <si>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</si>
  <si>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</si>
  <si>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</si>
  <si>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</si>
  <si>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</si>
  <si>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</si>
  <si>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</si>
  <si>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</si>
  <si>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</si>
  <si>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</si>
  <si>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</si>
  <si>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</si>
  <si>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</si>
  <si>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</si>
  <si>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</si>
  <si>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</si>
  <si>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</si>
  <si>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</si>
  <si>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</si>
  <si>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</si>
  <si>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</si>
  <si>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</si>
  <si>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</si>
  <si>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</si>
  <si>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</si>
  <si>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</si>
  <si>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</si>
  <si>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</si>
  <si>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</si>
  <si>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</si>
  <si>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</si>
  <si>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</si>
  <si>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</si>
  <si>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</si>
  <si>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</si>
  <si>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</si>
  <si>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</si>
  <si>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</si>
  <si>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</si>
  <si>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</si>
  <si>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</si>
  <si>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</si>
  <si>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</si>
  <si>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</si>
  <si>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</si>
  <si>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</si>
  <si>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</si>
  <si>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</si>
  <si>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</si>
  <si>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</si>
  <si>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</si>
  <si>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</si>
  <si>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</si>
  <si>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</si>
  <si>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</si>
  <si>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</si>
  <si>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</si>
  <si>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</si>
  <si>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</si>
  <si>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</si>
  <si>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</si>
  <si>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</si>
  <si>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</si>
  <si>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</si>
  <si>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</si>
  <si>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</si>
  <si>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</si>
  <si>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</si>
  <si>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</si>
  <si>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</si>
  <si>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</si>
  <si>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</si>
  <si>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</si>
  <si>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</si>
  <si>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</si>
  <si>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</si>
  <si>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</si>
  <si>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</si>
  <si>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</si>
  <si>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</si>
  <si>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</si>
  <si>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</si>
  <si>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</si>
  <si>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</si>
  <si>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</si>
  <si>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</si>
  <si>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</si>
  <si>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</si>
  <si>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</si>
  <si>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</si>
  <si>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</si>
  <si>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</si>
  <si>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</si>
  <si>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</si>
  <si>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</si>
  <si>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</si>
  <si>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</si>
  <si>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</si>
  <si>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</si>
  <si>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</si>
  <si>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</si>
  <si>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</si>
  <si>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</si>
  <si>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</si>
  <si>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</si>
  <si>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</si>
  <si>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</si>
  <si>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</si>
  <si>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</si>
  <si>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</si>
  <si>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</si>
  <si>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</si>
  <si>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</si>
  <si>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</si>
  <si>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</si>
  <si>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</si>
  <si>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</si>
  <si>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</si>
  <si>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</si>
  <si>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</si>
  <si>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</si>
  <si>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</si>
  <si>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</si>
  <si>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</si>
  <si>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</si>
  <si>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</si>
  <si>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</si>
  <si>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</si>
  <si>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</si>
  <si>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</si>
  <si>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</si>
  <si>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</si>
  <si>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</si>
  <si>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</si>
  <si>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</si>
  <si>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</si>
  <si>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</si>
  <si>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</si>
  <si>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</si>
  <si>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</si>
  <si>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</si>
  <si>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</si>
  <si>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</si>
  <si>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</si>
  <si>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</si>
  <si>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</si>
  <si>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</si>
  <si>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</si>
  <si>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</si>
  <si>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</si>
  <si>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</si>
  <si>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</si>
  <si>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</si>
  <si>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</si>
  <si>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</si>
  <si>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</si>
  <si>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</si>
  <si>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</si>
  <si>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</si>
  <si>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</si>
  <si>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</si>
  <si>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</si>
  <si>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</si>
  <si>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</si>
  <si>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</si>
  <si>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</si>
  <si>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</si>
  <si>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</si>
  <si>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</si>
  <si>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</si>
  <si>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</si>
  <si>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</si>
  <si>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</si>
  <si>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</si>
  <si>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</si>
  <si>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</si>
  <si>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</si>
  <si>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</si>
  <si>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</si>
  <si>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</si>
  <si>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</si>
  <si>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</si>
  <si>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</si>
  <si>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</si>
  <si>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</si>
  <si>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</si>
  <si>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</si>
  <si>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</si>
  <si>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</si>
  <si>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</si>
  <si>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</si>
  <si>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</si>
  <si>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</si>
  <si>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</si>
  <si>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</si>
  <si>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</si>
  <si>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</si>
  <si>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</si>
  <si>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</si>
  <si>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</si>
  <si>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</si>
  <si>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</si>
  <si>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</si>
  <si>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</si>
  <si>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</si>
  <si>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</si>
  <si>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</si>
  <si>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</si>
  <si>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</si>
  <si>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</si>
  <si>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</si>
  <si>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</si>
  <si>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</si>
  <si>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</si>
  <si>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</si>
  <si>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</si>
  <si>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</si>
  <si>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</si>
  <si>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</si>
  <si>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</si>
  <si>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</si>
  <si>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</si>
  <si>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</si>
  <si>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</si>
  <si>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</si>
  <si>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</si>
  <si>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</si>
  <si>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</si>
  <si>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</si>
  <si>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</si>
  <si>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</si>
  <si>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</si>
  <si>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</si>
  <si>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</si>
  <si>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</si>
  <si>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</si>
  <si>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</si>
  <si>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</si>
  <si>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</si>
  <si>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</si>
  <si>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</si>
  <si>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</si>
  <si>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</si>
  <si>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</si>
  <si>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</si>
  <si>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</si>
  <si>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</si>
  <si>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</si>
  <si>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</si>
  <si>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</si>
  <si>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</si>
  <si>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</si>
  <si>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</si>
  <si>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</si>
  <si>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</si>
  <si>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</si>
  <si>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</si>
  <si>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</si>
  <si>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</si>
  <si>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</si>
  <si>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</si>
  <si>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</si>
  <si>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</si>
  <si>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</si>
  <si>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</si>
  <si>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</si>
  <si>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</si>
  <si>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</si>
  <si>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</si>
  <si>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</si>
  <si>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</si>
  <si>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</si>
  <si>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</si>
  <si>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</si>
  <si>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</si>
  <si>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</si>
  <si>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</si>
  <si>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</si>
  <si>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</si>
  <si>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</si>
  <si>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</si>
  <si>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</si>
  <si>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</si>
  <si>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</si>
  <si>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</si>
  <si>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</si>
  <si>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</si>
  <si>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</si>
  <si>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</si>
  <si>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</si>
  <si>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</si>
  <si>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</si>
  <si>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</si>
  <si>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</si>
  <si>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</si>
  <si>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</si>
  <si>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</si>
  <si>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</si>
  <si>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</si>
  <si>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</si>
  <si>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</si>
  <si>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</si>
  <si>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</si>
  <si>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</si>
  <si>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</si>
  <si>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</si>
  <si>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</si>
  <si>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</si>
  <si>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</si>
  <si>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</si>
  <si>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</si>
  <si>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</si>
  <si>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</si>
  <si>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</si>
  <si>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</si>
  <si>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</si>
  <si>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</si>
  <si>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</si>
  <si>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</si>
  <si>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</si>
  <si>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</si>
  <si>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</si>
  <si>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</si>
  <si>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</si>
  <si>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</si>
  <si>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</si>
  <si>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</si>
  <si>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</si>
  <si>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</si>
  <si>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</si>
  <si>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</si>
  <si>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</si>
  <si>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</si>
  <si>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</si>
  <si>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</si>
  <si>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</si>
  <si>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</si>
  <si>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</si>
  <si>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</si>
  <si>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</si>
  <si>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</si>
  <si>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</si>
  <si>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</si>
  <si>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</si>
  <si>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</si>
  <si>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</si>
  <si>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</si>
  <si>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</si>
  <si>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</si>
  <si>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</si>
  <si>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</si>
  <si>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</si>
  <si>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</si>
  <si>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</si>
  <si>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</si>
  <si>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</si>
  <si>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</si>
  <si>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</si>
  <si>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</si>
  <si>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</si>
  <si>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</si>
  <si>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</si>
  <si>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</si>
  <si>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</si>
  <si>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</si>
  <si>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</si>
  <si>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</si>
  <si>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</si>
  <si>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</si>
  <si>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</si>
  <si>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</si>
  <si>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</si>
  <si>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</si>
  <si>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</si>
  <si>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</si>
  <si>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</si>
  <si>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</si>
  <si>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</si>
  <si>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</si>
  <si>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</si>
  <si>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</si>
  <si>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</si>
  <si>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</si>
  <si>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</si>
  <si>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</si>
  <si>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</si>
  <si>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</si>
  <si>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</si>
  <si>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</si>
  <si>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</si>
  <si>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</si>
  <si>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</si>
  <si>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</si>
  <si>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</si>
  <si>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</si>
  <si>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</si>
  <si>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</si>
  <si>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</si>
  <si>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</si>
  <si>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</si>
  <si>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</si>
  <si>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</si>
  <si>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</si>
  <si>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</si>
  <si>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</si>
  <si>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</si>
  <si>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</si>
  <si>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</si>
  <si>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</si>
  <si>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</si>
  <si>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</si>
  <si>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</si>
  <si>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</si>
  <si>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</si>
  <si>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</si>
  <si>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</si>
  <si>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</si>
  <si>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</si>
  <si>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</si>
  <si>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</si>
  <si>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</si>
  <si>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</si>
  <si>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</si>
  <si>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</si>
  <si>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</si>
  <si>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</si>
  <si>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</si>
  <si>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</si>
  <si>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</si>
  <si>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</si>
  <si>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</si>
  <si>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</si>
  <si>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</si>
  <si>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</si>
  <si>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</si>
  <si>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</si>
  <si>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</si>
  <si>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</si>
  <si>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</si>
  <si>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</si>
  <si>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</si>
  <si>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</si>
  <si>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</si>
  <si>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</si>
  <si>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</si>
  <si>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</si>
  <si>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</si>
  <si>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</si>
  <si>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</si>
  <si>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</si>
  <si>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</si>
  <si>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</si>
  <si>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</si>
  <si>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</si>
  <si>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</si>
  <si>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</si>
  <si>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</si>
  <si>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</si>
  <si>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</si>
  <si>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</si>
  <si>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</si>
  <si>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</si>
  <si>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</si>
  <si>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</si>
  <si>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</si>
  <si>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</si>
  <si>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</si>
  <si>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</si>
  <si>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</si>
  <si>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</si>
  <si>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</si>
  <si>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</si>
  <si>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</si>
  <si>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</si>
  <si>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</si>
  <si>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</si>
  <si>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</si>
  <si>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</si>
  <si>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</si>
  <si>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</si>
  <si>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</si>
  <si>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</si>
  <si>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</si>
  <si>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</si>
  <si>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</si>
  <si>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</si>
  <si>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</si>
  <si>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</si>
  <si>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</si>
  <si>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</si>
  <si>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</si>
  <si>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</si>
  <si>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</si>
  <si>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</si>
  <si>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</si>
  <si>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</si>
  <si>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</si>
  <si>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</si>
  <si>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</si>
  <si>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</si>
  <si>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</si>
  <si>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</si>
  <si>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</si>
  <si>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</si>
  <si>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</si>
  <si>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</si>
  <si>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</si>
  <si>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</si>
  <si>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</si>
  <si>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</si>
  <si>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</si>
  <si>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</si>
  <si>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</si>
  <si>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</si>
  <si>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</si>
  <si>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</si>
  <si>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</si>
  <si>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</si>
  <si>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</si>
  <si>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</si>
  <si>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</si>
  <si>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</si>
  <si>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</si>
  <si>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</si>
  <si>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</si>
  <si>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</si>
  <si>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戦傷病者特別援護法等に基づく戦傷病者等に対する療養の給付等の援護事業</t>
  </si>
  <si>
    <t>社会・援護局</t>
  </si>
  <si>
    <t>昭和２８年度</t>
  </si>
  <si>
    <t>終了予定なし</t>
  </si>
  <si>
    <t>援護・業務課</t>
  </si>
  <si>
    <t>未帰還者留守家族等援護法（昭和28年法律第161号）
未帰還者に関する特別措置法（昭和34年法律第7号）　　　　　　　　　　　　　　　　　　　　
戦傷病者特別援護法（昭和38年法律第168号）</t>
  </si>
  <si>
    <t>戦傷病者の公務上の傷病に関し、療養の給付、補装具の支給等の援護を行うこと及び未帰還者留守家族等に対し、留守家族手当、帰郷旅費、葬祭料の支給等の援護を行うこと。</t>
  </si>
  <si>
    <t>-</t>
  </si>
  <si>
    <t>戦傷病者特別援護費</t>
  </si>
  <si>
    <t>留守家族等援護費</t>
  </si>
  <si>
    <t>遺族及留守家族等援護事務委託費</t>
  </si>
  <si>
    <t>遺族年金等支給業務庁費</t>
  </si>
  <si>
    <t>本事業は法令に基づき、戦傷病者の公務上の傷病に関し、療養の給付、補装具の支給等の援護を行う費用及び未帰還者留守家族等に対し、留守家族手当、帰郷旅費、葬祭料の支給等の援護を行う費用について、国が負担する経費であり、定量的な成果目標設定はなじまない。</t>
  </si>
  <si>
    <t>予算執行率の向上</t>
  </si>
  <si>
    <t>執行率
（執行額÷歳出予算現額）</t>
  </si>
  <si>
    <t>療養患者数</t>
  </si>
  <si>
    <t>件</t>
  </si>
  <si>
    <t>単位当たりコスト＝Ｘ／Ｙ
（ Ｘ ／ Ｙ）
Ｘ：各年度執行額 
Ｙ：各年度当初の戦傷病者手帳所持者数　　　　　　　</t>
    <phoneticPr fontId="5"/>
  </si>
  <si>
    <t>千円</t>
  </si>
  <si>
    <t>　　Ｘ/Ｙ</t>
    <phoneticPr fontId="5"/>
  </si>
  <si>
    <t>112百万円
/6,871人</t>
  </si>
  <si>
    <t>戦傷病者・戦没者遺族等への援護、戦没者の遺骨の収集等を行うこと（Ⅷ－３）</t>
  </si>
  <si>
    <t>戦傷病者、戦没者遺族等に対して、援護年金の支給、療養の給付等の援護を行うこと（Ⅷ－３－１）</t>
  </si>
  <si>
    <t>戦傷病者戦没者遺族等援護法施行事務</t>
  </si>
  <si>
    <t>455</t>
  </si>
  <si>
    <t>413</t>
  </si>
  <si>
    <t>359</t>
  </si>
  <si>
    <t>724</t>
  </si>
  <si>
    <t>722</t>
  </si>
  <si>
    <t>738</t>
  </si>
  <si>
    <t>705</t>
  </si>
  <si>
    <t>707</t>
  </si>
  <si>
    <t>○</t>
  </si>
  <si>
    <t>柴沼 雄一朗</t>
    <phoneticPr fontId="5"/>
  </si>
  <si>
    <t>援護費及び事務委託費の経理取扱要領の一部改正
について（令和3年3月25日社援発0325第3号）</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</si>
  <si>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</si>
  <si>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</si>
  <si>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</si>
  <si>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令和２年度は少額案件のみ。</t>
    <phoneticPr fontId="5"/>
  </si>
  <si>
    <t>無</t>
  </si>
  <si>
    <t>直近の戦傷病者数の減少を考慮し、予算計上に反映させている。</t>
    <phoneticPr fontId="5"/>
  </si>
  <si>
    <t>‐</t>
  </si>
  <si>
    <t>－</t>
    <phoneticPr fontId="5"/>
  </si>
  <si>
    <t>本事業は、戦傷病者の療養の給付等や未帰還者留守家族等の援護のための支給経費であり、真に必要なものに限定されている。</t>
    <phoneticPr fontId="5"/>
  </si>
  <si>
    <t>活動実績は概ね目標に見合ったものとなっている。</t>
    <phoneticPr fontId="5"/>
  </si>
  <si>
    <t>今後も、戦傷病者及び未帰還者留守家族等に対する適切な援護に努める。予算計上においては、毎年度の支給実績の減少状況を踏まえながら、引き続き必要な経費を精査する。</t>
    <phoneticPr fontId="5"/>
  </si>
  <si>
    <t>戦傷病者特別援護費</t>
    <phoneticPr fontId="5"/>
  </si>
  <si>
    <t>事務委託費</t>
    <phoneticPr fontId="5"/>
  </si>
  <si>
    <t>留守家族等援護費</t>
    <phoneticPr fontId="5"/>
  </si>
  <si>
    <t>戦傷病者に対する療養の給付、補装具の支給等の援護を実施</t>
    <phoneticPr fontId="5"/>
  </si>
  <si>
    <t>戦傷病者、未帰還者留守家族等に対する援護に係る事務を実施</t>
    <phoneticPr fontId="5"/>
  </si>
  <si>
    <t>未帰還者留守家族等に対する留守家族手当、帰郷旅費、葬祭料の支給等の援護を実施</t>
    <phoneticPr fontId="5"/>
  </si>
  <si>
    <t>戦傷病者に対する療養の給付、補装具の支給等の援護を実施（事務委託）</t>
    <phoneticPr fontId="5"/>
  </si>
  <si>
    <t>-</t>
    <phoneticPr fontId="5"/>
  </si>
  <si>
    <t>－</t>
    <phoneticPr fontId="5"/>
  </si>
  <si>
    <t>株式会社天賞堂</t>
    <rPh sb="0" eb="4">
      <t>カブシキガイシャ</t>
    </rPh>
    <rPh sb="4" eb="7">
      <t>テンショウドウ</t>
    </rPh>
    <phoneticPr fontId="5"/>
  </si>
  <si>
    <t>援護事業功労者厚生労働大臣表彰</t>
    <phoneticPr fontId="5"/>
  </si>
  <si>
    <t>株式会社内山回漕店</t>
    <rPh sb="0" eb="4">
      <t>カブシキガイシャ</t>
    </rPh>
    <phoneticPr fontId="5"/>
  </si>
  <si>
    <t>援護事業功労者厚生労働大臣表彰表彰状等梱包、発送</t>
    <rPh sb="15" eb="18">
      <t>ヒョウショウジョウ</t>
    </rPh>
    <rPh sb="18" eb="19">
      <t>トウ</t>
    </rPh>
    <rPh sb="19" eb="21">
      <t>コンポウ</t>
    </rPh>
    <rPh sb="22" eb="24">
      <t>ハッソウ</t>
    </rPh>
    <phoneticPr fontId="5"/>
  </si>
  <si>
    <t>大和綜合印刷株式会社</t>
    <rPh sb="6" eb="10">
      <t>カブシキガイシャ</t>
    </rPh>
    <phoneticPr fontId="5"/>
  </si>
  <si>
    <t>戦傷病者乗車券引換証の印刷</t>
    <phoneticPr fontId="5"/>
  </si>
  <si>
    <t>独立行政法人国立印刷局</t>
    <phoneticPr fontId="5"/>
  </si>
  <si>
    <t>援護事業功労者表彰式用表彰状用紙の購入</t>
    <phoneticPr fontId="5"/>
  </si>
  <si>
    <t>援護事業功労者表彰式用紙筒の購入</t>
    <phoneticPr fontId="5"/>
  </si>
  <si>
    <t>協新流通デベロッパー株式会社</t>
    <rPh sb="10" eb="14">
      <t>カブシキガイシャ</t>
    </rPh>
    <phoneticPr fontId="5"/>
  </si>
  <si>
    <t>株式会社ミクニ商会</t>
    <rPh sb="0" eb="4">
      <t>カブシキガイシャ</t>
    </rPh>
    <rPh sb="7" eb="9">
      <t>ショウカイ</t>
    </rPh>
    <phoneticPr fontId="5"/>
  </si>
  <si>
    <t>戦傷病者乗車券引換証の印刷梱包、発送</t>
    <rPh sb="13" eb="15">
      <t>コンポウ</t>
    </rPh>
    <rPh sb="16" eb="18">
      <t>ハッソウ</t>
    </rPh>
    <phoneticPr fontId="5"/>
  </si>
  <si>
    <t>東京官書普及株式会社</t>
    <rPh sb="6" eb="10">
      <t>カブシキガイシャ</t>
    </rPh>
    <phoneticPr fontId="5"/>
  </si>
  <si>
    <t>官報情報検索サービス</t>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</si>
  <si>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</si>
  <si>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戦傷病者特別援護法は、戦傷病者の公務上の傷病に関し、療養の給付等の援護を行うことを目的としているため、対象者に対して療養費を適切に給付する。</t>
    <phoneticPr fontId="5"/>
  </si>
  <si>
    <t>有</t>
  </si>
  <si>
    <t>-</t>
    <phoneticPr fontId="5"/>
  </si>
  <si>
    <t>軍人軍属等で公務上の傷病により一定程度の障害を有する者等に戦傷病者手帳を交付し、療養の給付、補装具の支給等の各種援護を円滑に行うよう努める。
（戦傷病者手帳交付数：H29年度 6,871人、H30年度 5,590人、Ｒ元年度：3,953人）</t>
    <rPh sb="109" eb="112">
      <t>ガンネンド</t>
    </rPh>
    <rPh sb="118" eb="119">
      <t>ニン</t>
    </rPh>
    <phoneticPr fontId="5"/>
  </si>
  <si>
    <t>-</t>
    <phoneticPr fontId="5"/>
  </si>
  <si>
    <t>厚労</t>
  </si>
  <si>
    <t>（事業番号　厚生労働省20-0806-00）
戦傷病者戦没者遺族等援護法に基づき、戦傷病者等に障害年金等を支給。
（事業番号　厚生労働省20-0808-00）
戦傷病者特別援護法等に基づき、戦傷病者等に療養の給付等を実施。
何れの事業にも、戦傷病者に対する給付が含まれるが、各法に定める対象者に対し、適切に給付している。</t>
    <phoneticPr fontId="5"/>
  </si>
  <si>
    <t>-</t>
    <phoneticPr fontId="5"/>
  </si>
  <si>
    <t>△</t>
  </si>
  <si>
    <t>未帰還者特別措置費</t>
    <rPh sb="0" eb="1">
      <t>ミ</t>
    </rPh>
    <rPh sb="1" eb="4">
      <t>キカンシャ</t>
    </rPh>
    <rPh sb="4" eb="6">
      <t>トクベツ</t>
    </rPh>
    <rPh sb="6" eb="9">
      <t>ソチヒ</t>
    </rPh>
    <phoneticPr fontId="5"/>
  </si>
  <si>
    <t>79百万円
/5,590人</t>
    <phoneticPr fontId="5"/>
  </si>
  <si>
    <t>35百万円
/3,953人</t>
    <rPh sb="2" eb="4">
      <t>ヒャクマン</t>
    </rPh>
    <rPh sb="4" eb="5">
      <t>エン</t>
    </rPh>
    <rPh sb="12" eb="13">
      <t>ニン</t>
    </rPh>
    <phoneticPr fontId="5"/>
  </si>
  <si>
    <t>本事業は、戦傷病者の療養の給付等や未帰還者留守家族等の援護のための支給経費であり、対象者が必ずしも給付等を受けるとは限らないため不用率が大きくなる年度もある。</t>
    <phoneticPr fontId="5"/>
  </si>
  <si>
    <t>成果実績は目標を下回った。</t>
    <rPh sb="8" eb="10">
      <t>シタマワ</t>
    </rPh>
    <phoneticPr fontId="5"/>
  </si>
  <si>
    <t>本事業の予算額の大部分は戦傷病者に支給する療養費であり、対象者からの申請に対し、適切に支給することができた。なお、執行額は見込みを下回った。</t>
    <rPh sb="61" eb="63">
      <t>ミコ</t>
    </rPh>
    <rPh sb="65" eb="67">
      <t>シタマワ</t>
    </rPh>
    <phoneticPr fontId="5"/>
  </si>
  <si>
    <t>A.広島県</t>
    <rPh sb="2" eb="5">
      <t>ヒロシマケン</t>
    </rPh>
    <phoneticPr fontId="5"/>
  </si>
  <si>
    <t>広島県</t>
    <rPh sb="0" eb="3">
      <t>ヒロシマケン</t>
    </rPh>
    <phoneticPr fontId="5"/>
  </si>
  <si>
    <t>宮城県</t>
    <rPh sb="0" eb="3">
      <t>ミヤギケン</t>
    </rPh>
    <phoneticPr fontId="5"/>
  </si>
  <si>
    <t>神奈川県</t>
    <rPh sb="0" eb="4">
      <t>カナガワケン</t>
    </rPh>
    <phoneticPr fontId="5"/>
  </si>
  <si>
    <t>沖縄県</t>
    <rPh sb="0" eb="3">
      <t>オキナワケン</t>
    </rPh>
    <phoneticPr fontId="5"/>
  </si>
  <si>
    <t>福岡県</t>
    <rPh sb="0" eb="3">
      <t>フクオカケン</t>
    </rPh>
    <phoneticPr fontId="5"/>
  </si>
  <si>
    <t>兵庫県</t>
    <rPh sb="0" eb="3">
      <t>ヒョウゴケン</t>
    </rPh>
    <phoneticPr fontId="5"/>
  </si>
  <si>
    <t>千葉県</t>
    <rPh sb="0" eb="3">
      <t>チバケン</t>
    </rPh>
    <phoneticPr fontId="5"/>
  </si>
  <si>
    <t>大分県</t>
    <rPh sb="0" eb="2">
      <t>オオイタ</t>
    </rPh>
    <rPh sb="2" eb="3">
      <t>ケン</t>
    </rPh>
    <phoneticPr fontId="5"/>
  </si>
  <si>
    <t>北海道</t>
    <rPh sb="0" eb="3">
      <t>ホッカイドウ</t>
    </rPh>
    <phoneticPr fontId="5"/>
  </si>
  <si>
    <t>東京都</t>
    <rPh sb="0" eb="3">
      <t>トウキョウト</t>
    </rPh>
    <phoneticPr fontId="5"/>
  </si>
  <si>
    <t>国家補償の精神に基づき、戦傷病者及び未帰還者留守家族等に対する援護を実施する。</t>
    <phoneticPr fontId="5"/>
  </si>
  <si>
    <t>戦傷病者及び未帰還者留守家族等に対する援護は重要なことから、引き続き、必要な予算額を確保し、適正な執行に努めること。</t>
    <rPh sb="22" eb="24">
      <t>ジュウヨウ</t>
    </rPh>
    <rPh sb="30" eb="31">
      <t>ヒ</t>
    </rPh>
    <rPh sb="32" eb="33">
      <t>ツヅ</t>
    </rPh>
    <rPh sb="35" eb="37">
      <t>ヒツヨウ</t>
    </rPh>
    <rPh sb="38" eb="41">
      <t>ヨサンガク</t>
    </rPh>
    <rPh sb="42" eb="44">
      <t>カクホ</t>
    </rPh>
    <rPh sb="46" eb="48">
      <t>テキセイ</t>
    </rPh>
    <rPh sb="49" eb="51">
      <t>シッコウ</t>
    </rPh>
    <rPh sb="52" eb="53">
      <t>ツト</t>
    </rPh>
    <phoneticPr fontId="5"/>
  </si>
  <si>
    <t>-</t>
    <phoneticPr fontId="5"/>
  </si>
  <si>
    <t>受給者減に伴う戦傷病者特別援護費の減（▲３百万円）</t>
    <phoneticPr fontId="5"/>
  </si>
  <si>
    <t>705</t>
    <phoneticPr fontId="5"/>
  </si>
  <si>
    <t>54百万円/3,301人</t>
    <rPh sb="2" eb="4">
      <t>ヒャクマン</t>
    </rPh>
    <rPh sb="4" eb="5">
      <t>エン</t>
    </rPh>
    <rPh sb="11" eb="12">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</si>
</sst>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68035</xdr:colOff>
      <xdr:row>748</xdr:row>
      <xdr:rowOff>27214</xdr:rowOff>
    </xdr:from>
    <xdr:to>
      <xdr:col>46</xdr:col>
      <xdr:colOff>90830</xdr:colOff>
      <xdr:row>749</xdr:row>
      <xdr:rowOff>315893</xdr:rowOff>
    </xdr:to>
    <xdr:sp macro="" textlink="">
      <xdr:nvSpPr>
        <xdr:cNvPr id="2" name="正方形/長方形 1"/>
        <xdr:cNvSpPr/>
      </xdr:nvSpPr>
      <xdr:spPr>
        <a:xfrm>
          <a:off x="2313214" y="238764535"/>
          <a:ext cx="7166545" cy="6424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13607</xdr:colOff>
      <xdr:row>750</xdr:row>
      <xdr:rowOff>108857</xdr:rowOff>
    </xdr:from>
    <xdr:to>
      <xdr:col>36</xdr:col>
      <xdr:colOff>169810</xdr:colOff>
      <xdr:row>752</xdr:row>
      <xdr:rowOff>332628</xdr:rowOff>
    </xdr:to>
    <xdr:sp macro="" textlink="">
      <xdr:nvSpPr>
        <xdr:cNvPr id="3" name="正方形/長方形 2"/>
        <xdr:cNvSpPr/>
      </xdr:nvSpPr>
      <xdr:spPr>
        <a:xfrm>
          <a:off x="3891643" y="239553750"/>
          <a:ext cx="3626024" cy="931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35</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38</xdr:col>
      <xdr:colOff>68036</xdr:colOff>
      <xdr:row>750</xdr:row>
      <xdr:rowOff>95250</xdr:rowOff>
    </xdr:from>
    <xdr:to>
      <xdr:col>46</xdr:col>
      <xdr:colOff>154050</xdr:colOff>
      <xdr:row>752</xdr:row>
      <xdr:rowOff>290415</xdr:rowOff>
    </xdr:to>
    <xdr:sp macro="" textlink="">
      <xdr:nvSpPr>
        <xdr:cNvPr id="4" name="正方形/長方形 3"/>
        <xdr:cNvSpPr/>
      </xdr:nvSpPr>
      <xdr:spPr>
        <a:xfrm>
          <a:off x="7824107" y="239540143"/>
          <a:ext cx="1718872" cy="902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en-US" altLang="ja-JP" sz="1400"/>
            <a:t>7</a:t>
          </a:r>
          <a:r>
            <a:rPr kumimoji="1" lang="ja-JP" altLang="en-US" sz="1400"/>
            <a:t>百万円</a:t>
          </a:r>
        </a:p>
      </xdr:txBody>
    </xdr:sp>
    <xdr:clientData/>
  </xdr:twoCellAnchor>
  <xdr:twoCellAnchor>
    <xdr:from>
      <xdr:col>39</xdr:col>
      <xdr:colOff>0</xdr:colOff>
      <xdr:row>750</xdr:row>
      <xdr:rowOff>217714</xdr:rowOff>
    </xdr:from>
    <xdr:to>
      <xdr:col>45</xdr:col>
      <xdr:colOff>171984</xdr:colOff>
      <xdr:row>752</xdr:row>
      <xdr:rowOff>213375</xdr:rowOff>
    </xdr:to>
    <xdr:sp macro="" textlink="">
      <xdr:nvSpPr>
        <xdr:cNvPr id="5" name="大かっこ 4"/>
        <xdr:cNvSpPr/>
      </xdr:nvSpPr>
      <xdr:spPr>
        <a:xfrm>
          <a:off x="7960179" y="239662607"/>
          <a:ext cx="1396626" cy="703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752</xdr:row>
      <xdr:rowOff>326571</xdr:rowOff>
    </xdr:from>
    <xdr:to>
      <xdr:col>37</xdr:col>
      <xdr:colOff>185286</xdr:colOff>
      <xdr:row>755</xdr:row>
      <xdr:rowOff>90484</xdr:rowOff>
    </xdr:to>
    <xdr:sp macro="" textlink="">
      <xdr:nvSpPr>
        <xdr:cNvPr id="6" name="正方形/長方形 5"/>
        <xdr:cNvSpPr/>
      </xdr:nvSpPr>
      <xdr:spPr>
        <a:xfrm>
          <a:off x="3769179" y="240479035"/>
          <a:ext cx="3968071" cy="825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18</xdr:col>
      <xdr:colOff>40822</xdr:colOff>
      <xdr:row>753</xdr:row>
      <xdr:rowOff>108857</xdr:rowOff>
    </xdr:from>
    <xdr:to>
      <xdr:col>37</xdr:col>
      <xdr:colOff>107008</xdr:colOff>
      <xdr:row>754</xdr:row>
      <xdr:rowOff>338240</xdr:rowOff>
    </xdr:to>
    <xdr:sp macro="" textlink="">
      <xdr:nvSpPr>
        <xdr:cNvPr id="7" name="大かっこ 6"/>
        <xdr:cNvSpPr/>
      </xdr:nvSpPr>
      <xdr:spPr>
        <a:xfrm>
          <a:off x="3714751" y="240615107"/>
          <a:ext cx="3944221" cy="583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204106</xdr:colOff>
      <xdr:row>760</xdr:row>
      <xdr:rowOff>40821</xdr:rowOff>
    </xdr:from>
    <xdr:to>
      <xdr:col>25</xdr:col>
      <xdr:colOff>184271</xdr:colOff>
      <xdr:row>763</xdr:row>
      <xdr:rowOff>347486</xdr:rowOff>
    </xdr:to>
    <xdr:sp macro="" textlink="">
      <xdr:nvSpPr>
        <xdr:cNvPr id="8" name="正方形/長方形 7"/>
        <xdr:cNvSpPr/>
      </xdr:nvSpPr>
      <xdr:spPr>
        <a:xfrm>
          <a:off x="2653392" y="243023571"/>
          <a:ext cx="2633558" cy="13680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件）　</a:t>
          </a:r>
          <a:endParaRPr kumimoji="1" lang="en-US" altLang="ja-JP" sz="2000">
            <a:latin typeface="+mj-ea"/>
            <a:ea typeface="+mj-ea"/>
          </a:endParaRPr>
        </a:p>
        <a:p>
          <a:pPr algn="ctr"/>
          <a:r>
            <a:rPr kumimoji="1" lang="en-US" altLang="ja-JP" sz="2000">
              <a:latin typeface="+mj-ea"/>
              <a:ea typeface="+mj-ea"/>
            </a:rPr>
            <a:t>26</a:t>
          </a:r>
          <a:r>
            <a:rPr kumimoji="1" lang="ja-JP" altLang="en-US" sz="2000">
              <a:latin typeface="+mj-ea"/>
              <a:ea typeface="+mj-ea"/>
            </a:rPr>
            <a:t>百万円</a:t>
          </a:r>
        </a:p>
      </xdr:txBody>
    </xdr:sp>
    <xdr:clientData/>
  </xdr:twoCellAnchor>
  <xdr:twoCellAnchor>
    <xdr:from>
      <xdr:col>31</xdr:col>
      <xdr:colOff>0</xdr:colOff>
      <xdr:row>760</xdr:row>
      <xdr:rowOff>27213</xdr:rowOff>
    </xdr:from>
    <xdr:to>
      <xdr:col>44</xdr:col>
      <xdr:colOff>3399</xdr:colOff>
      <xdr:row>763</xdr:row>
      <xdr:rowOff>322642</xdr:rowOff>
    </xdr:to>
    <xdr:sp macro="" textlink="">
      <xdr:nvSpPr>
        <xdr:cNvPr id="9" name="正方形/長方形 8"/>
        <xdr:cNvSpPr/>
      </xdr:nvSpPr>
      <xdr:spPr>
        <a:xfrm>
          <a:off x="6327321" y="243009963"/>
          <a:ext cx="2656792" cy="1356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民間業者（７社）</a:t>
          </a:r>
          <a:endParaRPr kumimoji="1" lang="en-US" altLang="ja-JP" sz="2000">
            <a:latin typeface="+mj-ea"/>
            <a:ea typeface="+mj-ea"/>
          </a:endParaRPr>
        </a:p>
        <a:p>
          <a:pPr algn="ctr"/>
          <a:r>
            <a:rPr kumimoji="1" lang="ja-JP" altLang="en-US" sz="2000">
              <a:latin typeface="+mj-ea"/>
              <a:ea typeface="+mj-ea"/>
            </a:rPr>
            <a:t>２百万円</a:t>
          </a:r>
        </a:p>
      </xdr:txBody>
    </xdr:sp>
    <xdr:clientData/>
  </xdr:twoCellAnchor>
  <xdr:twoCellAnchor>
    <xdr:from>
      <xdr:col>11</xdr:col>
      <xdr:colOff>111577</xdr:colOff>
      <xdr:row>764</xdr:row>
      <xdr:rowOff>164883</xdr:rowOff>
    </xdr:from>
    <xdr:to>
      <xdr:col>27</xdr:col>
      <xdr:colOff>92570</xdr:colOff>
      <xdr:row>766</xdr:row>
      <xdr:rowOff>190597</xdr:rowOff>
    </xdr:to>
    <xdr:sp macro="" textlink="">
      <xdr:nvSpPr>
        <xdr:cNvPr id="10" name="正方形/長方形 9"/>
        <xdr:cNvSpPr/>
      </xdr:nvSpPr>
      <xdr:spPr>
        <a:xfrm>
          <a:off x="2356756" y="244562776"/>
          <a:ext cx="3246707" cy="135921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11</xdr:col>
      <xdr:colOff>54427</xdr:colOff>
      <xdr:row>764</xdr:row>
      <xdr:rowOff>138577</xdr:rowOff>
    </xdr:from>
    <xdr:to>
      <xdr:col>27</xdr:col>
      <xdr:colOff>139266</xdr:colOff>
      <xdr:row>766</xdr:row>
      <xdr:rowOff>225233</xdr:rowOff>
    </xdr:to>
    <xdr:sp macro="" textlink="">
      <xdr:nvSpPr>
        <xdr:cNvPr id="11" name="大かっこ 10"/>
        <xdr:cNvSpPr/>
      </xdr:nvSpPr>
      <xdr:spPr>
        <a:xfrm>
          <a:off x="2299606" y="244536470"/>
          <a:ext cx="3350553" cy="1420156"/>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73919</xdr:colOff>
      <xdr:row>764</xdr:row>
      <xdr:rowOff>81643</xdr:rowOff>
    </xdr:from>
    <xdr:to>
      <xdr:col>44</xdr:col>
      <xdr:colOff>179903</xdr:colOff>
      <xdr:row>765</xdr:row>
      <xdr:rowOff>641570</xdr:rowOff>
    </xdr:to>
    <xdr:sp macro="" textlink="">
      <xdr:nvSpPr>
        <xdr:cNvPr id="12" name="正方形/長方形 11"/>
        <xdr:cNvSpPr/>
      </xdr:nvSpPr>
      <xdr:spPr>
        <a:xfrm>
          <a:off x="5993026" y="244479536"/>
          <a:ext cx="3167591" cy="12266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twoCellAnchor>
    <xdr:from>
      <xdr:col>29</xdr:col>
      <xdr:colOff>81643</xdr:colOff>
      <xdr:row>764</xdr:row>
      <xdr:rowOff>108858</xdr:rowOff>
    </xdr:from>
    <xdr:to>
      <xdr:col>45</xdr:col>
      <xdr:colOff>166482</xdr:colOff>
      <xdr:row>766</xdr:row>
      <xdr:rowOff>195514</xdr:rowOff>
    </xdr:to>
    <xdr:sp macro="" textlink="">
      <xdr:nvSpPr>
        <xdr:cNvPr id="13" name="大かっこ 12"/>
        <xdr:cNvSpPr/>
      </xdr:nvSpPr>
      <xdr:spPr>
        <a:xfrm>
          <a:off x="6000750" y="244506751"/>
          <a:ext cx="3350553" cy="1420156"/>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84721</xdr:colOff>
      <xdr:row>755</xdr:row>
      <xdr:rowOff>149679</xdr:rowOff>
    </xdr:from>
    <xdr:to>
      <xdr:col>19</xdr:col>
      <xdr:colOff>84721</xdr:colOff>
      <xdr:row>758</xdr:row>
      <xdr:rowOff>215442</xdr:rowOff>
    </xdr:to>
    <xdr:cxnSp macro="">
      <xdr:nvCxnSpPr>
        <xdr:cNvPr id="18" name="直線矢印コネクタ 17"/>
        <xdr:cNvCxnSpPr/>
      </xdr:nvCxnSpPr>
      <xdr:spPr>
        <a:xfrm flipH="1">
          <a:off x="3962757" y="241363500"/>
          <a:ext cx="0" cy="11271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81642</xdr:colOff>
      <xdr:row>758</xdr:row>
      <xdr:rowOff>255102</xdr:rowOff>
    </xdr:from>
    <xdr:to>
      <xdr:col>26</xdr:col>
      <xdr:colOff>202635</xdr:colOff>
      <xdr:row>760</xdr:row>
      <xdr:rowOff>60989</xdr:rowOff>
    </xdr:to>
    <xdr:sp macro="" textlink="">
      <xdr:nvSpPr>
        <xdr:cNvPr id="19" name="正方形/長方形 18"/>
        <xdr:cNvSpPr/>
      </xdr:nvSpPr>
      <xdr:spPr>
        <a:xfrm>
          <a:off x="2530928" y="242530281"/>
          <a:ext cx="2978493" cy="5134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36</xdr:col>
      <xdr:colOff>103547</xdr:colOff>
      <xdr:row>755</xdr:row>
      <xdr:rowOff>149678</xdr:rowOff>
    </xdr:from>
    <xdr:to>
      <xdr:col>36</xdr:col>
      <xdr:colOff>105135</xdr:colOff>
      <xdr:row>758</xdr:row>
      <xdr:rowOff>215441</xdr:rowOff>
    </xdr:to>
    <xdr:cxnSp macro="">
      <xdr:nvCxnSpPr>
        <xdr:cNvPr id="20" name="直線矢印コネクタ 19"/>
        <xdr:cNvCxnSpPr/>
      </xdr:nvCxnSpPr>
      <xdr:spPr>
        <a:xfrm flipH="1">
          <a:off x="7451404" y="241363499"/>
          <a:ext cx="1588" cy="11271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14514</xdr:colOff>
      <xdr:row>758</xdr:row>
      <xdr:rowOff>214280</xdr:rowOff>
    </xdr:from>
    <xdr:to>
      <xdr:col>44</xdr:col>
      <xdr:colOff>115591</xdr:colOff>
      <xdr:row>760</xdr:row>
      <xdr:rowOff>20167</xdr:rowOff>
    </xdr:to>
    <xdr:sp macro="" textlink="">
      <xdr:nvSpPr>
        <xdr:cNvPr id="21" name="正方形/長方形 20"/>
        <xdr:cNvSpPr/>
      </xdr:nvSpPr>
      <xdr:spPr>
        <a:xfrm>
          <a:off x="6137728" y="242489459"/>
          <a:ext cx="2958577" cy="5134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5" zoomScale="70" zoomScaleNormal="75" zoomScaleSheetLayoutView="7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786</v>
      </c>
      <c r="AK2" s="941"/>
      <c r="AL2" s="941"/>
      <c r="AM2" s="941"/>
      <c r="AN2" s="98" t="s">
        <v>406</v>
      </c>
      <c r="AO2" s="941">
        <v>20</v>
      </c>
      <c r="AP2" s="941"/>
      <c r="AQ2" s="941"/>
      <c r="AR2" s="99" t="s">
        <v>709</v>
      </c>
      <c r="AS2" s="947">
        <v>808</v>
      </c>
      <c r="AT2" s="947"/>
      <c r="AU2" s="947"/>
      <c r="AV2" s="98" t="str">
        <f>IF(AW2="","","-")</f>
        <v>-</v>
      </c>
      <c r="AW2" s="907">
        <v>0</v>
      </c>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2"/>
      <c r="AA5" s="542"/>
      <c r="AB5" s="542"/>
      <c r="AC5" s="542"/>
      <c r="AD5" s="543"/>
      <c r="AE5" s="698" t="s">
        <v>715</v>
      </c>
      <c r="AF5" s="698"/>
      <c r="AG5" s="698"/>
      <c r="AH5" s="698"/>
      <c r="AI5" s="698"/>
      <c r="AJ5" s="698"/>
      <c r="AK5" s="698"/>
      <c r="AL5" s="698"/>
      <c r="AM5" s="698"/>
      <c r="AN5" s="698"/>
      <c r="AO5" s="698"/>
      <c r="AP5" s="699"/>
      <c r="AQ5" s="700" t="s">
        <v>744</v>
      </c>
      <c r="AR5" s="701"/>
      <c r="AS5" s="701"/>
      <c r="AT5" s="701"/>
      <c r="AU5" s="701"/>
      <c r="AV5" s="701"/>
      <c r="AW5" s="701"/>
      <c r="AX5" s="702"/>
    </row>
    <row r="6" spans="1:50" ht="24"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恩給関係</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807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8.25" customHeight="1" x14ac:dyDescent="0.15">
      <c r="A10" s="659" t="s">
        <v>30</v>
      </c>
      <c r="B10" s="660"/>
      <c r="C10" s="660"/>
      <c r="D10" s="660"/>
      <c r="E10" s="660"/>
      <c r="F10" s="660"/>
      <c r="G10" s="753" t="s">
        <v>717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136</v>
      </c>
      <c r="Q13" s="657"/>
      <c r="R13" s="657"/>
      <c r="S13" s="657"/>
      <c r="T13" s="657"/>
      <c r="U13" s="657"/>
      <c r="V13" s="658"/>
      <c r="W13" s="656">
        <v>104</v>
      </c>
      <c r="X13" s="657"/>
      <c r="Y13" s="657"/>
      <c r="Z13" s="657"/>
      <c r="AA13" s="657"/>
      <c r="AB13" s="657"/>
      <c r="AC13" s="658"/>
      <c r="AD13" s="656">
        <v>78</v>
      </c>
      <c r="AE13" s="657"/>
      <c r="AF13" s="657"/>
      <c r="AG13" s="657"/>
      <c r="AH13" s="657"/>
      <c r="AI13" s="657"/>
      <c r="AJ13" s="658"/>
      <c r="AK13" s="656">
        <v>54</v>
      </c>
      <c r="AL13" s="657"/>
      <c r="AM13" s="657"/>
      <c r="AN13" s="657"/>
      <c r="AO13" s="657"/>
      <c r="AP13" s="657"/>
      <c r="AQ13" s="658"/>
      <c r="AR13" s="916">
        <v>50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t="s">
        <v>718</v>
      </c>
      <c r="AE14" s="657"/>
      <c r="AF14" s="657"/>
      <c r="AG14" s="657"/>
      <c r="AH14" s="657"/>
      <c r="AI14" s="657"/>
      <c r="AJ14" s="658"/>
      <c r="AK14" s="656" t="s">
        <v>785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785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785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785</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136</v>
      </c>
      <c r="Q18" s="875"/>
      <c r="R18" s="875"/>
      <c r="S18" s="875"/>
      <c r="T18" s="875"/>
      <c r="U18" s="875"/>
      <c r="V18" s="876"/>
      <c r="W18" s="874">
        <f>SUM(W13:AC17)</f>
        <v>104</v>
      </c>
      <c r="X18" s="875"/>
      <c r="Y18" s="875"/>
      <c r="Z18" s="875"/>
      <c r="AA18" s="875"/>
      <c r="AB18" s="875"/>
      <c r="AC18" s="876"/>
      <c r="AD18" s="874">
        <f>SUM(AD13:AJ17)</f>
        <v>78</v>
      </c>
      <c r="AE18" s="875"/>
      <c r="AF18" s="875"/>
      <c r="AG18" s="875"/>
      <c r="AH18" s="875"/>
      <c r="AI18" s="875"/>
      <c r="AJ18" s="876"/>
      <c r="AK18" s="874">
        <f>SUM(AK13:AQ17)</f>
        <v>54</v>
      </c>
      <c r="AL18" s="875"/>
      <c r="AM18" s="875"/>
      <c r="AN18" s="875"/>
      <c r="AO18" s="875"/>
      <c r="AP18" s="875"/>
      <c r="AQ18" s="876"/>
      <c r="AR18" s="874">
        <f>SUM(AR13:AX17)</f>
        <v>50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112</v>
      </c>
      <c r="Q19" s="657"/>
      <c r="R19" s="657"/>
      <c r="S19" s="657"/>
      <c r="T19" s="657"/>
      <c r="U19" s="657"/>
      <c r="V19" s="658"/>
      <c r="W19" s="656">
        <v>79</v>
      </c>
      <c r="X19" s="657"/>
      <c r="Y19" s="657"/>
      <c r="Z19" s="657"/>
      <c r="AA19" s="657"/>
      <c r="AB19" s="657"/>
      <c r="AC19" s="658"/>
      <c r="AD19" s="656">
        <v>35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0.82352941176470584</v>
      </c>
      <c r="Q20" s="316"/>
      <c r="R20" s="316"/>
      <c r="S20" s="316"/>
      <c r="T20" s="316"/>
      <c r="U20" s="316"/>
      <c r="V20" s="316"/>
      <c r="W20" s="316">
        <f t="shared" ref="W20" si="0">IF(W18=0, "-", SUM(W19)/W18)</f>
        <v>0.75961538461538458</v>
      </c>
      <c r="X20" s="316"/>
      <c r="Y20" s="316"/>
      <c r="Z20" s="316"/>
      <c r="AA20" s="316"/>
      <c r="AB20" s="316"/>
      <c r="AC20" s="316"/>
      <c r="AD20" s="316">
        <f t="shared" ref="AD20" si="1">IF(AD18=0, "-", SUM(AD19)/AD18)</f>
        <v>0.44871794871794873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0.82352941176470584</v>
      </c>
      <c r="Q21" s="316"/>
      <c r="R21" s="316"/>
      <c r="S21" s="316"/>
      <c r="T21" s="316"/>
      <c r="U21" s="316"/>
      <c r="V21" s="316"/>
      <c r="W21" s="316">
        <f t="shared" ref="W21" si="2">IF(W19=0, "-", SUM(W19)/SUM(W13,W14))</f>
        <v>0.75961538461538458</v>
      </c>
      <c r="X21" s="316"/>
      <c r="Y21" s="316"/>
      <c r="Z21" s="316"/>
      <c r="AA21" s="316"/>
      <c r="AB21" s="316"/>
      <c r="AC21" s="316"/>
      <c r="AD21" s="316">
        <f t="shared" ref="AD21" si="3">IF(AD19=0, "-", SUM(AD19)/SUM(AD13,AD14))</f>
        <v>0.44871794871794873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719</v>
      </c>
      <c r="H23" s="967"/>
      <c r="I23" s="967"/>
      <c r="J23" s="967"/>
      <c r="K23" s="967"/>
      <c r="L23" s="967"/>
      <c r="M23" s="967"/>
      <c r="N23" s="967"/>
      <c r="O23" s="968"/>
      <c r="P23" s="916">
        <v>22</v>
      </c>
      <c r="Q23" s="917"/>
      <c r="R23" s="917"/>
      <c r="S23" s="917"/>
      <c r="T23" s="917"/>
      <c r="U23" s="917"/>
      <c r="V23" s="931"/>
      <c r="W23" s="916">
        <v>19</v>
      </c>
      <c r="X23" s="917"/>
      <c r="Y23" s="917"/>
      <c r="Z23" s="917"/>
      <c r="AA23" s="917"/>
      <c r="AB23" s="917"/>
      <c r="AC23" s="931"/>
      <c r="AD23" s="979" t="s">
        <v>810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720</v>
      </c>
      <c r="H24" s="933"/>
      <c r="I24" s="933"/>
      <c r="J24" s="933"/>
      <c r="K24" s="933"/>
      <c r="L24" s="933"/>
      <c r="M24" s="933"/>
      <c r="N24" s="933"/>
      <c r="O24" s="934"/>
      <c r="P24" s="656">
        <v>12</v>
      </c>
      <c r="Q24" s="657"/>
      <c r="R24" s="657"/>
      <c r="S24" s="657"/>
      <c r="T24" s="657"/>
      <c r="U24" s="657"/>
      <c r="V24" s="658"/>
      <c r="W24" s="656">
        <v>12</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2.25" customHeight="1" x14ac:dyDescent="0.15">
      <c r="A25" s="972"/>
      <c r="B25" s="973"/>
      <c r="C25" s="973"/>
      <c r="D25" s="973"/>
      <c r="E25" s="973"/>
      <c r="F25" s="974"/>
      <c r="G25" s="932" t="s">
        <v>721</v>
      </c>
      <c r="H25" s="933"/>
      <c r="I25" s="933"/>
      <c r="J25" s="933"/>
      <c r="K25" s="933"/>
      <c r="L25" s="933"/>
      <c r="M25" s="933"/>
      <c r="N25" s="933"/>
      <c r="O25" s="934"/>
      <c r="P25" s="656">
        <v>8</v>
      </c>
      <c r="Q25" s="657"/>
      <c r="R25" s="657"/>
      <c r="S25" s="657"/>
      <c r="T25" s="657"/>
      <c r="U25" s="657"/>
      <c r="V25" s="658"/>
      <c r="W25" s="656">
        <v>8</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722</v>
      </c>
      <c r="H26" s="933"/>
      <c r="I26" s="933"/>
      <c r="J26" s="933"/>
      <c r="K26" s="933"/>
      <c r="L26" s="933"/>
      <c r="M26" s="933"/>
      <c r="N26" s="933"/>
      <c r="O26" s="934"/>
      <c r="P26" s="656">
        <v>8</v>
      </c>
      <c r="Q26" s="657"/>
      <c r="R26" s="657"/>
      <c r="S26" s="657"/>
      <c r="T26" s="657"/>
      <c r="U26" s="657"/>
      <c r="V26" s="658"/>
      <c r="W26" s="656">
        <v>8</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790</v>
      </c>
      <c r="H27" s="933"/>
      <c r="I27" s="933"/>
      <c r="J27" s="933"/>
      <c r="K27" s="933"/>
      <c r="L27" s="933"/>
      <c r="M27" s="933"/>
      <c r="N27" s="933"/>
      <c r="O27" s="934"/>
      <c r="P27" s="656">
        <v>0.3</v>
      </c>
      <c r="Q27" s="657"/>
      <c r="R27" s="657"/>
      <c r="S27" s="657"/>
      <c r="T27" s="657"/>
      <c r="U27" s="657"/>
      <c r="V27" s="658"/>
      <c r="W27" s="656">
        <v>0.3</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3.7000000000000028</v>
      </c>
      <c r="Q28" s="875"/>
      <c r="R28" s="875"/>
      <c r="S28" s="875"/>
      <c r="T28" s="875"/>
      <c r="U28" s="875"/>
      <c r="V28" s="876"/>
      <c r="W28" s="874">
        <f>W29-SUM(W23:W27)</f>
        <v>2.7000000000000028</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54</v>
      </c>
      <c r="Q29" s="657"/>
      <c r="R29" s="657"/>
      <c r="S29" s="657"/>
      <c r="T29" s="657"/>
      <c r="U29" s="657"/>
      <c r="V29" s="658"/>
      <c r="W29" s="948">
        <f>AR13</f>
        <v>50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718</v>
      </c>
      <c r="AR31" s="201"/>
      <c r="AS31" s="136" t="s">
        <v>233</v>
      </c>
      <c r="AT31" s="137"/>
      <c r="AU31" s="200" t="s">
        <v>718</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718</v>
      </c>
      <c r="AC32" s="460"/>
      <c r="AD32" s="460"/>
      <c r="AE32" s="218" t="s">
        <v>718</v>
      </c>
      <c r="AF32" s="219"/>
      <c r="AG32" s="219"/>
      <c r="AH32" s="219"/>
      <c r="AI32" s="218" t="s">
        <v>718</v>
      </c>
      <c r="AJ32" s="219"/>
      <c r="AK32" s="219"/>
      <c r="AL32" s="219"/>
      <c r="AM32" s="218" t="s">
        <v>783</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718</v>
      </c>
      <c r="AF33" s="219"/>
      <c r="AG33" s="219"/>
      <c r="AH33" s="219"/>
      <c r="AI33" s="218" t="s">
        <v>718</v>
      </c>
      <c r="AJ33" s="219"/>
      <c r="AK33" s="219"/>
      <c r="AL33" s="219"/>
      <c r="AM33" s="218" t="s">
        <v>783</v>
      </c>
      <c r="AN33" s="219"/>
      <c r="AO33" s="219"/>
      <c r="AP33" s="219"/>
      <c r="AQ33" s="336" t="s">
        <v>718</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783</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5" t="s">
        <v>723</v>
      </c>
      <c r="H82" s="675"/>
      <c r="I82" s="675"/>
      <c r="J82" s="675"/>
      <c r="K82" s="675"/>
      <c r="L82" s="675"/>
      <c r="M82" s="675"/>
      <c r="N82" s="675"/>
      <c r="O82" s="675"/>
      <c r="P82" s="675"/>
      <c r="Q82" s="675"/>
      <c r="R82" s="675"/>
      <c r="S82" s="675"/>
      <c r="T82" s="675"/>
      <c r="U82" s="675"/>
      <c r="V82" s="675"/>
      <c r="W82" s="675"/>
      <c r="X82" s="675"/>
      <c r="Y82" s="675"/>
      <c r="Z82" s="675"/>
      <c r="AA82" s="676"/>
      <c r="AB82" s="880" t="s">
        <v>784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20.25"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371</v>
      </c>
      <c r="AC87" s="460"/>
      <c r="AD87" s="460"/>
      <c r="AE87" s="218">
        <v>82</v>
      </c>
      <c r="AF87" s="219"/>
      <c r="AG87" s="219"/>
      <c r="AH87" s="219"/>
      <c r="AI87" s="218">
        <v>76</v>
      </c>
      <c r="AJ87" s="219"/>
      <c r="AK87" s="219"/>
      <c r="AL87" s="219"/>
      <c r="AM87" s="218">
        <v>45</v>
      </c>
      <c r="AN87" s="219"/>
      <c r="AO87" s="219"/>
      <c r="AP87" s="219"/>
      <c r="AQ87" s="336" t="s">
        <v>718</v>
      </c>
      <c r="AR87" s="208"/>
      <c r="AS87" s="208"/>
      <c r="AT87" s="337"/>
      <c r="AU87" s="219" t="s">
        <v>718</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371</v>
      </c>
      <c r="AC88" s="522"/>
      <c r="AD88" s="522"/>
      <c r="AE88" s="218">
        <v>85</v>
      </c>
      <c r="AF88" s="219"/>
      <c r="AG88" s="219"/>
      <c r="AH88" s="219"/>
      <c r="AI88" s="218">
        <v>85</v>
      </c>
      <c r="AJ88" s="219"/>
      <c r="AK88" s="219"/>
      <c r="AL88" s="219"/>
      <c r="AM88" s="218">
        <v>85</v>
      </c>
      <c r="AN88" s="219"/>
      <c r="AO88" s="219"/>
      <c r="AP88" s="219"/>
      <c r="AQ88" s="336" t="s">
        <v>718</v>
      </c>
      <c r="AR88" s="208"/>
      <c r="AS88" s="208"/>
      <c r="AT88" s="337"/>
      <c r="AU88" s="219">
        <v>85</v>
      </c>
      <c r="AV88" s="219"/>
      <c r="AW88" s="219"/>
      <c r="AX88" s="221"/>
      <c r="AY88">
        <f t="shared" si="10"/>
        <v>1</v>
      </c>
      <c r="AZ88" s="10"/>
      <c r="BA88" s="10"/>
      <c r="BB88" s="10"/>
      <c r="BC88" s="10"/>
    </row>
    <row r="89" spans="1:60" ht="23.25"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v>96.470588235294102</v>
      </c>
      <c r="AF89" s="226"/>
      <c r="AG89" s="226"/>
      <c r="AH89" s="226"/>
      <c r="AI89" s="225">
        <v>89</v>
      </c>
      <c r="AJ89" s="226"/>
      <c r="AK89" s="226"/>
      <c r="AL89" s="226"/>
      <c r="AM89" s="225">
        <v>52.9</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113</v>
      </c>
      <c r="AF101" s="282"/>
      <c r="AG101" s="282"/>
      <c r="AH101" s="282"/>
      <c r="AI101" s="282">
        <v>73</v>
      </c>
      <c r="AJ101" s="282"/>
      <c r="AK101" s="282"/>
      <c r="AL101" s="282"/>
      <c r="AM101" s="282">
        <v>64</v>
      </c>
      <c r="AN101" s="282"/>
      <c r="AO101" s="282"/>
      <c r="AP101" s="282"/>
      <c r="AQ101" s="282" t="s">
        <v>783</v>
      </c>
      <c r="AR101" s="282"/>
      <c r="AS101" s="282"/>
      <c r="AT101" s="282"/>
      <c r="AU101" s="218" t="s">
        <v>783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117</v>
      </c>
      <c r="AF102" s="282"/>
      <c r="AG102" s="282"/>
      <c r="AH102" s="282"/>
      <c r="AI102" s="282">
        <v>91</v>
      </c>
      <c r="AJ102" s="282"/>
      <c r="AK102" s="282"/>
      <c r="AL102" s="282"/>
      <c r="AM102" s="282">
        <v>69</v>
      </c>
      <c r="AN102" s="282"/>
      <c r="AO102" s="282"/>
      <c r="AP102" s="282"/>
      <c r="AQ102" s="282">
        <v>57</v>
      </c>
      <c r="AR102" s="282"/>
      <c r="AS102" s="282"/>
      <c r="AT102" s="282"/>
      <c r="AU102" s="225" t="s">
        <v>783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16</v>
      </c>
      <c r="AF116" s="282"/>
      <c r="AG116" s="282"/>
      <c r="AH116" s="282"/>
      <c r="AI116" s="282">
        <v>14</v>
      </c>
      <c r="AJ116" s="282"/>
      <c r="AK116" s="282"/>
      <c r="AL116" s="282"/>
      <c r="AM116" s="282">
        <v>9</v>
      </c>
      <c r="AN116" s="282"/>
      <c r="AO116" s="282"/>
      <c r="AP116" s="282"/>
      <c r="AQ116" s="218">
        <v>16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791</v>
      </c>
      <c r="AJ117" s="550"/>
      <c r="AK117" s="550"/>
      <c r="AL117" s="550"/>
      <c r="AM117" s="589" t="s">
        <v>792</v>
      </c>
      <c r="AN117" s="550"/>
      <c r="AO117" s="550"/>
      <c r="AP117" s="550"/>
      <c r="AQ117" s="550" t="s">
        <v>812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783</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783</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8"/>
      <c r="E430" s="175" t="s">
        <v>399</v>
      </c>
      <c r="F430" s="894"/>
      <c r="G430" s="895" t="s">
        <v>252</v>
      </c>
      <c r="H430" s="126"/>
      <c r="I430" s="126"/>
      <c r="J430" s="896" t="s">
        <v>718</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783</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783</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783</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783</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783</v>
      </c>
      <c r="AN459" s="208"/>
      <c r="AO459" s="208"/>
      <c r="AP459" s="337"/>
      <c r="AQ459" s="336" t="s">
        <v>718</v>
      </c>
      <c r="AR459" s="208"/>
      <c r="AS459" s="208"/>
      <c r="AT459" s="337"/>
      <c r="AU459" s="208" t="s">
        <v>718</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783</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3"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743</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76.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743</v>
      </c>
      <c r="AE704" s="782"/>
      <c r="AF704" s="782"/>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782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752</v>
      </c>
      <c r="AE708" s="604"/>
      <c r="AF708" s="604"/>
      <c r="AG708" s="741" t="s">
        <v>753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69"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743</v>
      </c>
      <c r="AE712" s="782"/>
      <c r="AF712" s="782"/>
      <c r="AG712" s="806" t="s">
        <v>793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752</v>
      </c>
      <c r="AE713" s="323"/>
      <c r="AF713" s="662"/>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752</v>
      </c>
      <c r="AE714" s="804"/>
      <c r="AF714" s="805"/>
      <c r="AG714" s="735" t="s">
        <v>753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789</v>
      </c>
      <c r="AE715" s="604"/>
      <c r="AF715" s="655"/>
      <c r="AG715" s="741" t="s">
        <v>794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752</v>
      </c>
      <c r="AE716" s="626"/>
      <c r="AF716" s="626"/>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743</v>
      </c>
      <c r="AE719" s="604"/>
      <c r="AF719" s="604"/>
      <c r="AG719" s="128" t="s">
        <v>787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710</v>
      </c>
      <c r="D721" s="294"/>
      <c r="E721" s="294"/>
      <c r="F721" s="295"/>
      <c r="G721" s="284">
        <v>20</v>
      </c>
      <c r="H721" s="285"/>
      <c r="I721" s="77" t="str">
        <f>IF(OR(G721="　", G721=""), "", "-")</f>
        <v>-</v>
      </c>
      <c r="J721" s="288">
        <v>806</v>
      </c>
      <c r="K721" s="288"/>
      <c r="L721" s="77" t="str">
        <f>IF(M721="","","-")</f>
        <v>-</v>
      </c>
      <c r="M721" s="78">
        <v>0</v>
      </c>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808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809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1"/>
      <c r="C737" s="211"/>
      <c r="D737" s="212"/>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811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v>716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c r="J747" s="955"/>
      <c r="K747" s="100" t="str">
        <f>IF(I747="","","-")</f>
        <v/>
      </c>
      <c r="L747" s="956">
        <v>734</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796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780</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0" customHeight="1" x14ac:dyDescent="0.15">
      <c r="A789" s="630"/>
      <c r="B789" s="631"/>
      <c r="C789" s="631"/>
      <c r="D789" s="631"/>
      <c r="E789" s="631"/>
      <c r="F789" s="632"/>
      <c r="G789" s="669" t="s">
        <v>757</v>
      </c>
      <c r="H789" s="670"/>
      <c r="I789" s="670"/>
      <c r="J789" s="670"/>
      <c r="K789" s="671"/>
      <c r="L789" s="663" t="s">
        <v>760</v>
      </c>
      <c r="M789" s="664"/>
      <c r="N789" s="664"/>
      <c r="O789" s="664"/>
      <c r="P789" s="664"/>
      <c r="Q789" s="664"/>
      <c r="R789" s="664"/>
      <c r="S789" s="664"/>
      <c r="T789" s="664"/>
      <c r="U789" s="664"/>
      <c r="V789" s="664"/>
      <c r="W789" s="664"/>
      <c r="X789" s="665"/>
      <c r="Y789" s="382">
        <v>3</v>
      </c>
      <c r="Z789" s="383"/>
      <c r="AA789" s="383"/>
      <c r="AB789" s="801"/>
      <c r="AC789" s="669" t="s">
        <v>764</v>
      </c>
      <c r="AD789" s="670"/>
      <c r="AE789" s="670"/>
      <c r="AF789" s="670"/>
      <c r="AG789" s="671"/>
      <c r="AH789" s="663" t="s">
        <v>764</v>
      </c>
      <c r="AI789" s="664"/>
      <c r="AJ789" s="664"/>
      <c r="AK789" s="664"/>
      <c r="AL789" s="664"/>
      <c r="AM789" s="664"/>
      <c r="AN789" s="664"/>
      <c r="AO789" s="664"/>
      <c r="AP789" s="664"/>
      <c r="AQ789" s="664"/>
      <c r="AR789" s="664"/>
      <c r="AS789" s="664"/>
      <c r="AT789" s="665"/>
      <c r="AU789" s="382" t="s">
        <v>764</v>
      </c>
      <c r="AV789" s="383"/>
      <c r="AW789" s="383"/>
      <c r="AX789" s="384"/>
    </row>
    <row r="790" spans="1:51" ht="24.75" customHeight="1" x14ac:dyDescent="0.15">
      <c r="A790" s="630"/>
      <c r="B790" s="631"/>
      <c r="C790" s="631"/>
      <c r="D790" s="631"/>
      <c r="E790" s="631"/>
      <c r="F790" s="632"/>
      <c r="G790" s="605" t="s">
        <v>758</v>
      </c>
      <c r="H790" s="606"/>
      <c r="I790" s="606"/>
      <c r="J790" s="606"/>
      <c r="K790" s="607"/>
      <c r="L790" s="597" t="s">
        <v>761</v>
      </c>
      <c r="M790" s="598"/>
      <c r="N790" s="598"/>
      <c r="O790" s="598"/>
      <c r="P790" s="598"/>
      <c r="Q790" s="598"/>
      <c r="R790" s="598"/>
      <c r="S790" s="598"/>
      <c r="T790" s="598"/>
      <c r="U790" s="598"/>
      <c r="V790" s="598"/>
      <c r="W790" s="598"/>
      <c r="X790" s="599"/>
      <c r="Y790" s="600">
        <v>0</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31.5" customHeight="1" x14ac:dyDescent="0.15">
      <c r="A791" s="630"/>
      <c r="B791" s="631"/>
      <c r="C791" s="631"/>
      <c r="D791" s="631"/>
      <c r="E791" s="631"/>
      <c r="F791" s="632"/>
      <c r="G791" s="605" t="s">
        <v>759</v>
      </c>
      <c r="H791" s="606"/>
      <c r="I791" s="606"/>
      <c r="J791" s="606"/>
      <c r="K791" s="607"/>
      <c r="L791" s="597" t="s">
        <v>762</v>
      </c>
      <c r="M791" s="598"/>
      <c r="N791" s="598"/>
      <c r="O791" s="598"/>
      <c r="P791" s="598"/>
      <c r="Q791" s="598"/>
      <c r="R791" s="598"/>
      <c r="S791" s="598"/>
      <c r="T791" s="598"/>
      <c r="U791" s="598"/>
      <c r="V791" s="598"/>
      <c r="W791" s="598"/>
      <c r="X791" s="599"/>
      <c r="Y791" s="600">
        <v>0</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797</v>
      </c>
      <c r="D845" s="343"/>
      <c r="E845" s="343"/>
      <c r="F845" s="343"/>
      <c r="G845" s="343"/>
      <c r="H845" s="343"/>
      <c r="I845" s="343"/>
      <c r="J845" s="344">
        <v>7000020340006</v>
      </c>
      <c r="K845" s="345"/>
      <c r="L845" s="345"/>
      <c r="M845" s="345"/>
      <c r="N845" s="345"/>
      <c r="O845" s="345"/>
      <c r="P845" s="359" t="s">
        <v>763</v>
      </c>
      <c r="Q845" s="346"/>
      <c r="R845" s="346"/>
      <c r="S845" s="346"/>
      <c r="T845" s="346"/>
      <c r="U845" s="346"/>
      <c r="V845" s="346"/>
      <c r="W845" s="346"/>
      <c r="X845" s="346"/>
      <c r="Y845" s="347">
        <v>3</v>
      </c>
      <c r="Z845" s="348"/>
      <c r="AA845" s="348"/>
      <c r="AB845" s="349"/>
      <c r="AC845" s="350" t="s">
        <v>80</v>
      </c>
      <c r="AD845" s="351"/>
      <c r="AE845" s="351"/>
      <c r="AF845" s="351"/>
      <c r="AG845" s="351"/>
      <c r="AH845" s="366" t="s">
        <v>764</v>
      </c>
      <c r="AI845" s="367"/>
      <c r="AJ845" s="367"/>
      <c r="AK845" s="367"/>
      <c r="AL845" s="354" t="s">
        <v>764</v>
      </c>
      <c r="AM845" s="355"/>
      <c r="AN845" s="355"/>
      <c r="AO845" s="356"/>
      <c r="AP845" s="357" t="s">
        <v>765</v>
      </c>
      <c r="AQ845" s="357"/>
      <c r="AR845" s="357"/>
      <c r="AS845" s="357"/>
      <c r="AT845" s="357"/>
      <c r="AU845" s="357"/>
      <c r="AV845" s="357"/>
      <c r="AW845" s="357"/>
      <c r="AX845" s="357"/>
    </row>
    <row r="846" spans="1:51" ht="47.25" customHeight="1" x14ac:dyDescent="0.15">
      <c r="A846" s="370">
        <v>2</v>
      </c>
      <c r="B846" s="370">
        <v>1</v>
      </c>
      <c r="C846" s="358" t="s">
        <v>798</v>
      </c>
      <c r="D846" s="343"/>
      <c r="E846" s="343"/>
      <c r="F846" s="343"/>
      <c r="G846" s="343"/>
      <c r="H846" s="343"/>
      <c r="I846" s="343"/>
      <c r="J846" s="344">
        <v>8000020040002</v>
      </c>
      <c r="K846" s="345"/>
      <c r="L846" s="345"/>
      <c r="M846" s="345"/>
      <c r="N846" s="345"/>
      <c r="O846" s="345"/>
      <c r="P846" s="359" t="s">
        <v>763</v>
      </c>
      <c r="Q846" s="346"/>
      <c r="R846" s="346"/>
      <c r="S846" s="346"/>
      <c r="T846" s="346"/>
      <c r="U846" s="346"/>
      <c r="V846" s="346"/>
      <c r="W846" s="346"/>
      <c r="X846" s="346"/>
      <c r="Y846" s="347">
        <v>2</v>
      </c>
      <c r="Z846" s="348"/>
      <c r="AA846" s="348"/>
      <c r="AB846" s="349"/>
      <c r="AC846" s="350" t="s">
        <v>80</v>
      </c>
      <c r="AD846" s="351"/>
      <c r="AE846" s="351"/>
      <c r="AF846" s="351"/>
      <c r="AG846" s="351"/>
      <c r="AH846" s="366" t="s">
        <v>764</v>
      </c>
      <c r="AI846" s="367"/>
      <c r="AJ846" s="367"/>
      <c r="AK846" s="367"/>
      <c r="AL846" s="354" t="s">
        <v>764</v>
      </c>
      <c r="AM846" s="355"/>
      <c r="AN846" s="355"/>
      <c r="AO846" s="356"/>
      <c r="AP846" s="357" t="s">
        <v>765</v>
      </c>
      <c r="AQ846" s="357"/>
      <c r="AR846" s="357"/>
      <c r="AS846" s="357"/>
      <c r="AT846" s="357"/>
      <c r="AU846" s="357"/>
      <c r="AV846" s="357"/>
      <c r="AW846" s="357"/>
      <c r="AX846" s="357"/>
      <c r="AY846">
        <f>COUNTA($C$846)</f>
        <v>1</v>
      </c>
    </row>
    <row r="847" spans="1:51" ht="47.25" customHeight="1" x14ac:dyDescent="0.15">
      <c r="A847" s="370">
        <v>3</v>
      </c>
      <c r="B847" s="370">
        <v>1</v>
      </c>
      <c r="C847" s="358" t="s">
        <v>799</v>
      </c>
      <c r="D847" s="343"/>
      <c r="E847" s="343"/>
      <c r="F847" s="343"/>
      <c r="G847" s="343"/>
      <c r="H847" s="343"/>
      <c r="I847" s="343"/>
      <c r="J847" s="344">
        <v>1000020140007</v>
      </c>
      <c r="K847" s="345"/>
      <c r="L847" s="345"/>
      <c r="M847" s="345"/>
      <c r="N847" s="345"/>
      <c r="O847" s="345"/>
      <c r="P847" s="359" t="s">
        <v>763</v>
      </c>
      <c r="Q847" s="346"/>
      <c r="R847" s="346"/>
      <c r="S847" s="346"/>
      <c r="T847" s="346"/>
      <c r="U847" s="346"/>
      <c r="V847" s="346"/>
      <c r="W847" s="346"/>
      <c r="X847" s="346"/>
      <c r="Y847" s="347">
        <v>2</v>
      </c>
      <c r="Z847" s="348"/>
      <c r="AA847" s="348"/>
      <c r="AB847" s="349"/>
      <c r="AC847" s="350" t="s">
        <v>80</v>
      </c>
      <c r="AD847" s="351"/>
      <c r="AE847" s="351"/>
      <c r="AF847" s="351"/>
      <c r="AG847" s="351"/>
      <c r="AH847" s="366" t="s">
        <v>764</v>
      </c>
      <c r="AI847" s="367"/>
      <c r="AJ847" s="367"/>
      <c r="AK847" s="367"/>
      <c r="AL847" s="354" t="s">
        <v>764</v>
      </c>
      <c r="AM847" s="355"/>
      <c r="AN847" s="355"/>
      <c r="AO847" s="356"/>
      <c r="AP847" s="357" t="s">
        <v>765</v>
      </c>
      <c r="AQ847" s="357"/>
      <c r="AR847" s="357"/>
      <c r="AS847" s="357"/>
      <c r="AT847" s="357"/>
      <c r="AU847" s="357"/>
      <c r="AV847" s="357"/>
      <c r="AW847" s="357"/>
      <c r="AX847" s="357"/>
      <c r="AY847">
        <f>COUNTA($C$847)</f>
        <v>1</v>
      </c>
    </row>
    <row r="848" spans="1:51" ht="47.25" customHeight="1" x14ac:dyDescent="0.15">
      <c r="A848" s="370">
        <v>4</v>
      </c>
      <c r="B848" s="370">
        <v>1</v>
      </c>
      <c r="C848" s="358" t="s">
        <v>804</v>
      </c>
      <c r="D848" s="343"/>
      <c r="E848" s="343"/>
      <c r="F848" s="343"/>
      <c r="G848" s="343"/>
      <c r="H848" s="343"/>
      <c r="I848" s="343"/>
      <c r="J848" s="344">
        <v>1000020440001</v>
      </c>
      <c r="K848" s="345"/>
      <c r="L848" s="345"/>
      <c r="M848" s="345"/>
      <c r="N848" s="345"/>
      <c r="O848" s="345"/>
      <c r="P848" s="359" t="s">
        <v>763</v>
      </c>
      <c r="Q848" s="346"/>
      <c r="R848" s="346"/>
      <c r="S848" s="346"/>
      <c r="T848" s="346"/>
      <c r="U848" s="346"/>
      <c r="V848" s="346"/>
      <c r="W848" s="346"/>
      <c r="X848" s="346"/>
      <c r="Y848" s="347">
        <v>1</v>
      </c>
      <c r="Z848" s="348"/>
      <c r="AA848" s="348"/>
      <c r="AB848" s="349"/>
      <c r="AC848" s="350" t="s">
        <v>80</v>
      </c>
      <c r="AD848" s="351"/>
      <c r="AE848" s="351"/>
      <c r="AF848" s="351"/>
      <c r="AG848" s="351"/>
      <c r="AH848" s="366" t="s">
        <v>764</v>
      </c>
      <c r="AI848" s="367"/>
      <c r="AJ848" s="367"/>
      <c r="AK848" s="367"/>
      <c r="AL848" s="354" t="s">
        <v>764</v>
      </c>
      <c r="AM848" s="355"/>
      <c r="AN848" s="355"/>
      <c r="AO848" s="356"/>
      <c r="AP848" s="357" t="s">
        <v>765</v>
      </c>
      <c r="AQ848" s="357"/>
      <c r="AR848" s="357"/>
      <c r="AS848" s="357"/>
      <c r="AT848" s="357"/>
      <c r="AU848" s="357"/>
      <c r="AV848" s="357"/>
      <c r="AW848" s="357"/>
      <c r="AX848" s="357"/>
      <c r="AY848">
        <f>COUNTA($C$848)</f>
        <v>1</v>
      </c>
    </row>
    <row r="849" spans="1:51" ht="47.25" customHeight="1" x14ac:dyDescent="0.15">
      <c r="A849" s="370">
        <v>5</v>
      </c>
      <c r="B849" s="370">
        <v>1</v>
      </c>
      <c r="C849" s="358" t="s">
        <v>800</v>
      </c>
      <c r="D849" s="343"/>
      <c r="E849" s="343"/>
      <c r="F849" s="343"/>
      <c r="G849" s="343"/>
      <c r="H849" s="343"/>
      <c r="I849" s="343"/>
      <c r="J849" s="344">
        <v>1000020470007</v>
      </c>
      <c r="K849" s="345"/>
      <c r="L849" s="345"/>
      <c r="M849" s="345"/>
      <c r="N849" s="345"/>
      <c r="O849" s="345"/>
      <c r="P849" s="359" t="s">
        <v>763</v>
      </c>
      <c r="Q849" s="346"/>
      <c r="R849" s="346"/>
      <c r="S849" s="346"/>
      <c r="T849" s="346"/>
      <c r="U849" s="346"/>
      <c r="V849" s="346"/>
      <c r="W849" s="346"/>
      <c r="X849" s="346"/>
      <c r="Y849" s="347">
        <v>1</v>
      </c>
      <c r="Z849" s="348"/>
      <c r="AA849" s="348"/>
      <c r="AB849" s="349"/>
      <c r="AC849" s="350" t="s">
        <v>80</v>
      </c>
      <c r="AD849" s="351"/>
      <c r="AE849" s="351"/>
      <c r="AF849" s="351"/>
      <c r="AG849" s="351"/>
      <c r="AH849" s="366" t="s">
        <v>764</v>
      </c>
      <c r="AI849" s="367"/>
      <c r="AJ849" s="367"/>
      <c r="AK849" s="367"/>
      <c r="AL849" s="354" t="s">
        <v>764</v>
      </c>
      <c r="AM849" s="355"/>
      <c r="AN849" s="355"/>
      <c r="AO849" s="356"/>
      <c r="AP849" s="357" t="s">
        <v>765</v>
      </c>
      <c r="AQ849" s="357"/>
      <c r="AR849" s="357"/>
      <c r="AS849" s="357"/>
      <c r="AT849" s="357"/>
      <c r="AU849" s="357"/>
      <c r="AV849" s="357"/>
      <c r="AW849" s="357"/>
      <c r="AX849" s="357"/>
      <c r="AY849">
        <f>COUNTA($C$849)</f>
        <v>1</v>
      </c>
    </row>
    <row r="850" spans="1:51" ht="47.25" customHeight="1" x14ac:dyDescent="0.15">
      <c r="A850" s="370">
        <v>6</v>
      </c>
      <c r="B850" s="370">
        <v>1</v>
      </c>
      <c r="C850" s="358" t="s">
        <v>801</v>
      </c>
      <c r="D850" s="343"/>
      <c r="E850" s="343"/>
      <c r="F850" s="343"/>
      <c r="G850" s="343"/>
      <c r="H850" s="343"/>
      <c r="I850" s="343"/>
      <c r="J850" s="344">
        <v>6000020400009</v>
      </c>
      <c r="K850" s="345"/>
      <c r="L850" s="345"/>
      <c r="M850" s="345"/>
      <c r="N850" s="345"/>
      <c r="O850" s="345"/>
      <c r="P850" s="359" t="s">
        <v>763</v>
      </c>
      <c r="Q850" s="346"/>
      <c r="R850" s="346"/>
      <c r="S850" s="346"/>
      <c r="T850" s="346"/>
      <c r="U850" s="346"/>
      <c r="V850" s="346"/>
      <c r="W850" s="346"/>
      <c r="X850" s="346"/>
      <c r="Y850" s="347">
        <v>1</v>
      </c>
      <c r="Z850" s="348"/>
      <c r="AA850" s="348"/>
      <c r="AB850" s="349"/>
      <c r="AC850" s="350" t="s">
        <v>80</v>
      </c>
      <c r="AD850" s="351"/>
      <c r="AE850" s="351"/>
      <c r="AF850" s="351"/>
      <c r="AG850" s="351"/>
      <c r="AH850" s="366" t="s">
        <v>764</v>
      </c>
      <c r="AI850" s="367"/>
      <c r="AJ850" s="367"/>
      <c r="AK850" s="367"/>
      <c r="AL850" s="354" t="s">
        <v>764</v>
      </c>
      <c r="AM850" s="355"/>
      <c r="AN850" s="355"/>
      <c r="AO850" s="356"/>
      <c r="AP850" s="357" t="s">
        <v>765</v>
      </c>
      <c r="AQ850" s="357"/>
      <c r="AR850" s="357"/>
      <c r="AS850" s="357"/>
      <c r="AT850" s="357"/>
      <c r="AU850" s="357"/>
      <c r="AV850" s="357"/>
      <c r="AW850" s="357"/>
      <c r="AX850" s="357"/>
      <c r="AY850">
        <f>COUNTA($C$850)</f>
        <v>1</v>
      </c>
    </row>
    <row r="851" spans="1:51" ht="47.25" customHeight="1" x14ac:dyDescent="0.15">
      <c r="A851" s="370">
        <v>7</v>
      </c>
      <c r="B851" s="370">
        <v>1</v>
      </c>
      <c r="C851" s="358" t="s">
        <v>802</v>
      </c>
      <c r="D851" s="343"/>
      <c r="E851" s="343"/>
      <c r="F851" s="343"/>
      <c r="G851" s="343"/>
      <c r="H851" s="343"/>
      <c r="I851" s="343"/>
      <c r="J851" s="344">
        <v>8000020280003</v>
      </c>
      <c r="K851" s="345"/>
      <c r="L851" s="345"/>
      <c r="M851" s="345"/>
      <c r="N851" s="345"/>
      <c r="O851" s="345"/>
      <c r="P851" s="359" t="s">
        <v>763</v>
      </c>
      <c r="Q851" s="346"/>
      <c r="R851" s="346"/>
      <c r="S851" s="346"/>
      <c r="T851" s="346"/>
      <c r="U851" s="346"/>
      <c r="V851" s="346"/>
      <c r="W851" s="346"/>
      <c r="X851" s="346"/>
      <c r="Y851" s="347">
        <v>1</v>
      </c>
      <c r="Z851" s="348"/>
      <c r="AA851" s="348"/>
      <c r="AB851" s="349"/>
      <c r="AC851" s="350" t="s">
        <v>80</v>
      </c>
      <c r="AD851" s="351"/>
      <c r="AE851" s="351"/>
      <c r="AF851" s="351"/>
      <c r="AG851" s="351"/>
      <c r="AH851" s="366" t="s">
        <v>764</v>
      </c>
      <c r="AI851" s="367"/>
      <c r="AJ851" s="367"/>
      <c r="AK851" s="367"/>
      <c r="AL851" s="354" t="s">
        <v>764</v>
      </c>
      <c r="AM851" s="355"/>
      <c r="AN851" s="355"/>
      <c r="AO851" s="356"/>
      <c r="AP851" s="357" t="s">
        <v>765</v>
      </c>
      <c r="AQ851" s="357"/>
      <c r="AR851" s="357"/>
      <c r="AS851" s="357"/>
      <c r="AT851" s="357"/>
      <c r="AU851" s="357"/>
      <c r="AV851" s="357"/>
      <c r="AW851" s="357"/>
      <c r="AX851" s="357"/>
      <c r="AY851">
        <f>COUNTA($C$851)</f>
        <v>1</v>
      </c>
    </row>
    <row r="852" spans="1:51" ht="47.25" customHeight="1" x14ac:dyDescent="0.15">
      <c r="A852" s="370">
        <v>8</v>
      </c>
      <c r="B852" s="370">
        <v>1</v>
      </c>
      <c r="C852" s="358" t="s">
        <v>803</v>
      </c>
      <c r="D852" s="343"/>
      <c r="E852" s="343"/>
      <c r="F852" s="343"/>
      <c r="G852" s="343"/>
      <c r="H852" s="343"/>
      <c r="I852" s="343"/>
      <c r="J852" s="344">
        <v>4000020120006</v>
      </c>
      <c r="K852" s="345"/>
      <c r="L852" s="345"/>
      <c r="M852" s="345"/>
      <c r="N852" s="345"/>
      <c r="O852" s="345"/>
      <c r="P852" s="359" t="s">
        <v>763</v>
      </c>
      <c r="Q852" s="346"/>
      <c r="R852" s="346"/>
      <c r="S852" s="346"/>
      <c r="T852" s="346"/>
      <c r="U852" s="346"/>
      <c r="V852" s="346"/>
      <c r="W852" s="346"/>
      <c r="X852" s="346"/>
      <c r="Y852" s="347">
        <v>1</v>
      </c>
      <c r="Z852" s="348"/>
      <c r="AA852" s="348"/>
      <c r="AB852" s="349"/>
      <c r="AC852" s="350" t="s">
        <v>80</v>
      </c>
      <c r="AD852" s="351"/>
      <c r="AE852" s="351"/>
      <c r="AF852" s="351"/>
      <c r="AG852" s="351"/>
      <c r="AH852" s="366" t="s">
        <v>764</v>
      </c>
      <c r="AI852" s="367"/>
      <c r="AJ852" s="367"/>
      <c r="AK852" s="367"/>
      <c r="AL852" s="354" t="s">
        <v>764</v>
      </c>
      <c r="AM852" s="355"/>
      <c r="AN852" s="355"/>
      <c r="AO852" s="356"/>
      <c r="AP852" s="357" t="s">
        <v>765</v>
      </c>
      <c r="AQ852" s="357"/>
      <c r="AR852" s="357"/>
      <c r="AS852" s="357"/>
      <c r="AT852" s="357"/>
      <c r="AU852" s="357"/>
      <c r="AV852" s="357"/>
      <c r="AW852" s="357"/>
      <c r="AX852" s="357"/>
      <c r="AY852">
        <f>COUNTA($C$852)</f>
        <v>1</v>
      </c>
    </row>
    <row r="853" spans="1:51" ht="47.25" customHeight="1" x14ac:dyDescent="0.15">
      <c r="A853" s="370">
        <v>9</v>
      </c>
      <c r="B853" s="370">
        <v>1</v>
      </c>
      <c r="C853" s="358" t="s">
        <v>805</v>
      </c>
      <c r="D853" s="343"/>
      <c r="E853" s="343"/>
      <c r="F853" s="343"/>
      <c r="G853" s="343"/>
      <c r="H853" s="343"/>
      <c r="I853" s="343"/>
      <c r="J853" s="344">
        <v>7000020010006</v>
      </c>
      <c r="K853" s="345"/>
      <c r="L853" s="345"/>
      <c r="M853" s="345"/>
      <c r="N853" s="345"/>
      <c r="O853" s="345"/>
      <c r="P853" s="359" t="s">
        <v>763</v>
      </c>
      <c r="Q853" s="346"/>
      <c r="R853" s="346"/>
      <c r="S853" s="346"/>
      <c r="T853" s="346"/>
      <c r="U853" s="346"/>
      <c r="V853" s="346"/>
      <c r="W853" s="346"/>
      <c r="X853" s="346"/>
      <c r="Y853" s="347">
        <v>1</v>
      </c>
      <c r="Z853" s="348"/>
      <c r="AA853" s="348"/>
      <c r="AB853" s="349"/>
      <c r="AC853" s="350" t="s">
        <v>80</v>
      </c>
      <c r="AD853" s="351"/>
      <c r="AE853" s="351"/>
      <c r="AF853" s="351"/>
      <c r="AG853" s="351"/>
      <c r="AH853" s="366" t="s">
        <v>764</v>
      </c>
      <c r="AI853" s="367"/>
      <c r="AJ853" s="367"/>
      <c r="AK853" s="367"/>
      <c r="AL853" s="354" t="s">
        <v>764</v>
      </c>
      <c r="AM853" s="355"/>
      <c r="AN853" s="355"/>
      <c r="AO853" s="356"/>
      <c r="AP853" s="357" t="s">
        <v>765</v>
      </c>
      <c r="AQ853" s="357"/>
      <c r="AR853" s="357"/>
      <c r="AS853" s="357"/>
      <c r="AT853" s="357"/>
      <c r="AU853" s="357"/>
      <c r="AV853" s="357"/>
      <c r="AW853" s="357"/>
      <c r="AX853" s="357"/>
      <c r="AY853">
        <f>COUNTA($C$853)</f>
        <v>1</v>
      </c>
    </row>
    <row r="854" spans="1:51" ht="47.25" customHeight="1" x14ac:dyDescent="0.15">
      <c r="A854" s="370">
        <v>10</v>
      </c>
      <c r="B854" s="370">
        <v>1</v>
      </c>
      <c r="C854" s="358" t="s">
        <v>806</v>
      </c>
      <c r="D854" s="343"/>
      <c r="E854" s="343"/>
      <c r="F854" s="343"/>
      <c r="G854" s="343"/>
      <c r="H854" s="343"/>
      <c r="I854" s="343"/>
      <c r="J854" s="344">
        <v>8000020130001</v>
      </c>
      <c r="K854" s="345"/>
      <c r="L854" s="345"/>
      <c r="M854" s="345"/>
      <c r="N854" s="345"/>
      <c r="O854" s="345"/>
      <c r="P854" s="359" t="s">
        <v>763</v>
      </c>
      <c r="Q854" s="346"/>
      <c r="R854" s="346"/>
      <c r="S854" s="346"/>
      <c r="T854" s="346"/>
      <c r="U854" s="346"/>
      <c r="V854" s="346"/>
      <c r="W854" s="346"/>
      <c r="X854" s="346"/>
      <c r="Y854" s="347">
        <v>1</v>
      </c>
      <c r="Z854" s="348"/>
      <c r="AA854" s="348"/>
      <c r="AB854" s="349"/>
      <c r="AC854" s="350" t="s">
        <v>80</v>
      </c>
      <c r="AD854" s="351"/>
      <c r="AE854" s="351"/>
      <c r="AF854" s="351"/>
      <c r="AG854" s="351"/>
      <c r="AH854" s="366" t="s">
        <v>764</v>
      </c>
      <c r="AI854" s="367"/>
      <c r="AJ854" s="367"/>
      <c r="AK854" s="367"/>
      <c r="AL854" s="354" t="s">
        <v>764</v>
      </c>
      <c r="AM854" s="355"/>
      <c r="AN854" s="355"/>
      <c r="AO854" s="356"/>
      <c r="AP854" s="357" t="s">
        <v>765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766</v>
      </c>
      <c r="D878" s="343"/>
      <c r="E878" s="343"/>
      <c r="F878" s="343"/>
      <c r="G878" s="343"/>
      <c r="H878" s="343"/>
      <c r="I878" s="343"/>
      <c r="J878" s="344">
        <v>9010001050794</v>
      </c>
      <c r="K878" s="345"/>
      <c r="L878" s="345"/>
      <c r="M878" s="345"/>
      <c r="N878" s="345"/>
      <c r="O878" s="345"/>
      <c r="P878" s="359" t="s">
        <v>767</v>
      </c>
      <c r="Q878" s="346"/>
      <c r="R878" s="346"/>
      <c r="S878" s="346"/>
      <c r="T878" s="346"/>
      <c r="U878" s="346"/>
      <c r="V878" s="346"/>
      <c r="W878" s="346"/>
      <c r="X878" s="346"/>
      <c r="Y878" s="347">
        <v>0.8</v>
      </c>
      <c r="Z878" s="348"/>
      <c r="AA878" s="348"/>
      <c r="AB878" s="349"/>
      <c r="AC878" s="350" t="s">
        <v>378</v>
      </c>
      <c r="AD878" s="351"/>
      <c r="AE878" s="351"/>
      <c r="AF878" s="351"/>
      <c r="AG878" s="351"/>
      <c r="AH878" s="366" t="s">
        <v>764</v>
      </c>
      <c r="AI878" s="367"/>
      <c r="AJ878" s="367"/>
      <c r="AK878" s="367"/>
      <c r="AL878" s="354">
        <v>100</v>
      </c>
      <c r="AM878" s="355"/>
      <c r="AN878" s="355"/>
      <c r="AO878" s="356"/>
      <c r="AP878" s="357" t="s">
        <v>764</v>
      </c>
      <c r="AQ878" s="357"/>
      <c r="AR878" s="357"/>
      <c r="AS878" s="357"/>
      <c r="AT878" s="357"/>
      <c r="AU878" s="357"/>
      <c r="AV878" s="357"/>
      <c r="AW878" s="357"/>
      <c r="AX878" s="357"/>
      <c r="AY878">
        <f t="shared" si="118"/>
        <v>1</v>
      </c>
    </row>
    <row r="879" spans="1:51" ht="30" customHeight="1" x14ac:dyDescent="0.15">
      <c r="A879" s="370">
        <v>2</v>
      </c>
      <c r="B879" s="370">
        <v>1</v>
      </c>
      <c r="C879" s="358" t="s">
        <v>768</v>
      </c>
      <c r="D879" s="343"/>
      <c r="E879" s="343"/>
      <c r="F879" s="343"/>
      <c r="G879" s="343"/>
      <c r="H879" s="343"/>
      <c r="I879" s="343"/>
      <c r="J879" s="344">
        <v>7010001011328</v>
      </c>
      <c r="K879" s="345"/>
      <c r="L879" s="345"/>
      <c r="M879" s="345"/>
      <c r="N879" s="345"/>
      <c r="O879" s="345"/>
      <c r="P879" s="359" t="s">
        <v>769</v>
      </c>
      <c r="Q879" s="346"/>
      <c r="R879" s="346"/>
      <c r="S879" s="346"/>
      <c r="T879" s="346"/>
      <c r="U879" s="346"/>
      <c r="V879" s="346"/>
      <c r="W879" s="346"/>
      <c r="X879" s="346"/>
      <c r="Y879" s="347">
        <v>0.4</v>
      </c>
      <c r="Z879" s="348"/>
      <c r="AA879" s="348"/>
      <c r="AB879" s="349"/>
      <c r="AC879" s="350" t="s">
        <v>378</v>
      </c>
      <c r="AD879" s="351"/>
      <c r="AE879" s="351"/>
      <c r="AF879" s="351"/>
      <c r="AG879" s="351"/>
      <c r="AH879" s="366" t="s">
        <v>764</v>
      </c>
      <c r="AI879" s="367"/>
      <c r="AJ879" s="367"/>
      <c r="AK879" s="367"/>
      <c r="AL879" s="354">
        <v>100</v>
      </c>
      <c r="AM879" s="355"/>
      <c r="AN879" s="355"/>
      <c r="AO879" s="356"/>
      <c r="AP879" s="357" t="s">
        <v>764</v>
      </c>
      <c r="AQ879" s="357"/>
      <c r="AR879" s="357"/>
      <c r="AS879" s="357"/>
      <c r="AT879" s="357"/>
      <c r="AU879" s="357"/>
      <c r="AV879" s="357"/>
      <c r="AW879" s="357"/>
      <c r="AX879" s="357"/>
      <c r="AY879">
        <f>COUNTA($C$879)</f>
        <v>1</v>
      </c>
    </row>
    <row r="880" spans="1:51" ht="30" customHeight="1" x14ac:dyDescent="0.15">
      <c r="A880" s="370">
        <v>3</v>
      </c>
      <c r="B880" s="370">
        <v>1</v>
      </c>
      <c r="C880" s="358" t="s">
        <v>770</v>
      </c>
      <c r="D880" s="343"/>
      <c r="E880" s="343"/>
      <c r="F880" s="343"/>
      <c r="G880" s="343"/>
      <c r="H880" s="343"/>
      <c r="I880" s="343"/>
      <c r="J880" s="344">
        <v>6010001021699</v>
      </c>
      <c r="K880" s="345"/>
      <c r="L880" s="345"/>
      <c r="M880" s="345"/>
      <c r="N880" s="345"/>
      <c r="O880" s="345"/>
      <c r="P880" s="359" t="s">
        <v>771</v>
      </c>
      <c r="Q880" s="346"/>
      <c r="R880" s="346"/>
      <c r="S880" s="346"/>
      <c r="T880" s="346"/>
      <c r="U880" s="346"/>
      <c r="V880" s="346"/>
      <c r="W880" s="346"/>
      <c r="X880" s="346"/>
      <c r="Y880" s="347">
        <v>0.4</v>
      </c>
      <c r="Z880" s="348"/>
      <c r="AA880" s="348"/>
      <c r="AB880" s="349"/>
      <c r="AC880" s="350" t="s">
        <v>378</v>
      </c>
      <c r="AD880" s="351"/>
      <c r="AE880" s="351"/>
      <c r="AF880" s="351"/>
      <c r="AG880" s="351"/>
      <c r="AH880" s="366" t="s">
        <v>764</v>
      </c>
      <c r="AI880" s="367"/>
      <c r="AJ880" s="367"/>
      <c r="AK880" s="367"/>
      <c r="AL880" s="354">
        <v>100</v>
      </c>
      <c r="AM880" s="355"/>
      <c r="AN880" s="355"/>
      <c r="AO880" s="356"/>
      <c r="AP880" s="357" t="s">
        <v>764</v>
      </c>
      <c r="AQ880" s="357"/>
      <c r="AR880" s="357"/>
      <c r="AS880" s="357"/>
      <c r="AT880" s="357"/>
      <c r="AU880" s="357"/>
      <c r="AV880" s="357"/>
      <c r="AW880" s="357"/>
      <c r="AX880" s="357"/>
      <c r="AY880">
        <f>COUNTA($C$880)</f>
        <v>1</v>
      </c>
    </row>
    <row r="881" spans="1:51" ht="30" customHeight="1" x14ac:dyDescent="0.15">
      <c r="A881" s="370">
        <v>4</v>
      </c>
      <c r="B881" s="370">
        <v>1</v>
      </c>
      <c r="C881" s="358" t="s">
        <v>775</v>
      </c>
      <c r="D881" s="343"/>
      <c r="E881" s="343"/>
      <c r="F881" s="343"/>
      <c r="G881" s="343"/>
      <c r="H881" s="343"/>
      <c r="I881" s="343"/>
      <c r="J881" s="344">
        <v>5010601000566</v>
      </c>
      <c r="K881" s="345"/>
      <c r="L881" s="345"/>
      <c r="M881" s="345"/>
      <c r="N881" s="345"/>
      <c r="O881" s="345"/>
      <c r="P881" s="359" t="s">
        <v>777</v>
      </c>
      <c r="Q881" s="346"/>
      <c r="R881" s="346"/>
      <c r="S881" s="346"/>
      <c r="T881" s="346"/>
      <c r="U881" s="346"/>
      <c r="V881" s="346"/>
      <c r="W881" s="346"/>
      <c r="X881" s="346"/>
      <c r="Y881" s="347">
        <v>0.1</v>
      </c>
      <c r="Z881" s="348"/>
      <c r="AA881" s="348"/>
      <c r="AB881" s="349"/>
      <c r="AC881" s="350" t="s">
        <v>378</v>
      </c>
      <c r="AD881" s="351"/>
      <c r="AE881" s="351"/>
      <c r="AF881" s="351"/>
      <c r="AG881" s="351"/>
      <c r="AH881" s="352" t="s">
        <v>764</v>
      </c>
      <c r="AI881" s="353"/>
      <c r="AJ881" s="353"/>
      <c r="AK881" s="353"/>
      <c r="AL881" s="354">
        <v>100</v>
      </c>
      <c r="AM881" s="355"/>
      <c r="AN881" s="355"/>
      <c r="AO881" s="356"/>
      <c r="AP881" s="357" t="s">
        <v>764</v>
      </c>
      <c r="AQ881" s="357"/>
      <c r="AR881" s="357"/>
      <c r="AS881" s="357"/>
      <c r="AT881" s="357"/>
      <c r="AU881" s="357"/>
      <c r="AV881" s="357"/>
      <c r="AW881" s="357"/>
      <c r="AX881" s="357"/>
      <c r="AY881">
        <f>COUNTA($C$881)</f>
        <v>1</v>
      </c>
    </row>
    <row r="882" spans="1:51" ht="30" customHeight="1" x14ac:dyDescent="0.15">
      <c r="A882" s="370">
        <v>5</v>
      </c>
      <c r="B882" s="370">
        <v>1</v>
      </c>
      <c r="C882" s="358" t="s">
        <v>772</v>
      </c>
      <c r="D882" s="343"/>
      <c r="E882" s="343"/>
      <c r="F882" s="343"/>
      <c r="G882" s="343"/>
      <c r="H882" s="343"/>
      <c r="I882" s="343"/>
      <c r="J882" s="344">
        <v>6010405003434</v>
      </c>
      <c r="K882" s="345"/>
      <c r="L882" s="345"/>
      <c r="M882" s="345"/>
      <c r="N882" s="345"/>
      <c r="O882" s="345"/>
      <c r="P882" s="359" t="s">
        <v>773</v>
      </c>
      <c r="Q882" s="346"/>
      <c r="R882" s="346"/>
      <c r="S882" s="346"/>
      <c r="T882" s="346"/>
      <c r="U882" s="346"/>
      <c r="V882" s="346"/>
      <c r="W882" s="346"/>
      <c r="X882" s="346"/>
      <c r="Y882" s="347">
        <v>0</v>
      </c>
      <c r="Z882" s="348"/>
      <c r="AA882" s="348"/>
      <c r="AB882" s="349"/>
      <c r="AC882" s="350" t="s">
        <v>378</v>
      </c>
      <c r="AD882" s="351"/>
      <c r="AE882" s="351"/>
      <c r="AF882" s="351"/>
      <c r="AG882" s="351"/>
      <c r="AH882" s="352" t="s">
        <v>764</v>
      </c>
      <c r="AI882" s="353"/>
      <c r="AJ882" s="353"/>
      <c r="AK882" s="353"/>
      <c r="AL882" s="354">
        <v>100</v>
      </c>
      <c r="AM882" s="355"/>
      <c r="AN882" s="355"/>
      <c r="AO882" s="356"/>
      <c r="AP882" s="357" t="s">
        <v>764</v>
      </c>
      <c r="AQ882" s="357"/>
      <c r="AR882" s="357"/>
      <c r="AS882" s="357"/>
      <c r="AT882" s="357"/>
      <c r="AU882" s="357"/>
      <c r="AV882" s="357"/>
      <c r="AW882" s="357"/>
      <c r="AX882" s="357"/>
      <c r="AY882">
        <f>COUNTA($C$882)</f>
        <v>1</v>
      </c>
    </row>
    <row r="883" spans="1:51" ht="30" customHeight="1" x14ac:dyDescent="0.15">
      <c r="A883" s="370">
        <v>6</v>
      </c>
      <c r="B883" s="370">
        <v>1</v>
      </c>
      <c r="C883" s="358" t="s">
        <v>776</v>
      </c>
      <c r="D883" s="343"/>
      <c r="E883" s="343"/>
      <c r="F883" s="343"/>
      <c r="G883" s="343"/>
      <c r="H883" s="343"/>
      <c r="I883" s="343"/>
      <c r="J883" s="344">
        <v>1010001030093</v>
      </c>
      <c r="K883" s="345"/>
      <c r="L883" s="345"/>
      <c r="M883" s="345"/>
      <c r="N883" s="345"/>
      <c r="O883" s="345"/>
      <c r="P883" s="359" t="s">
        <v>774</v>
      </c>
      <c r="Q883" s="346"/>
      <c r="R883" s="346"/>
      <c r="S883" s="346"/>
      <c r="T883" s="346"/>
      <c r="U883" s="346"/>
      <c r="V883" s="346"/>
      <c r="W883" s="346"/>
      <c r="X883" s="346"/>
      <c r="Y883" s="347">
        <v>0</v>
      </c>
      <c r="Z883" s="348"/>
      <c r="AA883" s="348"/>
      <c r="AB883" s="349"/>
      <c r="AC883" s="350" t="s">
        <v>378</v>
      </c>
      <c r="AD883" s="351"/>
      <c r="AE883" s="351"/>
      <c r="AF883" s="351"/>
      <c r="AG883" s="351"/>
      <c r="AH883" s="352" t="s">
        <v>764</v>
      </c>
      <c r="AI883" s="353"/>
      <c r="AJ883" s="353"/>
      <c r="AK883" s="353"/>
      <c r="AL883" s="354">
        <v>100</v>
      </c>
      <c r="AM883" s="355"/>
      <c r="AN883" s="355"/>
      <c r="AO883" s="356"/>
      <c r="AP883" s="357" t="s">
        <v>764</v>
      </c>
      <c r="AQ883" s="357"/>
      <c r="AR883" s="357"/>
      <c r="AS883" s="357"/>
      <c r="AT883" s="357"/>
      <c r="AU883" s="357"/>
      <c r="AV883" s="357"/>
      <c r="AW883" s="357"/>
      <c r="AX883" s="357"/>
      <c r="AY883">
        <f>COUNTA($C$883)</f>
        <v>1</v>
      </c>
    </row>
    <row r="884" spans="1:51" ht="30" customHeight="1" x14ac:dyDescent="0.15">
      <c r="A884" s="370">
        <v>7</v>
      </c>
      <c r="B884" s="370">
        <v>1</v>
      </c>
      <c r="C884" s="358" t="s">
        <v>778</v>
      </c>
      <c r="D884" s="343"/>
      <c r="E884" s="343"/>
      <c r="F884" s="343"/>
      <c r="G884" s="343"/>
      <c r="H884" s="343"/>
      <c r="I884" s="343"/>
      <c r="J884" s="344">
        <v>1010001034053</v>
      </c>
      <c r="K884" s="345"/>
      <c r="L884" s="345"/>
      <c r="M884" s="345"/>
      <c r="N884" s="345"/>
      <c r="O884" s="345"/>
      <c r="P884" s="359" t="s">
        <v>779</v>
      </c>
      <c r="Q884" s="346"/>
      <c r="R884" s="346"/>
      <c r="S884" s="346"/>
      <c r="T884" s="346"/>
      <c r="U884" s="346"/>
      <c r="V884" s="346"/>
      <c r="W884" s="346"/>
      <c r="X884" s="346"/>
      <c r="Y884" s="347">
        <v>0</v>
      </c>
      <c r="Z884" s="348"/>
      <c r="AA884" s="348"/>
      <c r="AB884" s="349"/>
      <c r="AC884" s="350" t="s">
        <v>378</v>
      </c>
      <c r="AD884" s="351"/>
      <c r="AE884" s="351"/>
      <c r="AF884" s="351"/>
      <c r="AG884" s="351"/>
      <c r="AH884" s="352" t="s">
        <v>764</v>
      </c>
      <c r="AI884" s="353"/>
      <c r="AJ884" s="353"/>
      <c r="AK884" s="353"/>
      <c r="AL884" s="354">
        <v>100</v>
      </c>
      <c r="AM884" s="355"/>
      <c r="AN884" s="355"/>
      <c r="AO884" s="356"/>
      <c r="AP884" s="357" t="s">
        <v>764</v>
      </c>
      <c r="AQ884" s="357"/>
      <c r="AR884" s="357"/>
      <c r="AS884" s="357"/>
      <c r="AT884" s="357"/>
      <c r="AU884" s="357"/>
      <c r="AV884" s="357"/>
      <c r="AW884" s="357"/>
      <c r="AX884" s="357"/>
      <c r="AY884">
        <f>COUNTA($C$884)</f>
        <v>1</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788</v>
      </c>
      <c r="F1110" s="369"/>
      <c r="G1110" s="369"/>
      <c r="H1110" s="369"/>
      <c r="I1110" s="369"/>
      <c r="J1110" s="344" t="s">
        <v>788</v>
      </c>
      <c r="K1110" s="345"/>
      <c r="L1110" s="345"/>
      <c r="M1110" s="345"/>
      <c r="N1110" s="345"/>
      <c r="O1110" s="345"/>
      <c r="P1110" s="359" t="s">
        <v>788</v>
      </c>
      <c r="Q1110" s="346"/>
      <c r="R1110" s="346"/>
      <c r="S1110" s="346"/>
      <c r="T1110" s="346"/>
      <c r="U1110" s="346"/>
      <c r="V1110" s="346"/>
      <c r="W1110" s="346"/>
      <c r="X1110" s="346"/>
      <c r="Y1110" s="347" t="s">
        <v>788</v>
      </c>
      <c r="Z1110" s="348"/>
      <c r="AA1110" s="348"/>
      <c r="AB1110" s="349"/>
      <c r="AC1110" s="350"/>
      <c r="AD1110" s="351"/>
      <c r="AE1110" s="351"/>
      <c r="AF1110" s="351"/>
      <c r="AG1110" s="351"/>
      <c r="AH1110" s="352" t="s">
        <v>788</v>
      </c>
      <c r="AI1110" s="353"/>
      <c r="AJ1110" s="353"/>
      <c r="AK1110" s="353"/>
      <c r="AL1110" s="354" t="s">
        <v>788</v>
      </c>
      <c r="AM1110" s="355"/>
      <c r="AN1110" s="355"/>
      <c r="AO1110" s="356"/>
      <c r="AP1110" s="357" t="s">
        <v>788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50" man="1"/>
    <brk id="704"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743</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2021-08-20T05:45:58Z</dcterms:modified>
</cp:coreProperties>
</file>