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271"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<sst xmlns="http://schemas.openxmlformats.org/spreadsheetml/2006/main" count="3245" uniqueCount="828">
  <si>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</si>
  <si>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</si>
  <si>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</si>
  <si>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</si>
  <si>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</si>
  <si>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</si>
  <si>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</si>
  <si>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</si>
  <si>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</si>
  <si>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</si>
  <si>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</si>
  <si>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</si>
  <si>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</si>
  <si>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</si>
  <si>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</si>
  <si>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</si>
  <si>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</si>
  <si>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</si>
  <si>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</si>
  <si>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</si>
  <si>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</si>
  <si>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</si>
  <si>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</si>
  <si>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</si>
  <si>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</si>
  <si>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</si>
  <si>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</si>
  <si>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</si>
  <si>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</si>
  <si>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</si>
  <si>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</si>
  <si>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</si>
  <si>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</si>
  <si>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</si>
  <si>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</si>
  <si>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</si>
  <si>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</si>
  <si>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</si>
  <si>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</si>
  <si>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</si>
  <si>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</si>
  <si>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</si>
  <si>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</si>
  <si>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</si>
  <si>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</si>
  <si>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</si>
  <si>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</si>
  <si>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</si>
  <si>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</si>
  <si>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</si>
  <si>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</si>
  <si>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</si>
  <si>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</si>
  <si>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</si>
  <si>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</si>
  <si>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</si>
  <si>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</si>
  <si>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</si>
  <si>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</si>
  <si>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</si>
  <si>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</si>
  <si>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</si>
  <si>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</si>
  <si>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</si>
  <si>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</si>
  <si>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</si>
  <si>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</si>
  <si>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</si>
  <si>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</si>
  <si>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</si>
  <si>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</si>
  <si>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</si>
  <si>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</si>
  <si>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</si>
  <si>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</si>
  <si>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</si>
  <si>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</si>
  <si>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</si>
  <si>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</si>
  <si>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</si>
  <si>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</si>
  <si>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</si>
  <si>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</si>
  <si>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</si>
  <si>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</si>
  <si>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</si>
  <si>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</si>
  <si>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</si>
  <si>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</si>
  <si>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</si>
  <si>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</si>
  <si>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</si>
  <si>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</si>
  <si>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</si>
  <si>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</si>
  <si>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</si>
  <si>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</si>
  <si>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</si>
  <si>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</si>
  <si>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</si>
  <si>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</si>
  <si>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</si>
  <si>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</si>
  <si>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</si>
  <si>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</si>
  <si>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</si>
  <si>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</si>
  <si>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</si>
  <si>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</si>
  <si>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</si>
  <si>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</si>
  <si>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</si>
  <si>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</si>
  <si>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</si>
  <si>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</si>
  <si>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</si>
  <si>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</si>
  <si>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</si>
  <si>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</si>
  <si>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</si>
  <si>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</si>
  <si>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</si>
  <si>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</si>
  <si>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</si>
  <si>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</si>
  <si>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</si>
  <si>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</si>
  <si>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</si>
  <si>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</si>
  <si>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</si>
  <si>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</si>
  <si>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</si>
  <si>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</si>
  <si>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</si>
  <si>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</si>
  <si>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</si>
  <si>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</si>
  <si>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</si>
  <si>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</si>
  <si>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</si>
  <si>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</si>
  <si>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</si>
  <si>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</si>
  <si>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</si>
  <si>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</si>
  <si>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</si>
  <si>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</si>
  <si>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</si>
  <si>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</si>
  <si>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</si>
  <si>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</si>
  <si>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</si>
  <si>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</si>
  <si>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</si>
  <si>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</si>
  <si>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</si>
  <si>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</si>
  <si>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</si>
  <si>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</si>
  <si>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</si>
  <si>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</si>
  <si>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</si>
  <si>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</si>
  <si>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</si>
  <si>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</si>
  <si>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</si>
  <si>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</si>
  <si>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</si>
  <si>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</si>
  <si>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</si>
  <si>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</si>
  <si>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</si>
  <si>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</si>
  <si>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</si>
  <si>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</si>
  <si>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</si>
  <si>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</si>
  <si>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</si>
  <si>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</si>
  <si>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</si>
  <si>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</si>
  <si>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</si>
  <si>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</si>
  <si>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</si>
  <si>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</si>
  <si>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</si>
  <si>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</si>
  <si>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</si>
  <si>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</si>
  <si>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</si>
  <si>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</si>
  <si>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</si>
  <si>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</si>
  <si>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</si>
  <si>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</si>
  <si>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</si>
  <si>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</si>
  <si>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</si>
  <si>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</si>
  <si>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</si>
  <si>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</si>
  <si>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</si>
  <si>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</si>
  <si>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</si>
  <si>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</si>
  <si>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</si>
  <si>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</si>
  <si>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</si>
  <si>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</si>
  <si>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</si>
  <si>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</si>
  <si>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</si>
  <si>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</si>
  <si>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</si>
  <si>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</si>
  <si>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</si>
  <si>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</si>
  <si>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</si>
  <si>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</si>
  <si>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</si>
  <si>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</si>
  <si>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</si>
  <si>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</si>
  <si>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</si>
  <si>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</si>
  <si>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</si>
  <si>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</si>
  <si>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</si>
  <si>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</si>
  <si>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</si>
  <si>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</si>
  <si>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</si>
  <si>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</si>
  <si>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</si>
  <si>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</si>
  <si>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</si>
  <si>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</si>
  <si>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</si>
  <si>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</si>
  <si>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</si>
  <si>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</si>
  <si>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</si>
  <si>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</si>
  <si>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</si>
  <si>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</si>
  <si>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</si>
  <si>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</si>
  <si>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</si>
  <si>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</si>
  <si>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</si>
  <si>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</si>
  <si>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</si>
  <si>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</si>
  <si>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</si>
  <si>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</si>
  <si>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</si>
  <si>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</si>
  <si>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</si>
  <si>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</si>
  <si>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</si>
  <si>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</si>
  <si>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</si>
  <si>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</si>
  <si>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</si>
  <si>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</si>
  <si>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</si>
  <si>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</si>
  <si>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</si>
  <si>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</si>
  <si>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</si>
  <si>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</si>
  <si>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</si>
  <si>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</si>
  <si>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</si>
  <si>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</si>
  <si>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</si>
  <si>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</si>
  <si>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</si>
  <si>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</si>
  <si>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</si>
  <si>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</si>
  <si>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</si>
  <si>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</si>
  <si>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</si>
  <si>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</si>
  <si>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</si>
  <si>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</si>
  <si>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</si>
  <si>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</si>
  <si>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</si>
  <si>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</si>
  <si>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</si>
  <si>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</si>
  <si>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</si>
  <si>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</si>
  <si>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</si>
  <si>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</si>
  <si>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</si>
  <si>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</si>
  <si>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</si>
  <si>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</si>
  <si>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</si>
  <si>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</si>
  <si>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</si>
  <si>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</si>
  <si>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</si>
  <si>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</si>
  <si>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</si>
  <si>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</si>
  <si>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</si>
  <si>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</si>
  <si>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</si>
  <si>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</si>
  <si>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</si>
  <si>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</si>
  <si>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</si>
  <si>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</si>
  <si>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</si>
  <si>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</si>
  <si>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</si>
  <si>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</si>
  <si>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</si>
  <si>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</si>
  <si>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</si>
  <si>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</si>
  <si>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</si>
  <si>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</si>
  <si>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</si>
  <si>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</si>
  <si>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</si>
  <si>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</si>
  <si>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</si>
  <si>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</si>
  <si>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</si>
  <si>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</si>
  <si>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</si>
  <si>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</si>
  <si>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</si>
  <si>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</si>
  <si>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</si>
  <si>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</si>
  <si>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</si>
  <si>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</si>
  <si>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</si>
  <si>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</si>
  <si>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</si>
  <si>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</si>
  <si>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</si>
  <si>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</si>
  <si>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</si>
  <si>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</si>
  <si>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</si>
  <si>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</si>
  <si>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</si>
  <si>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</si>
  <si>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</si>
  <si>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</si>
  <si>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</si>
  <si>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</si>
  <si>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</si>
  <si>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</si>
  <si>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</si>
  <si>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</si>
  <si>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</si>
  <si>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</si>
  <si>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</si>
  <si>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</si>
  <si>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</si>
  <si>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</si>
  <si>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</si>
  <si>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</si>
  <si>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</si>
  <si>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</si>
  <si>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</si>
  <si>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</si>
  <si>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</si>
  <si>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</si>
  <si>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</si>
  <si>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</si>
  <si>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</si>
  <si>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</si>
  <si>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</si>
  <si>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</si>
  <si>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</si>
  <si>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</si>
  <si>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</si>
  <si>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</si>
  <si>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</si>
  <si>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</si>
  <si>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</si>
  <si>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</si>
  <si>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</si>
  <si>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</si>
  <si>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</si>
  <si>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</si>
  <si>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</si>
  <si>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</si>
  <si>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</si>
  <si>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</si>
  <si>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</si>
  <si>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</si>
  <si>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</si>
  <si>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</si>
  <si>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</si>
  <si>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</si>
  <si>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</si>
  <si>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</si>
  <si>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</si>
  <si>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</si>
  <si>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</si>
  <si>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</si>
  <si>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</si>
  <si>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</si>
  <si>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</si>
  <si>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</si>
  <si>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</si>
  <si>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</si>
  <si>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</si>
  <si>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</si>
  <si>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</si>
  <si>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</si>
  <si>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</si>
  <si>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</si>
  <si>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</si>
  <si>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</si>
  <si>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</si>
  <si>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</si>
  <si>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</si>
  <si>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</si>
  <si>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</si>
  <si>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</si>
  <si>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</si>
  <si>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</si>
  <si>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</si>
  <si>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</si>
  <si>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</si>
  <si>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</si>
  <si>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</si>
  <si>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</si>
  <si>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</si>
  <si>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</si>
  <si>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</si>
  <si>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</si>
  <si>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</si>
  <si>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</si>
  <si>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</si>
  <si>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</si>
  <si>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</si>
  <si>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</si>
  <si>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</si>
  <si>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</si>
  <si>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</si>
  <si>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</si>
  <si>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</si>
  <si>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</si>
  <si>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</si>
  <si>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</si>
  <si>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</si>
  <si>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</si>
  <si>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</si>
  <si>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</si>
  <si>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</si>
  <si>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</si>
  <si>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</si>
  <si>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</si>
  <si>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</si>
  <si>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</si>
  <si>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</si>
  <si>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</si>
  <si>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</si>
  <si>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</si>
  <si>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</si>
  <si>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</si>
  <si>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</si>
  <si>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</si>
  <si>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</si>
  <si>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</si>
  <si>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</si>
  <si>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</si>
  <si>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</si>
  <si>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</si>
  <si>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</si>
  <si>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</si>
  <si>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</si>
  <si>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</si>
  <si>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</si>
  <si>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</si>
  <si>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</si>
  <si>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</si>
  <si>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</si>
  <si>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</si>
  <si>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</si>
  <si>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</si>
  <si>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</si>
  <si>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</si>
  <si>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</si>
  <si>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</si>
  <si>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</si>
  <si>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</si>
  <si>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</si>
  <si>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</si>
  <si>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</si>
  <si>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</si>
  <si>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</si>
  <si>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</si>
  <si>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</si>
  <si>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</si>
  <si>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</si>
  <si>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</si>
  <si>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</si>
  <si>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</si>
  <si>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</si>
  <si>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</si>
  <si>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</si>
  <si>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</si>
  <si>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</si>
  <si>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</si>
  <si>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</si>
  <si>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</si>
  <si>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</si>
  <si>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</si>
  <si>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</si>
  <si>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</si>
  <si>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</si>
  <si>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</si>
  <si>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</si>
  <si>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</si>
  <si>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</si>
  <si>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</si>
  <si>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</si>
  <si>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</si>
  <si>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</si>
  <si>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</si>
  <si>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</si>
  <si>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</si>
  <si>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</si>
  <si>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</si>
  <si>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</si>
  <si>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</si>
  <si>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</si>
  <si>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</si>
  <si>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</si>
  <si>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</si>
  <si>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</si>
  <si>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</si>
  <si>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</si>
  <si>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</si>
  <si>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</si>
  <si>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</si>
  <si>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</si>
  <si>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</si>
  <si>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</si>
  <si>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</si>
  <si>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</si>
  <si>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</si>
  <si>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</si>
  <si>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</si>
  <si>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</si>
  <si>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</si>
  <si>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</si>
  <si>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</si>
  <si>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</si>
  <si>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</si>
  <si>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</si>
  <si>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</si>
  <si>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</si>
  <si>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</si>
  <si>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</si>
  <si>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</si>
  <si>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</si>
  <si>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</si>
  <si>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</si>
  <si>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</si>
  <si>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</si>
  <si>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</si>
  <si>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</si>
  <si>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</si>
  <si>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</si>
  <si>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</si>
  <si>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</si>
  <si>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</si>
  <si>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</si>
  <si>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</si>
  <si>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</si>
  <si>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</si>
  <si>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</si>
  <si>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</si>
  <si>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</si>
  <si>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</si>
  <si>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</si>
  <si>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</si>
  <si>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</si>
  <si>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</si>
  <si>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</si>
  <si>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</si>
  <si>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</si>
  <si>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</si>
  <si>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</si>
  <si>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</si>
  <si>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</si>
  <si>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</si>
  <si>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</si>
  <si>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</si>
  <si>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</si>
  <si>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</si>
  <si>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</si>
  <si>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</si>
  <si>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</si>
  <si>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</si>
  <si>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</si>
  <si>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</si>
  <si>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</si>
  <si>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</si>
  <si>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</si>
  <si>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</si>
  <si>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</si>
  <si>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</si>
  <si>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</si>
  <si>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</si>
  <si>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</si>
  <si>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</si>
  <si>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</si>
  <si>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</si>
  <si>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</si>
  <si>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</si>
  <si>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</si>
  <si>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</si>
  <si>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</si>
  <si>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</si>
  <si>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</si>
  <si>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</si>
  <si>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</si>
  <si>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</si>
  <si>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</si>
  <si>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</si>
  <si>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</si>
  <si>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</si>
  <si>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</si>
  <si>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</si>
  <si>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</si>
  <si>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</si>
  <si>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</si>
  <si>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</si>
  <si>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</si>
  <si>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</si>
  <si>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</si>
  <si>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</si>
  <si>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</si>
  <si>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</si>
  <si>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</si>
  <si>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</si>
  <si>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</si>
  <si>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</si>
  <si>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</si>
  <si>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</si>
  <si>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</si>
  <si>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</si>
  <si>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</si>
  <si>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</si>
  <si>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</si>
  <si>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</si>
  <si>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</si>
  <si>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</si>
  <si>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</si>
  <si>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</si>
  <si>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</si>
  <si>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</si>
  <si>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</si>
  <si>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</si>
  <si>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</si>
  <si>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</si>
  <si>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</si>
  <si>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</si>
  <si>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</si>
  <si>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</si>
  <si>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</si>
  <si>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</si>
  <si>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</si>
  <si>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</si>
  <si>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</si>
  <si>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</si>
  <si>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</si>
  <si>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</si>
  <si>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</si>
  <si>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</si>
  <si>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</si>
  <si>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</si>
  <si>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</si>
  <si>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</si>
  <si>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</si>
  <si>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</si>
  <si>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</si>
  <si>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</si>
  <si>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</si>
  <si>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</si>
  <si>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</si>
  <si>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</si>
  <si>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</si>
  <si>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</si>
  <si>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</si>
  <si>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</si>
  <si>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</si>
  <si>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</si>
  <si>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</si>
  <si>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</si>
  <si>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</si>
  <si>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</si>
  <si>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</si>
  <si>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</si>
  <si>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戦傷病者戦没者遺族等援護法施行事務</t>
  </si>
  <si>
    <t>社会・援護局</t>
  </si>
  <si>
    <t>昭和２７年度</t>
  </si>
  <si>
    <t>終了予定なし</t>
  </si>
  <si>
    <t>援護・業務課</t>
  </si>
  <si>
    <t>戦傷病者戦没者遺族等援護法
（昭和27年法律第127号）</t>
  </si>
  <si>
    <t>国と雇用関係又はこれに類似する特別の関係にあった者（軍人、軍属、準軍属）が、公務等により負傷・罹病又は死亡したことに対し、国が国家補償の精神に基づき援護する。</t>
  </si>
  <si>
    <t>国と雇用関係又はこれに類似する特別の関係にあった者（軍人、軍属及び準軍属）が、公務等により障害の状態になった場合には、戦傷病者本人に障害年金を支給し、公務等により死亡した場合には、配偶者等の遺族に遺族年金、遺族給与金又は弔慰金の支給を行う。</t>
  </si>
  <si>
    <t>-</t>
  </si>
  <si>
    <t>遺族等年金</t>
  </si>
  <si>
    <t>遺族及留守家族等援護事務委託費</t>
  </si>
  <si>
    <t>遺族年金等支給業務庁費</t>
  </si>
  <si>
    <t>職員旅費</t>
  </si>
  <si>
    <t>委員手当</t>
  </si>
  <si>
    <t>援護年金（障害年金、遺族年金、遺族給与金）及び弔慰金の請求件数のうち、受理後6月以内に93%以上の裁定を行う。
※平成24年度～平成28年度の５ヶ年平均実績が92.2%から、平成29年度より目標値を新たに93%と設定。</t>
  </si>
  <si>
    <t>援護年金（障害年金、遺族年金、遺族給与金）及び弔慰金の請求件数のうち、受理後6月以内に裁定を行った件数
／受付件数</t>
  </si>
  <si>
    <t>受付簿、処理簿</t>
  </si>
  <si>
    <t>各年度末の援護年金受給者数</t>
  </si>
  <si>
    <t>人</t>
  </si>
  <si>
    <t>単位当たりコスト＝Ｘ／Ｙ
（ Ｘ ／ Ｙ）
Ｘ：各年度執行額 
Ｙ：各年度末の援護年金受給者数　　　　　　　　</t>
    <phoneticPr fontId="5"/>
  </si>
  <si>
    <t>百万円</t>
  </si>
  <si>
    <t>　　Ｘ/Ｙ</t>
    <phoneticPr fontId="5"/>
  </si>
  <si>
    <t>8,511
百万円
/4,548件</t>
  </si>
  <si>
    <t>7,102百万円
/3,684件</t>
  </si>
  <si>
    <t>戦傷病者・戦没者遺族等への援護、戦没者の遺骨の収集等を行うこと（Ⅷ‐３）</t>
  </si>
  <si>
    <t>戦傷病者、戦没者遺族等に対して、援護年金の支給、療養の給付等の援護を行うこと（Ⅷ－３－１）</t>
  </si>
  <si>
    <t>戦傷病者特別援護法等に基づく戦傷病者等に対する療養の給付等の援護事業</t>
  </si>
  <si>
    <t>453</t>
  </si>
  <si>
    <t>411</t>
  </si>
  <si>
    <t>357</t>
  </si>
  <si>
    <t>722</t>
  </si>
  <si>
    <t>720</t>
  </si>
  <si>
    <t>736</t>
  </si>
  <si>
    <t>703</t>
  </si>
  <si>
    <t>705</t>
  </si>
  <si>
    <t>○</t>
  </si>
  <si>
    <t>援護年金は、戦傷病者戦没者遺族等援護法に基づき、国家補償の精神に基づき支給するものであり、国民や社会のニーズに合致する。</t>
    <phoneticPr fontId="5"/>
  </si>
  <si>
    <t>援護年金は、国が国家補償の精神に基づき支給するものであるため、国において実施すべき事業である。</t>
    <phoneticPr fontId="5"/>
  </si>
  <si>
    <t>援護年金は、国が国家補償の精神に基づき支給するものであり、優先度の高い事業である。</t>
    <phoneticPr fontId="5"/>
  </si>
  <si>
    <t>直近の受給者数の減少を考慮し、予算計上に反映させている。</t>
    <phoneticPr fontId="5"/>
  </si>
  <si>
    <t>‐</t>
  </si>
  <si>
    <t>-</t>
    <phoneticPr fontId="5"/>
  </si>
  <si>
    <t>本事業は戦傷病者戦没者遺族等援護法に基づく援護年金の支給に係る経費であり、真に必要なものに限定されている。</t>
    <phoneticPr fontId="5"/>
  </si>
  <si>
    <t>活動実績は概ね目標に見合ったものとなっている。</t>
    <phoneticPr fontId="5"/>
  </si>
  <si>
    <t>援護システムを活用し、審査や支払事務を円滑に実施している。</t>
    <phoneticPr fontId="5"/>
  </si>
  <si>
    <t>引き続き、必要な予算を確保し、迅速な裁定に努めるとともに適切な援護年金の支給事務に努める。</t>
    <phoneticPr fontId="5"/>
  </si>
  <si>
    <t>柴沼 雄一朗</t>
    <phoneticPr fontId="5"/>
  </si>
  <si>
    <t>援護費及び事務委託費の経理取扱要領の一部改正
について（令和3年3月25日社援発0325第3号）</t>
    <phoneticPr fontId="5"/>
  </si>
  <si>
    <t>事務委託費</t>
    <rPh sb="0" eb="2">
      <t>ジム</t>
    </rPh>
    <rPh sb="2" eb="5">
      <t>イタクヒ</t>
    </rPh>
    <phoneticPr fontId="5"/>
  </si>
  <si>
    <t>賃金、消耗品費等</t>
    <rPh sb="0" eb="2">
      <t>チンギン</t>
    </rPh>
    <rPh sb="3" eb="6">
      <t>ショウモウヒン</t>
    </rPh>
    <rPh sb="6" eb="7">
      <t>ヒ</t>
    </rPh>
    <rPh sb="7" eb="8">
      <t>トウ</t>
    </rPh>
    <phoneticPr fontId="5"/>
  </si>
  <si>
    <t>戦傷病者戦没者遺族等援護法施行に伴う裁定の調査事務等（事務委託）</t>
    <rPh sb="18" eb="20">
      <t>サイテイ</t>
    </rPh>
    <rPh sb="21" eb="23">
      <t>チョウサ</t>
    </rPh>
    <rPh sb="23" eb="25">
      <t>ジム</t>
    </rPh>
    <rPh sb="25" eb="26">
      <t>トウ</t>
    </rPh>
    <rPh sb="29" eb="31">
      <t>イタク</t>
    </rPh>
    <phoneticPr fontId="5"/>
  </si>
  <si>
    <t>-</t>
    <phoneticPr fontId="5"/>
  </si>
  <si>
    <t>－</t>
    <phoneticPr fontId="5"/>
  </si>
  <si>
    <t>A.百万円を超える支出が無いため省略</t>
    <rPh sb="2" eb="4">
      <t>ヒャクマン</t>
    </rPh>
    <rPh sb="4" eb="5">
      <t>エン</t>
    </rPh>
    <rPh sb="6" eb="7">
      <t>コ</t>
    </rPh>
    <rPh sb="9" eb="11">
      <t>シシュツ</t>
    </rPh>
    <rPh sb="12" eb="13">
      <t>ナ</t>
    </rPh>
    <rPh sb="16" eb="18">
      <t>ショウリャク</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</si>
  <si>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</si>
  <si>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</si>
  <si>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</si>
  <si>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</si>
  <si>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</si>
  <si>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</si>
  <si>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</si>
  <si>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</si>
  <si>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</si>
  <si>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</si>
  <si>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委員手当</t>
    <phoneticPr fontId="5"/>
  </si>
  <si>
    <t>援護審査会出席旅費及び委員手当</t>
    <phoneticPr fontId="5"/>
  </si>
  <si>
    <t>委員手当</t>
    <rPh sb="0" eb="2">
      <t>イイン</t>
    </rPh>
    <rPh sb="2" eb="4">
      <t>テアテ</t>
    </rPh>
    <phoneticPr fontId="5"/>
  </si>
  <si>
    <t>D.年金受給者</t>
    <rPh sb="2" eb="4">
      <t>ネンキン</t>
    </rPh>
    <rPh sb="4" eb="7">
      <t>ジュキュウシャ</t>
    </rPh>
    <phoneticPr fontId="5"/>
  </si>
  <si>
    <t>遺族等年金</t>
    <rPh sb="0" eb="2">
      <t>イゾク</t>
    </rPh>
    <rPh sb="2" eb="3">
      <t>トウ</t>
    </rPh>
    <rPh sb="3" eb="5">
      <t>ネンキン</t>
    </rPh>
    <phoneticPr fontId="5"/>
  </si>
  <si>
    <t>援護年金の支給</t>
    <rPh sb="0" eb="2">
      <t>エンゴ</t>
    </rPh>
    <rPh sb="2" eb="4">
      <t>ネンキン</t>
    </rPh>
    <rPh sb="5" eb="7">
      <t>シキュウ</t>
    </rPh>
    <phoneticPr fontId="5"/>
  </si>
  <si>
    <t>年金受給者</t>
    <rPh sb="0" eb="2">
      <t>ネンキン</t>
    </rPh>
    <rPh sb="2" eb="5">
      <t>ジュキュウシャ</t>
    </rPh>
    <phoneticPr fontId="5"/>
  </si>
  <si>
    <t>援護年金受給者のしおりの印刷</t>
    <phoneticPr fontId="5"/>
  </si>
  <si>
    <t>無</t>
  </si>
  <si>
    <t>有</t>
  </si>
  <si>
    <t>令和２年度は少額案件及び援護年金裁定に係る医学鑑定に関する案件のみ。</t>
    <phoneticPr fontId="5"/>
  </si>
  <si>
    <t>明生株式会社</t>
    <rPh sb="0" eb="2">
      <t>メイセイ</t>
    </rPh>
    <rPh sb="2" eb="6">
      <t>カブシキガイシャ</t>
    </rPh>
    <phoneticPr fontId="5"/>
  </si>
  <si>
    <t>B.百万円を超える支出が無いため省略</t>
    <rPh sb="2" eb="4">
      <t>ヒャクマン</t>
    </rPh>
    <rPh sb="4" eb="5">
      <t>エン</t>
    </rPh>
    <rPh sb="6" eb="7">
      <t>コ</t>
    </rPh>
    <rPh sb="9" eb="11">
      <t>シシュツ</t>
    </rPh>
    <rPh sb="12" eb="13">
      <t>ナ</t>
    </rPh>
    <rPh sb="16" eb="18">
      <t>ショウリャク</t>
    </rPh>
    <phoneticPr fontId="5"/>
  </si>
  <si>
    <t>東京都プリプレス・トッパン（株）</t>
    <phoneticPr fontId="5"/>
  </si>
  <si>
    <t>封筒への封入、発送作業</t>
    <rPh sb="7" eb="9">
      <t>ハッソウ</t>
    </rPh>
    <phoneticPr fontId="5"/>
  </si>
  <si>
    <t>ＮＴＴ東日本ビジネスサービス担当</t>
    <phoneticPr fontId="5"/>
  </si>
  <si>
    <t>専用回線使用料</t>
    <phoneticPr fontId="5"/>
  </si>
  <si>
    <t>株式会社ティーケーピー</t>
    <phoneticPr fontId="5"/>
  </si>
  <si>
    <t>会場借上料</t>
    <rPh sb="0" eb="2">
      <t>カイジョウ</t>
    </rPh>
    <rPh sb="2" eb="3">
      <t>カ</t>
    </rPh>
    <rPh sb="3" eb="4">
      <t>ア</t>
    </rPh>
    <rPh sb="4" eb="5">
      <t>リョウ</t>
    </rPh>
    <phoneticPr fontId="5"/>
  </si>
  <si>
    <t>地方公共団体情報システム機構</t>
    <phoneticPr fontId="5"/>
  </si>
  <si>
    <t>住基ネット情報の提供</t>
    <phoneticPr fontId="5"/>
  </si>
  <si>
    <t>一般社団法人　全国銀行協会</t>
    <phoneticPr fontId="5"/>
  </si>
  <si>
    <t>金融機関・店舗情報ＣＤ－ＲＯＭの購入</t>
    <phoneticPr fontId="5"/>
  </si>
  <si>
    <t>文書翻訳</t>
    <rPh sb="0" eb="2">
      <t>ブンショ</t>
    </rPh>
    <rPh sb="2" eb="4">
      <t>ホンヤク</t>
    </rPh>
    <phoneticPr fontId="5"/>
  </si>
  <si>
    <t>株式会社日本翻訳センター</t>
    <rPh sb="0" eb="4">
      <t>カブシキガイシャ</t>
    </rPh>
    <phoneticPr fontId="5"/>
  </si>
  <si>
    <t>窓空き封筒印刷</t>
    <phoneticPr fontId="5"/>
  </si>
  <si>
    <t>社会福祉法人東京コロニー</t>
    <phoneticPr fontId="5"/>
  </si>
  <si>
    <t>株式会社内山回漕店</t>
    <rPh sb="0" eb="4">
      <t>カブシキガイシャ</t>
    </rPh>
    <phoneticPr fontId="5"/>
  </si>
  <si>
    <t>援護年金受給者のしおりの梱包・発送</t>
    <phoneticPr fontId="5"/>
  </si>
  <si>
    <t>キャノンマーケティングジャパン株式会社</t>
    <rPh sb="15" eb="19">
      <t>カブシキガイシャ</t>
    </rPh>
    <phoneticPr fontId="5"/>
  </si>
  <si>
    <t>複写機賃貸借料</t>
    <rPh sb="0" eb="3">
      <t>フクシャキ</t>
    </rPh>
    <rPh sb="3" eb="6">
      <t>チンタイシャク</t>
    </rPh>
    <rPh sb="6" eb="7">
      <t>リョウ</t>
    </rPh>
    <phoneticPr fontId="5"/>
  </si>
  <si>
    <t>戦傷病者戦没者遺族等援護法は、戦傷病者や戦没者遺族等に対して障害年金又は遺族年金等を支給することを目的としているため、対象者に対して裁定を速やかに行うことができているかどうかを政策目標の達成の測定指標とする。</t>
    <phoneticPr fontId="5"/>
  </si>
  <si>
    <t>援護年金及び弔慰金について、全受理件数のうち、請求を受理した後６ヵ月以内に裁定を行った件数の割合
※平成24年度～平成28年度の５ヶ年平均実績が92.2%から平成29年度から目標値を新たに93%と設定。</t>
    <phoneticPr fontId="5"/>
  </si>
  <si>
    <t>-</t>
    <phoneticPr fontId="5"/>
  </si>
  <si>
    <t>厚労</t>
  </si>
  <si>
    <t>（事業番号　厚生労働省20-0806-00）
戦傷病者戦没者遺族等援護法に基づき、戦傷病者等に障害年金等を支給。
（事業番号　厚生労働省20-0808-00）
戦傷病者特別援護法に基づき、戦傷病者等に療養の給付等を実施。
何れの事業にも、戦傷病者に対する給付が含まれるが、各法に定める対象者に対し、適切に給付している。</t>
    <phoneticPr fontId="5"/>
  </si>
  <si>
    <t>5,174百万円/2,671件</t>
    <rPh sb="5" eb="7">
      <t>ヒャクマン</t>
    </rPh>
    <rPh sb="7" eb="8">
      <t>エン</t>
    </rPh>
    <rPh sb="14" eb="15">
      <t>ケン</t>
    </rPh>
    <phoneticPr fontId="5"/>
  </si>
  <si>
    <t>成果実績は概ね目標に見合ったものとなっている。</t>
    <phoneticPr fontId="5"/>
  </si>
  <si>
    <t>援護年金の裁定においては、軍歴や傷病の公務性などの確認を要する。令和２年度は、成果実績、活動実績ともに概ね目標に見合ったものとなった。予算執行額はほぼ見込みどおりとなった。</t>
    <rPh sb="32" eb="33">
      <t>レイ</t>
    </rPh>
    <rPh sb="39" eb="41">
      <t>セイカ</t>
    </rPh>
    <rPh sb="41" eb="43">
      <t>ジッセキ</t>
    </rPh>
    <rPh sb="44" eb="46">
      <t>カツドウ</t>
    </rPh>
    <rPh sb="46" eb="48">
      <t>ジッセキ</t>
    </rPh>
    <rPh sb="51" eb="52">
      <t>オオム</t>
    </rPh>
    <rPh sb="53" eb="55">
      <t>モクヒョウ</t>
    </rPh>
    <rPh sb="56" eb="58">
      <t>ミア</t>
    </rPh>
    <phoneticPr fontId="5"/>
  </si>
  <si>
    <t>5,998百万円
/3,144件</t>
    <rPh sb="5" eb="7">
      <t>ヒャクマン</t>
    </rPh>
    <rPh sb="7" eb="8">
      <t>エン</t>
    </rPh>
    <rPh sb="15" eb="16">
      <t>ケン</t>
    </rPh>
    <phoneticPr fontId="5"/>
  </si>
  <si>
    <t>C.東京都</t>
    <rPh sb="2" eb="4">
      <t>トウキョウ</t>
    </rPh>
    <rPh sb="4" eb="5">
      <t>ト</t>
    </rPh>
    <phoneticPr fontId="5"/>
  </si>
  <si>
    <t>東京都</t>
    <phoneticPr fontId="5"/>
  </si>
  <si>
    <t>愛知県</t>
    <rPh sb="0" eb="3">
      <t>アイチケン</t>
    </rPh>
    <phoneticPr fontId="5"/>
  </si>
  <si>
    <t>兵庫県</t>
    <rPh sb="0" eb="3">
      <t>ヒョウゴケン</t>
    </rPh>
    <phoneticPr fontId="5"/>
  </si>
  <si>
    <t>沖縄県</t>
    <rPh sb="0" eb="3">
      <t>オキナワケン</t>
    </rPh>
    <phoneticPr fontId="5"/>
  </si>
  <si>
    <t>福岡県</t>
    <rPh sb="0" eb="3">
      <t>フクオカケン</t>
    </rPh>
    <phoneticPr fontId="5"/>
  </si>
  <si>
    <t>鹿児島県</t>
    <rPh sb="0" eb="4">
      <t>カゴシマケン</t>
    </rPh>
    <phoneticPr fontId="5"/>
  </si>
  <si>
    <t>大阪府</t>
    <rPh sb="0" eb="3">
      <t>オオサカフ</t>
    </rPh>
    <phoneticPr fontId="5"/>
  </si>
  <si>
    <t>新潟県</t>
    <rPh sb="0" eb="3">
      <t>ニイガタケン</t>
    </rPh>
    <phoneticPr fontId="5"/>
  </si>
  <si>
    <t>三重県</t>
    <rPh sb="0" eb="3">
      <t>ミエケン</t>
    </rPh>
    <phoneticPr fontId="5"/>
  </si>
  <si>
    <t>岐阜県</t>
    <rPh sb="0" eb="3">
      <t>ギフケン</t>
    </rPh>
    <phoneticPr fontId="5"/>
  </si>
  <si>
    <t>遺族等年金については、対象者の減を反映の上、事業の執行状況を踏まえ、予算額を縮減すること。</t>
    <rPh sb="22" eb="24">
      <t>ジギョウ</t>
    </rPh>
    <rPh sb="25" eb="27">
      <t>シッコウ</t>
    </rPh>
    <rPh sb="27" eb="29">
      <t>ジョウキョウ</t>
    </rPh>
    <rPh sb="30" eb="31">
      <t>フ</t>
    </rPh>
    <rPh sb="34" eb="37">
      <t>ヨサンガク</t>
    </rPh>
    <rPh sb="38" eb="40">
      <t>シュクゲン</t>
    </rPh>
    <phoneticPr fontId="5"/>
  </si>
  <si>
    <t>縮減</t>
  </si>
  <si>
    <t>戦傷病者戦没者遺族等援護法に基づく経費については、従来から受給対象者の減少に鑑み、必要に応じて予算の削減を行っている。</t>
    <phoneticPr fontId="5"/>
  </si>
  <si>
    <t xml:space="preserve">受給者減に伴う遺族等年金の減（▲656百万円）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</si>
</sst>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95249</xdr:colOff>
      <xdr:row>761</xdr:row>
      <xdr:rowOff>40821</xdr:rowOff>
    </xdr:from>
    <xdr:to>
      <xdr:col>20</xdr:col>
      <xdr:colOff>198615</xdr:colOff>
      <xdr:row>762</xdr:row>
      <xdr:rowOff>331470</xdr:rowOff>
    </xdr:to>
    <xdr:sp macro="" textlink="">
      <xdr:nvSpPr>
        <xdr:cNvPr id="2" name="テキスト ボックス 1"/>
        <xdr:cNvSpPr txBox="1"/>
      </xdr:nvSpPr>
      <xdr:spPr>
        <a:xfrm>
          <a:off x="2340428" y="241717285"/>
          <a:ext cx="1940330" cy="64443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5,998</a:t>
          </a:r>
          <a:r>
            <a:rPr kumimoji="1" lang="ja-JP" altLang="en-US" sz="1100"/>
            <a:t>百万円</a:t>
          </a:r>
          <a:endParaRPr kumimoji="1" lang="en-US" altLang="ja-JP" sz="1100"/>
        </a:p>
      </xdr:txBody>
    </xdr:sp>
    <xdr:clientData/>
  </xdr:twoCellAnchor>
  <xdr:twoCellAnchor>
    <xdr:from>
      <xdr:col>11</xdr:col>
      <xdr:colOff>40821</xdr:colOff>
      <xdr:row>763</xdr:row>
      <xdr:rowOff>122463</xdr:rowOff>
    </xdr:from>
    <xdr:to>
      <xdr:col>21</xdr:col>
      <xdr:colOff>58797</xdr:colOff>
      <xdr:row>764</xdr:row>
      <xdr:rowOff>244929</xdr:rowOff>
    </xdr:to>
    <xdr:sp macro="" textlink="">
      <xdr:nvSpPr>
        <xdr:cNvPr id="3" name="テキスト ボックス 2"/>
        <xdr:cNvSpPr txBox="1"/>
      </xdr:nvSpPr>
      <xdr:spPr>
        <a:xfrm>
          <a:off x="2286000" y="242506499"/>
          <a:ext cx="2059047" cy="47625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事務費</a:t>
          </a:r>
          <a:endParaRPr kumimoji="1" lang="en-US" altLang="ja-JP" sz="1100"/>
        </a:p>
        <a:p>
          <a:pPr algn="ct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40822</xdr:colOff>
      <xdr:row>763</xdr:row>
      <xdr:rowOff>68035</xdr:rowOff>
    </xdr:from>
    <xdr:to>
      <xdr:col>21</xdr:col>
      <xdr:colOff>59568</xdr:colOff>
      <xdr:row>764</xdr:row>
      <xdr:rowOff>301785</xdr:rowOff>
    </xdr:to>
    <xdr:sp macro="" textlink="">
      <xdr:nvSpPr>
        <xdr:cNvPr id="4" name="大かっこ 3"/>
        <xdr:cNvSpPr/>
      </xdr:nvSpPr>
      <xdr:spPr>
        <a:xfrm>
          <a:off x="2286001" y="242452071"/>
          <a:ext cx="2059817" cy="587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27215</xdr:colOff>
      <xdr:row>750</xdr:row>
      <xdr:rowOff>54429</xdr:rowOff>
    </xdr:from>
    <xdr:to>
      <xdr:col>45</xdr:col>
      <xdr:colOff>156775</xdr:colOff>
      <xdr:row>752</xdr:row>
      <xdr:rowOff>70290</xdr:rowOff>
    </xdr:to>
    <xdr:sp macro="" textlink="">
      <xdr:nvSpPr>
        <xdr:cNvPr id="5" name="テキスト ボックス 4"/>
        <xdr:cNvSpPr txBox="1"/>
      </xdr:nvSpPr>
      <xdr:spPr>
        <a:xfrm>
          <a:off x="6354536" y="237839250"/>
          <a:ext cx="2987060" cy="723433"/>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審査会委員（</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名）等</a:t>
          </a:r>
          <a:endParaRPr kumimoji="1" lang="en-US" altLang="ja-JP" sz="1100"/>
        </a:p>
        <a:p>
          <a:pPr algn="ctr"/>
          <a:r>
            <a:rPr kumimoji="1" lang="ja-JP" altLang="en-US" sz="1100"/>
            <a:t>１百万円</a:t>
          </a:r>
          <a:endParaRPr kumimoji="1" lang="en-US" altLang="ja-JP" sz="1100"/>
        </a:p>
      </xdr:txBody>
    </xdr:sp>
    <xdr:clientData/>
  </xdr:twoCellAnchor>
  <xdr:oneCellAnchor>
    <xdr:from>
      <xdr:col>35</xdr:col>
      <xdr:colOff>108857</xdr:colOff>
      <xdr:row>749</xdr:row>
      <xdr:rowOff>40821</xdr:rowOff>
    </xdr:from>
    <xdr:ext cx="1716180" cy="275717"/>
    <xdr:sp macro="" textlink="">
      <xdr:nvSpPr>
        <xdr:cNvPr id="6" name="テキスト ボックス 5"/>
        <xdr:cNvSpPr txBox="1"/>
      </xdr:nvSpPr>
      <xdr:spPr>
        <a:xfrm>
          <a:off x="7252607" y="237471857"/>
          <a:ext cx="171618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委員手当等</a:t>
          </a:r>
          <a:r>
            <a:rPr kumimoji="1" lang="en-US" altLang="ja-JP" sz="1100"/>
            <a:t>】</a:t>
          </a:r>
          <a:endParaRPr kumimoji="1" lang="ja-JP" altLang="en-US" sz="1100"/>
        </a:p>
      </xdr:txBody>
    </xdr:sp>
    <xdr:clientData/>
  </xdr:oneCellAnchor>
  <xdr:twoCellAnchor>
    <xdr:from>
      <xdr:col>32</xdr:col>
      <xdr:colOff>149677</xdr:colOff>
      <xdr:row>752</xdr:row>
      <xdr:rowOff>163285</xdr:rowOff>
    </xdr:from>
    <xdr:to>
      <xdr:col>44</xdr:col>
      <xdr:colOff>65767</xdr:colOff>
      <xdr:row>753</xdr:row>
      <xdr:rowOff>96463</xdr:rowOff>
    </xdr:to>
    <xdr:sp macro="" textlink="">
      <xdr:nvSpPr>
        <xdr:cNvPr id="7" name="テキスト ボックス 6"/>
        <xdr:cNvSpPr txBox="1"/>
      </xdr:nvSpPr>
      <xdr:spPr>
        <a:xfrm>
          <a:off x="6681106" y="238655678"/>
          <a:ext cx="2365375" cy="28696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援護審査会委員手当及び旅費等</a:t>
          </a:r>
          <a:endParaRPr kumimoji="1" lang="en-US" altLang="ja-JP" sz="1100">
            <a:solidFill>
              <a:sysClr val="windowText" lastClr="000000"/>
            </a:solidFill>
          </a:endParaRPr>
        </a:p>
      </xdr:txBody>
    </xdr:sp>
    <xdr:clientData/>
  </xdr:twoCellAnchor>
  <xdr:twoCellAnchor>
    <xdr:from>
      <xdr:col>32</xdr:col>
      <xdr:colOff>81643</xdr:colOff>
      <xdr:row>752</xdr:row>
      <xdr:rowOff>149679</xdr:rowOff>
    </xdr:from>
    <xdr:to>
      <xdr:col>44</xdr:col>
      <xdr:colOff>49199</xdr:colOff>
      <xdr:row>753</xdr:row>
      <xdr:rowOff>78548</xdr:rowOff>
    </xdr:to>
    <xdr:sp macro="" textlink="">
      <xdr:nvSpPr>
        <xdr:cNvPr id="10" name="大かっこ 9"/>
        <xdr:cNvSpPr/>
      </xdr:nvSpPr>
      <xdr:spPr>
        <a:xfrm>
          <a:off x="6613072" y="238642072"/>
          <a:ext cx="2416841" cy="282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755</xdr:row>
      <xdr:rowOff>244928</xdr:rowOff>
    </xdr:from>
    <xdr:to>
      <xdr:col>45</xdr:col>
      <xdr:colOff>129560</xdr:colOff>
      <xdr:row>757</xdr:row>
      <xdr:rowOff>260790</xdr:rowOff>
    </xdr:to>
    <xdr:sp macro="" textlink="">
      <xdr:nvSpPr>
        <xdr:cNvPr id="12" name="テキスト ボックス 11"/>
        <xdr:cNvSpPr txBox="1"/>
      </xdr:nvSpPr>
      <xdr:spPr>
        <a:xfrm>
          <a:off x="6327321" y="239798678"/>
          <a:ext cx="2987060" cy="723433"/>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latin typeface="+mn-lt"/>
              <a:ea typeface="+mn-ea"/>
              <a:cs typeface="+mn-cs"/>
            </a:rPr>
            <a:t>民間会社（</a:t>
          </a:r>
          <a:r>
            <a:rPr kumimoji="1" lang="ja-JP" altLang="en-US" sz="1100">
              <a:solidFill>
                <a:sysClr val="windowText" lastClr="000000"/>
              </a:solidFill>
              <a:latin typeface="+mn-lt"/>
              <a:ea typeface="+mn-ea"/>
              <a:cs typeface="+mn-cs"/>
            </a:rPr>
            <a:t>社</a:t>
          </a:r>
          <a:r>
            <a:rPr kumimoji="1" lang="ja-JP" altLang="en-US" sz="1100">
              <a:solidFill>
                <a:schemeClr val="dk1"/>
              </a:solidFill>
              <a:latin typeface="+mn-lt"/>
              <a:ea typeface="+mn-ea"/>
              <a:cs typeface="+mn-cs"/>
            </a:rPr>
            <a:t>）、顧問医謝金（</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名）</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oneCellAnchor>
    <xdr:from>
      <xdr:col>33</xdr:col>
      <xdr:colOff>163285</xdr:colOff>
      <xdr:row>754</xdr:row>
      <xdr:rowOff>312964</xdr:rowOff>
    </xdr:from>
    <xdr:ext cx="2110732" cy="275717"/>
    <xdr:sp macro="" textlink="">
      <xdr:nvSpPr>
        <xdr:cNvPr id="13" name="テキスト ボックス 12"/>
        <xdr:cNvSpPr txBox="1"/>
      </xdr:nvSpPr>
      <xdr:spPr>
        <a:xfrm>
          <a:off x="6898821" y="239512928"/>
          <a:ext cx="211073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随意契約（少額）、諸謝金</a:t>
          </a:r>
          <a:r>
            <a:rPr kumimoji="1" lang="en-US" altLang="ja-JP" sz="1100"/>
            <a:t>】</a:t>
          </a:r>
          <a:endParaRPr kumimoji="1" lang="ja-JP" altLang="en-US" sz="1100"/>
        </a:p>
      </xdr:txBody>
    </xdr:sp>
    <xdr:clientData/>
  </xdr:oneCellAnchor>
  <xdr:twoCellAnchor>
    <xdr:from>
      <xdr:col>30</xdr:col>
      <xdr:colOff>108858</xdr:colOff>
      <xdr:row>757</xdr:row>
      <xdr:rowOff>326572</xdr:rowOff>
    </xdr:from>
    <xdr:to>
      <xdr:col>46</xdr:col>
      <xdr:colOff>56787</xdr:colOff>
      <xdr:row>758</xdr:row>
      <xdr:rowOff>259750</xdr:rowOff>
    </xdr:to>
    <xdr:sp macro="" textlink="">
      <xdr:nvSpPr>
        <xdr:cNvPr id="14" name="テキスト ボックス 13"/>
        <xdr:cNvSpPr txBox="1"/>
      </xdr:nvSpPr>
      <xdr:spPr>
        <a:xfrm>
          <a:off x="6232072" y="240587893"/>
          <a:ext cx="3213644" cy="28696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審査、裁定に係る事務</a:t>
          </a:r>
          <a:endParaRPr kumimoji="1" lang="en-US" altLang="ja-JP" sz="1100">
            <a:solidFill>
              <a:sysClr val="windowText" lastClr="000000"/>
            </a:solidFill>
          </a:endParaRPr>
        </a:p>
      </xdr:txBody>
    </xdr:sp>
    <xdr:clientData/>
  </xdr:twoCellAnchor>
  <xdr:twoCellAnchor>
    <xdr:from>
      <xdr:col>31</xdr:col>
      <xdr:colOff>163286</xdr:colOff>
      <xdr:row>757</xdr:row>
      <xdr:rowOff>312966</xdr:rowOff>
    </xdr:from>
    <xdr:to>
      <xdr:col>44</xdr:col>
      <xdr:colOff>122464</xdr:colOff>
      <xdr:row>758</xdr:row>
      <xdr:rowOff>258536</xdr:rowOff>
    </xdr:to>
    <xdr:sp macro="" textlink="">
      <xdr:nvSpPr>
        <xdr:cNvPr id="15" name="大かっこ 14"/>
        <xdr:cNvSpPr/>
      </xdr:nvSpPr>
      <xdr:spPr>
        <a:xfrm>
          <a:off x="6490607" y="240574287"/>
          <a:ext cx="2612571" cy="299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27215</xdr:colOff>
      <xdr:row>760</xdr:row>
      <xdr:rowOff>27213</xdr:rowOff>
    </xdr:from>
    <xdr:ext cx="1262062" cy="285224"/>
    <xdr:sp macro="" textlink="">
      <xdr:nvSpPr>
        <xdr:cNvPr id="16" name="テキスト ボックス 15"/>
        <xdr:cNvSpPr txBox="1"/>
      </xdr:nvSpPr>
      <xdr:spPr>
        <a:xfrm>
          <a:off x="7375072" y="241349892"/>
          <a:ext cx="1262062" cy="28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30</xdr:col>
      <xdr:colOff>176894</xdr:colOff>
      <xdr:row>760</xdr:row>
      <xdr:rowOff>299357</xdr:rowOff>
    </xdr:from>
    <xdr:to>
      <xdr:col>45</xdr:col>
      <xdr:colOff>102347</xdr:colOff>
      <xdr:row>762</xdr:row>
      <xdr:rowOff>316935</xdr:rowOff>
    </xdr:to>
    <xdr:sp macro="" textlink="">
      <xdr:nvSpPr>
        <xdr:cNvPr id="17" name="テキスト ボックス 16"/>
        <xdr:cNvSpPr txBox="1"/>
      </xdr:nvSpPr>
      <xdr:spPr>
        <a:xfrm>
          <a:off x="6300108" y="241622036"/>
          <a:ext cx="2987060" cy="72514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Ｃ．都道府県（４７件）</a:t>
          </a:r>
          <a:endParaRPr kumimoji="1" lang="en-US" altLang="ja-JP" sz="1100">
            <a:latin typeface="+mn-ea"/>
            <a:ea typeface="+mn-ea"/>
          </a:endParaRPr>
        </a:p>
        <a:p>
          <a:pPr algn="ctr"/>
          <a:r>
            <a:rPr kumimoji="1" lang="ja-JP" altLang="en-US" sz="1100">
              <a:latin typeface="+mn-ea"/>
              <a:ea typeface="+mn-ea"/>
            </a:rPr>
            <a:t>　</a:t>
          </a:r>
          <a:r>
            <a:rPr kumimoji="1" lang="en-US" altLang="ja-JP" sz="1100">
              <a:latin typeface="+mn-ea"/>
              <a:ea typeface="+mn-ea"/>
            </a:rPr>
            <a:t>67</a:t>
          </a:r>
          <a:r>
            <a:rPr kumimoji="1" lang="ja-JP" altLang="en-US" sz="1100">
              <a:latin typeface="+mn-ea"/>
              <a:ea typeface="+mn-ea"/>
            </a:rPr>
            <a:t>百万円</a:t>
          </a:r>
          <a:endParaRPr kumimoji="1" lang="en-US" altLang="ja-JP" sz="1600">
            <a:latin typeface="+mn-lt"/>
            <a:ea typeface="+mn-ea"/>
          </a:endParaRPr>
        </a:p>
      </xdr:txBody>
    </xdr:sp>
    <xdr:clientData/>
  </xdr:twoCellAnchor>
  <xdr:twoCellAnchor>
    <xdr:from>
      <xdr:col>28</xdr:col>
      <xdr:colOff>136071</xdr:colOff>
      <xdr:row>763</xdr:row>
      <xdr:rowOff>68035</xdr:rowOff>
    </xdr:from>
    <xdr:to>
      <xdr:col>47</xdr:col>
      <xdr:colOff>126485</xdr:colOff>
      <xdr:row>764</xdr:row>
      <xdr:rowOff>53313</xdr:rowOff>
    </xdr:to>
    <xdr:sp macro="" textlink="">
      <xdr:nvSpPr>
        <xdr:cNvPr id="18" name="テキスト ボックス 17"/>
        <xdr:cNvSpPr txBox="1"/>
      </xdr:nvSpPr>
      <xdr:spPr>
        <a:xfrm>
          <a:off x="5851071" y="242452071"/>
          <a:ext cx="3868450" cy="33906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援護年金等の</a:t>
          </a:r>
          <a:r>
            <a:rPr kumimoji="1" lang="ja-JP" altLang="ja-JP" sz="1100">
              <a:solidFill>
                <a:schemeClr val="dk1"/>
              </a:solidFill>
              <a:effectLst/>
              <a:latin typeface="+mn-lt"/>
              <a:ea typeface="+mn-ea"/>
              <a:cs typeface="+mn-cs"/>
            </a:rPr>
            <a:t>裁定に係る調査事務等</a:t>
          </a:r>
          <a:endParaRPr kumimoji="1" lang="en-US" altLang="ja-JP" sz="1000">
            <a:solidFill>
              <a:sysClr val="windowText" lastClr="000000"/>
            </a:solidFill>
          </a:endParaRPr>
        </a:p>
      </xdr:txBody>
    </xdr:sp>
    <xdr:clientData/>
  </xdr:twoCellAnchor>
  <xdr:twoCellAnchor>
    <xdr:from>
      <xdr:col>31</xdr:col>
      <xdr:colOff>68036</xdr:colOff>
      <xdr:row>763</xdr:row>
      <xdr:rowOff>40820</xdr:rowOff>
    </xdr:from>
    <xdr:to>
      <xdr:col>44</xdr:col>
      <xdr:colOff>122465</xdr:colOff>
      <xdr:row>763</xdr:row>
      <xdr:rowOff>340177</xdr:rowOff>
    </xdr:to>
    <xdr:sp macro="" textlink="">
      <xdr:nvSpPr>
        <xdr:cNvPr id="19" name="大かっこ 18"/>
        <xdr:cNvSpPr/>
      </xdr:nvSpPr>
      <xdr:spPr>
        <a:xfrm>
          <a:off x="6395357" y="242424856"/>
          <a:ext cx="2707822" cy="299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54429</xdr:colOff>
      <xdr:row>764</xdr:row>
      <xdr:rowOff>408215</xdr:rowOff>
    </xdr:from>
    <xdr:ext cx="1375358" cy="275717"/>
    <xdr:sp macro="" textlink="">
      <xdr:nvSpPr>
        <xdr:cNvPr id="20" name="テキスト ボックス 19"/>
        <xdr:cNvSpPr txBox="1"/>
      </xdr:nvSpPr>
      <xdr:spPr>
        <a:xfrm>
          <a:off x="7402286" y="243146036"/>
          <a:ext cx="137535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援護年金</a:t>
          </a:r>
          <a:r>
            <a:rPr kumimoji="1" lang="en-US" altLang="ja-JP" sz="1100"/>
            <a:t>】</a:t>
          </a:r>
          <a:endParaRPr kumimoji="1" lang="ja-JP" altLang="en-US" sz="1100"/>
        </a:p>
      </xdr:txBody>
    </xdr:sp>
    <xdr:clientData/>
  </xdr:oneCellAnchor>
  <xdr:twoCellAnchor>
    <xdr:from>
      <xdr:col>31</xdr:col>
      <xdr:colOff>0</xdr:colOff>
      <xdr:row>765</xdr:row>
      <xdr:rowOff>81643</xdr:rowOff>
    </xdr:from>
    <xdr:to>
      <xdr:col>45</xdr:col>
      <xdr:colOff>129560</xdr:colOff>
      <xdr:row>766</xdr:row>
      <xdr:rowOff>136609</xdr:rowOff>
    </xdr:to>
    <xdr:sp macro="" textlink="">
      <xdr:nvSpPr>
        <xdr:cNvPr id="22" name="テキスト ボックス 21"/>
        <xdr:cNvSpPr txBox="1"/>
      </xdr:nvSpPr>
      <xdr:spPr>
        <a:xfrm>
          <a:off x="6327321" y="243486214"/>
          <a:ext cx="2987060" cy="721716"/>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en-US" sz="1100">
              <a:solidFill>
                <a:schemeClr val="dk1"/>
              </a:solidFill>
              <a:latin typeface="+mn-lt"/>
              <a:ea typeface="+mn-ea"/>
              <a:cs typeface="+mn-cs"/>
            </a:rPr>
            <a:t>年金</a:t>
          </a:r>
          <a:r>
            <a:rPr kumimoji="1" lang="ja-JP" altLang="en-US" sz="1100">
              <a:solidFill>
                <a:sysClr val="windowText" lastClr="000000"/>
              </a:solidFill>
              <a:latin typeface="+mn-lt"/>
              <a:ea typeface="+mn-ea"/>
              <a:cs typeface="+mn-cs"/>
            </a:rPr>
            <a:t>受給者（</a:t>
          </a:r>
          <a:r>
            <a:rPr kumimoji="1" lang="en-US" altLang="ja-JP" sz="1100">
              <a:solidFill>
                <a:sysClr val="windowText" lastClr="000000"/>
              </a:solidFill>
              <a:latin typeface="+mn-lt"/>
              <a:ea typeface="+mn-ea"/>
              <a:cs typeface="+mn-cs"/>
            </a:rPr>
            <a:t>3,684</a:t>
          </a:r>
          <a:r>
            <a:rPr kumimoji="1" lang="ja-JP" altLang="en-US" sz="1100">
              <a:solidFill>
                <a:sysClr val="windowText" lastClr="000000"/>
              </a:solidFill>
              <a:latin typeface="+mn-lt"/>
              <a:ea typeface="+mn-ea"/>
              <a:cs typeface="+mn-cs"/>
            </a:rPr>
            <a:t>人</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5,912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163286</xdr:colOff>
      <xdr:row>766</xdr:row>
      <xdr:rowOff>217715</xdr:rowOff>
    </xdr:from>
    <xdr:to>
      <xdr:col>45</xdr:col>
      <xdr:colOff>18472</xdr:colOff>
      <xdr:row>766</xdr:row>
      <xdr:rowOff>489859</xdr:rowOff>
    </xdr:to>
    <xdr:sp macro="" textlink="">
      <xdr:nvSpPr>
        <xdr:cNvPr id="23" name="テキスト ボックス 22"/>
        <xdr:cNvSpPr txBox="1"/>
      </xdr:nvSpPr>
      <xdr:spPr>
        <a:xfrm>
          <a:off x="6490607" y="244289036"/>
          <a:ext cx="2712686" cy="27214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援護年金の支給</a:t>
          </a:r>
          <a:endParaRPr kumimoji="1" lang="en-US" altLang="ja-JP" sz="1100">
            <a:solidFill>
              <a:sysClr val="windowText" lastClr="000000"/>
            </a:solidFill>
          </a:endParaRPr>
        </a:p>
      </xdr:txBody>
    </xdr:sp>
    <xdr:clientData/>
  </xdr:twoCellAnchor>
  <xdr:twoCellAnchor>
    <xdr:from>
      <xdr:col>32</xdr:col>
      <xdr:colOff>-1</xdr:colOff>
      <xdr:row>766</xdr:row>
      <xdr:rowOff>231321</xdr:rowOff>
    </xdr:from>
    <xdr:to>
      <xdr:col>45</xdr:col>
      <xdr:colOff>54429</xdr:colOff>
      <xdr:row>766</xdr:row>
      <xdr:rowOff>530678</xdr:rowOff>
    </xdr:to>
    <xdr:sp macro="" textlink="">
      <xdr:nvSpPr>
        <xdr:cNvPr id="24" name="大かっこ 23"/>
        <xdr:cNvSpPr/>
      </xdr:nvSpPr>
      <xdr:spPr>
        <a:xfrm>
          <a:off x="6531428" y="244302642"/>
          <a:ext cx="2707822" cy="299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163285</xdr:colOff>
      <xdr:row>761</xdr:row>
      <xdr:rowOff>340180</xdr:rowOff>
    </xdr:from>
    <xdr:to>
      <xdr:col>30</xdr:col>
      <xdr:colOff>68035</xdr:colOff>
      <xdr:row>761</xdr:row>
      <xdr:rowOff>340180</xdr:rowOff>
    </xdr:to>
    <xdr:cxnSp macro="">
      <xdr:nvCxnSpPr>
        <xdr:cNvPr id="25" name="直線矢印コネクタ 24"/>
        <xdr:cNvCxnSpPr/>
      </xdr:nvCxnSpPr>
      <xdr:spPr>
        <a:xfrm>
          <a:off x="4449535" y="242016644"/>
          <a:ext cx="17417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201385</xdr:colOff>
      <xdr:row>751</xdr:row>
      <xdr:rowOff>54429</xdr:rowOff>
    </xdr:from>
    <xdr:to>
      <xdr:col>26</xdr:col>
      <xdr:colOff>12470</xdr:colOff>
      <xdr:row>765</xdr:row>
      <xdr:rowOff>408215</xdr:rowOff>
    </xdr:to>
    <xdr:cxnSp macro="">
      <xdr:nvCxnSpPr>
        <xdr:cNvPr id="27" name="直線コネクタ 26"/>
        <xdr:cNvCxnSpPr/>
      </xdr:nvCxnSpPr>
      <xdr:spPr>
        <a:xfrm>
          <a:off x="5304064" y="238193036"/>
          <a:ext cx="15192" cy="5619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751</xdr:row>
      <xdr:rowOff>62360</xdr:rowOff>
    </xdr:from>
    <xdr:to>
      <xdr:col>31</xdr:col>
      <xdr:colOff>27215</xdr:colOff>
      <xdr:row>751</xdr:row>
      <xdr:rowOff>68035</xdr:rowOff>
    </xdr:to>
    <xdr:cxnSp macro="">
      <xdr:nvCxnSpPr>
        <xdr:cNvPr id="31" name="直線矢印コネクタ 30"/>
        <xdr:cNvCxnSpPr>
          <a:endCxn id="5" idx="1"/>
        </xdr:cNvCxnSpPr>
      </xdr:nvCxnSpPr>
      <xdr:spPr>
        <a:xfrm flipV="1">
          <a:off x="5306786" y="238200967"/>
          <a:ext cx="1047750" cy="56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756</xdr:row>
      <xdr:rowOff>220514</xdr:rowOff>
    </xdr:from>
    <xdr:to>
      <xdr:col>30</xdr:col>
      <xdr:colOff>192384</xdr:colOff>
      <xdr:row>756</xdr:row>
      <xdr:rowOff>220514</xdr:rowOff>
    </xdr:to>
    <xdr:cxnSp macro="">
      <xdr:nvCxnSpPr>
        <xdr:cNvPr id="33" name="直線矢印コネクタ 32"/>
        <xdr:cNvCxnSpPr/>
      </xdr:nvCxnSpPr>
      <xdr:spPr>
        <a:xfrm>
          <a:off x="5306786" y="240128050"/>
          <a:ext cx="10088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xdr:colOff>
      <xdr:row>765</xdr:row>
      <xdr:rowOff>424621</xdr:rowOff>
    </xdr:from>
    <xdr:to>
      <xdr:col>30</xdr:col>
      <xdr:colOff>165170</xdr:colOff>
      <xdr:row>765</xdr:row>
      <xdr:rowOff>424621</xdr:rowOff>
    </xdr:to>
    <xdr:cxnSp macro="">
      <xdr:nvCxnSpPr>
        <xdr:cNvPr id="37" name="直線矢印コネクタ 36"/>
        <xdr:cNvCxnSpPr/>
      </xdr:nvCxnSpPr>
      <xdr:spPr>
        <a:xfrm>
          <a:off x="5320393" y="243829192"/>
          <a:ext cx="9679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7" zoomScale="90" zoomScaleNormal="75" zoomScaleSheetLayoutView="90" zoomScalePageLayoutView="85" workbookViewId="0">
      <selection activeCell="BF18" sqref="BF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807</v>
      </c>
      <c r="AK2" s="206"/>
      <c r="AL2" s="206"/>
      <c r="AM2" s="206"/>
      <c r="AN2" s="98" t="s">
        <v>404</v>
      </c>
      <c r="AO2" s="206">
        <v>20</v>
      </c>
      <c r="AP2" s="206"/>
      <c r="AQ2" s="206"/>
      <c r="AR2" s="99" t="s">
        <v>707</v>
      </c>
      <c r="AS2" s="207">
        <v>806</v>
      </c>
      <c r="AT2" s="207"/>
      <c r="AU2" s="207"/>
      <c r="AV2" s="98" t="str">
        <f>IF(AW2="","","-")</f>
        <v>-</v>
      </c>
      <c r="AW2" s="397">
        <v>0</v>
      </c>
      <c r="AX2" s="397"/>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711</v>
      </c>
      <c r="H5" s="556"/>
      <c r="I5" s="556"/>
      <c r="J5" s="556"/>
      <c r="K5" s="556"/>
      <c r="L5" s="556"/>
      <c r="M5" s="557" t="s">
        <v>66</v>
      </c>
      <c r="N5" s="558"/>
      <c r="O5" s="558"/>
      <c r="P5" s="558"/>
      <c r="Q5" s="558"/>
      <c r="R5" s="559"/>
      <c r="S5" s="560" t="s">
        <v>712</v>
      </c>
      <c r="T5" s="556"/>
      <c r="U5" s="556"/>
      <c r="V5" s="556"/>
      <c r="W5" s="556"/>
      <c r="X5" s="561"/>
      <c r="Y5" s="714" t="s">
        <v>3</v>
      </c>
      <c r="Z5" s="715"/>
      <c r="AA5" s="715"/>
      <c r="AB5" s="715"/>
      <c r="AC5" s="715"/>
      <c r="AD5" s="716"/>
      <c r="AE5" s="717" t="s">
        <v>713</v>
      </c>
      <c r="AF5" s="717"/>
      <c r="AG5" s="717"/>
      <c r="AH5" s="717"/>
      <c r="AI5" s="717"/>
      <c r="AJ5" s="717"/>
      <c r="AK5" s="717"/>
      <c r="AL5" s="717"/>
      <c r="AM5" s="717"/>
      <c r="AN5" s="717"/>
      <c r="AO5" s="717"/>
      <c r="AP5" s="718"/>
      <c r="AQ5" s="719" t="s">
        <v>755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5" t="s">
        <v>387</v>
      </c>
      <c r="Z7" s="296"/>
      <c r="AA7" s="296"/>
      <c r="AB7" s="296"/>
      <c r="AC7" s="296"/>
      <c r="AD7" s="396"/>
      <c r="AE7" s="382" t="s">
        <v>756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恩給関係</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8980</v>
      </c>
      <c r="Q13" s="164"/>
      <c r="R13" s="164"/>
      <c r="S13" s="164"/>
      <c r="T13" s="164"/>
      <c r="U13" s="164"/>
      <c r="V13" s="165"/>
      <c r="W13" s="163">
        <v>7350</v>
      </c>
      <c r="X13" s="164"/>
      <c r="Y13" s="164"/>
      <c r="Z13" s="164"/>
      <c r="AA13" s="164"/>
      <c r="AB13" s="164"/>
      <c r="AC13" s="165"/>
      <c r="AD13" s="163">
        <v>6116</v>
      </c>
      <c r="AE13" s="164"/>
      <c r="AF13" s="164"/>
      <c r="AG13" s="164"/>
      <c r="AH13" s="164"/>
      <c r="AI13" s="164"/>
      <c r="AJ13" s="165"/>
      <c r="AK13" s="163">
        <v>5174</v>
      </c>
      <c r="AL13" s="164"/>
      <c r="AM13" s="164"/>
      <c r="AN13" s="164"/>
      <c r="AO13" s="164"/>
      <c r="AP13" s="164"/>
      <c r="AQ13" s="165"/>
      <c r="AR13" s="160">
        <v>4506</v>
      </c>
      <c r="AS13" s="161"/>
      <c r="AT13" s="161"/>
      <c r="AU13" s="161"/>
      <c r="AV13" s="161"/>
      <c r="AW13" s="161"/>
      <c r="AX13" s="394"/>
    </row>
    <row r="14" spans="1:50" ht="21" customHeight="1" x14ac:dyDescent="0.15">
      <c r="A14" s="120"/>
      <c r="B14" s="121"/>
      <c r="C14" s="121"/>
      <c r="D14" s="121"/>
      <c r="E14" s="121"/>
      <c r="F14" s="122"/>
      <c r="G14" s="744"/>
      <c r="H14" s="745"/>
      <c r="I14" s="572" t="s">
        <v>8</v>
      </c>
      <c r="J14" s="626"/>
      <c r="K14" s="626"/>
      <c r="L14" s="626"/>
      <c r="M14" s="626"/>
      <c r="N14" s="626"/>
      <c r="O14" s="627"/>
      <c r="P14" s="163">
        <v>-302</v>
      </c>
      <c r="Q14" s="164"/>
      <c r="R14" s="164"/>
      <c r="S14" s="164"/>
      <c r="T14" s="164"/>
      <c r="U14" s="164"/>
      <c r="V14" s="165"/>
      <c r="W14" s="163">
        <v>-155</v>
      </c>
      <c r="X14" s="164"/>
      <c r="Y14" s="164"/>
      <c r="Z14" s="164"/>
      <c r="AA14" s="164"/>
      <c r="AB14" s="164"/>
      <c r="AC14" s="165"/>
      <c r="AD14" s="163">
        <v>-0.2</v>
      </c>
      <c r="AE14" s="164"/>
      <c r="AF14" s="164"/>
      <c r="AG14" s="164"/>
      <c r="AH14" s="164"/>
      <c r="AI14" s="164"/>
      <c r="AJ14" s="165"/>
      <c r="AK14" s="163" t="s">
        <v>750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v>9</v>
      </c>
      <c r="Q15" s="164"/>
      <c r="R15" s="164"/>
      <c r="S15" s="164"/>
      <c r="T15" s="164"/>
      <c r="U15" s="164"/>
      <c r="V15" s="165"/>
      <c r="W15" s="163">
        <v>9</v>
      </c>
      <c r="X15" s="164"/>
      <c r="Y15" s="164"/>
      <c r="Z15" s="164"/>
      <c r="AA15" s="164"/>
      <c r="AB15" s="164"/>
      <c r="AC15" s="165"/>
      <c r="AD15" s="163">
        <v>5</v>
      </c>
      <c r="AE15" s="164"/>
      <c r="AF15" s="164"/>
      <c r="AG15" s="164"/>
      <c r="AH15" s="164"/>
      <c r="AI15" s="164"/>
      <c r="AJ15" s="165"/>
      <c r="AK15" s="163">
        <v>5</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v>-9</v>
      </c>
      <c r="Q16" s="164"/>
      <c r="R16" s="164"/>
      <c r="S16" s="164"/>
      <c r="T16" s="164"/>
      <c r="U16" s="164"/>
      <c r="V16" s="165"/>
      <c r="W16" s="163">
        <v>-5</v>
      </c>
      <c r="X16" s="164"/>
      <c r="Y16" s="164"/>
      <c r="Z16" s="164"/>
      <c r="AA16" s="164"/>
      <c r="AB16" s="164"/>
      <c r="AC16" s="165"/>
      <c r="AD16" s="163">
        <v>-5</v>
      </c>
      <c r="AE16" s="164"/>
      <c r="AF16" s="164"/>
      <c r="AG16" s="164"/>
      <c r="AH16" s="164"/>
      <c r="AI16" s="164"/>
      <c r="AJ16" s="165"/>
      <c r="AK16" s="163" t="s">
        <v>750</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750</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6"/>
      <c r="H18" s="747"/>
      <c r="I18" s="734" t="s">
        <v>20</v>
      </c>
      <c r="J18" s="735"/>
      <c r="K18" s="735"/>
      <c r="L18" s="735"/>
      <c r="M18" s="735"/>
      <c r="N18" s="735"/>
      <c r="O18" s="736"/>
      <c r="P18" s="169">
        <f>SUM(P13:V17)</f>
        <v>8678</v>
      </c>
      <c r="Q18" s="170"/>
      <c r="R18" s="170"/>
      <c r="S18" s="170"/>
      <c r="T18" s="170"/>
      <c r="U18" s="170"/>
      <c r="V18" s="171"/>
      <c r="W18" s="169">
        <f>SUM(W13:AC17)</f>
        <v>7199</v>
      </c>
      <c r="X18" s="170"/>
      <c r="Y18" s="170"/>
      <c r="Z18" s="170"/>
      <c r="AA18" s="170"/>
      <c r="AB18" s="170"/>
      <c r="AC18" s="171"/>
      <c r="AD18" s="169">
        <f>SUM(AD13:AJ17)</f>
        <v>6115.8</v>
      </c>
      <c r="AE18" s="170"/>
      <c r="AF18" s="170"/>
      <c r="AG18" s="170"/>
      <c r="AH18" s="170"/>
      <c r="AI18" s="170"/>
      <c r="AJ18" s="171"/>
      <c r="AK18" s="169">
        <f>SUM(AK13:AQ17)</f>
        <v>5179</v>
      </c>
      <c r="AL18" s="170"/>
      <c r="AM18" s="170"/>
      <c r="AN18" s="170"/>
      <c r="AO18" s="170"/>
      <c r="AP18" s="170"/>
      <c r="AQ18" s="171"/>
      <c r="AR18" s="169">
        <f>SUM(AR13:AX17)</f>
        <v>4506</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8511</v>
      </c>
      <c r="Q19" s="164"/>
      <c r="R19" s="164"/>
      <c r="S19" s="164"/>
      <c r="T19" s="164"/>
      <c r="U19" s="164"/>
      <c r="V19" s="165"/>
      <c r="W19" s="163">
        <v>7102</v>
      </c>
      <c r="X19" s="164"/>
      <c r="Y19" s="164"/>
      <c r="Z19" s="164"/>
      <c r="AA19" s="164"/>
      <c r="AB19" s="164"/>
      <c r="AC19" s="165"/>
      <c r="AD19" s="163">
        <v>5998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0.98075593454713073</v>
      </c>
      <c r="Q20" s="536"/>
      <c r="R20" s="536"/>
      <c r="S20" s="536"/>
      <c r="T20" s="536"/>
      <c r="U20" s="536"/>
      <c r="V20" s="536"/>
      <c r="W20" s="536">
        <f t="shared" ref="W20" si="0">IF(W18=0, "-", SUM(W19)/W18)</f>
        <v>0.98652590637588555</v>
      </c>
      <c r="X20" s="536"/>
      <c r="Y20" s="536"/>
      <c r="Z20" s="536"/>
      <c r="AA20" s="536"/>
      <c r="AB20" s="536"/>
      <c r="AC20" s="536"/>
      <c r="AD20" s="536">
        <f t="shared" ref="AD20" si="1">IF(AD18=0, "-", SUM(AD19)/AD18)</f>
        <v>0.98073841525229732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4" t="s">
        <v>352</v>
      </c>
      <c r="H21" s="925"/>
      <c r="I21" s="925"/>
      <c r="J21" s="925"/>
      <c r="K21" s="925"/>
      <c r="L21" s="925"/>
      <c r="M21" s="925"/>
      <c r="N21" s="925"/>
      <c r="O21" s="925"/>
      <c r="P21" s="536">
        <f>IF(P19=0, "-", SUM(P19)/SUM(P13,P14))</f>
        <v>0.98075593454713073</v>
      </c>
      <c r="Q21" s="536"/>
      <c r="R21" s="536"/>
      <c r="S21" s="536"/>
      <c r="T21" s="536"/>
      <c r="U21" s="536"/>
      <c r="V21" s="536"/>
      <c r="W21" s="536">
        <f t="shared" ref="W21" si="2">IF(W19=0, "-", SUM(W19)/SUM(W13,W14))</f>
        <v>0.98707435719249481</v>
      </c>
      <c r="X21" s="536"/>
      <c r="Y21" s="536"/>
      <c r="Z21" s="536"/>
      <c r="AA21" s="536"/>
      <c r="AB21" s="536"/>
      <c r="AC21" s="536"/>
      <c r="AD21" s="536">
        <f t="shared" ref="AD21" si="3">IF(AD19=0, "-", SUM(AD19)/SUM(AD13,AD14))</f>
        <v>0.98073841525229732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5070</v>
      </c>
      <c r="Q23" s="161"/>
      <c r="R23" s="161"/>
      <c r="S23" s="161"/>
      <c r="T23" s="161"/>
      <c r="U23" s="161"/>
      <c r="V23" s="162"/>
      <c r="W23" s="160">
        <v>4414</v>
      </c>
      <c r="X23" s="161"/>
      <c r="Y23" s="161"/>
      <c r="Z23" s="161"/>
      <c r="AA23" s="161"/>
      <c r="AB23" s="161"/>
      <c r="AC23" s="162"/>
      <c r="AD23" s="149" t="s">
        <v>827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67</v>
      </c>
      <c r="Q24" s="164"/>
      <c r="R24" s="164"/>
      <c r="S24" s="164"/>
      <c r="T24" s="164"/>
      <c r="U24" s="164"/>
      <c r="V24" s="165"/>
      <c r="W24" s="163">
        <v>65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34</v>
      </c>
      <c r="Q25" s="164"/>
      <c r="R25" s="164"/>
      <c r="S25" s="164"/>
      <c r="T25" s="164"/>
      <c r="U25" s="164"/>
      <c r="V25" s="165"/>
      <c r="W25" s="163">
        <v>24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722</v>
      </c>
      <c r="H27" s="136"/>
      <c r="I27" s="136"/>
      <c r="J27" s="136"/>
      <c r="K27" s="136"/>
      <c r="L27" s="136"/>
      <c r="M27" s="136"/>
      <c r="N27" s="136"/>
      <c r="O27" s="137"/>
      <c r="P27" s="163">
        <v>1</v>
      </c>
      <c r="Q27" s="164"/>
      <c r="R27" s="164"/>
      <c r="S27" s="164"/>
      <c r="T27" s="164"/>
      <c r="U27" s="164"/>
      <c r="V27" s="165"/>
      <c r="W27" s="163">
        <v>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1</v>
      </c>
      <c r="Q28" s="170"/>
      <c r="R28" s="170"/>
      <c r="S28" s="170"/>
      <c r="T28" s="170"/>
      <c r="U28" s="170"/>
      <c r="V28" s="171"/>
      <c r="W28" s="169">
        <f>W29-SUM(W23:W27)</f>
        <v>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5174</v>
      </c>
      <c r="Q29" s="164"/>
      <c r="R29" s="164"/>
      <c r="S29" s="164"/>
      <c r="T29" s="164"/>
      <c r="U29" s="164"/>
      <c r="V29" s="165"/>
      <c r="W29" s="211">
        <f>AR13</f>
        <v>4506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347</v>
      </c>
      <c r="B30" s="507"/>
      <c r="C30" s="507"/>
      <c r="D30" s="507"/>
      <c r="E30" s="507"/>
      <c r="F30" s="508"/>
      <c r="G30" s="647"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388</v>
      </c>
      <c r="AF30" s="386"/>
      <c r="AG30" s="386"/>
      <c r="AH30" s="387"/>
      <c r="AI30" s="388" t="s">
        <v>410</v>
      </c>
      <c r="AJ30" s="388"/>
      <c r="AK30" s="388"/>
      <c r="AL30" s="385"/>
      <c r="AM30" s="388" t="s">
        <v>507</v>
      </c>
      <c r="AN30" s="388"/>
      <c r="AO30" s="388"/>
      <c r="AP30" s="385"/>
      <c r="AQ30" s="638" t="s">
        <v>232</v>
      </c>
      <c r="AR30" s="639"/>
      <c r="AS30" s="639"/>
      <c r="AT30" s="640"/>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t="s">
        <v>717</v>
      </c>
      <c r="AR31" s="178"/>
      <c r="AS31" s="179" t="s">
        <v>233</v>
      </c>
      <c r="AT31" s="202"/>
      <c r="AU31" s="271">
        <v>2</v>
      </c>
      <c r="AV31" s="271"/>
      <c r="AW31" s="378" t="s">
        <v>179</v>
      </c>
      <c r="AX31" s="379"/>
    </row>
    <row r="32" spans="1:50" ht="56.25" customHeight="1" x14ac:dyDescent="0.15">
      <c r="A32" s="512"/>
      <c r="B32" s="510"/>
      <c r="C32" s="510"/>
      <c r="D32" s="510"/>
      <c r="E32" s="510"/>
      <c r="F32" s="511"/>
      <c r="G32" s="537" t="s">
        <v>723</v>
      </c>
      <c r="H32" s="538"/>
      <c r="I32" s="538"/>
      <c r="J32" s="538"/>
      <c r="K32" s="538"/>
      <c r="L32" s="538"/>
      <c r="M32" s="538"/>
      <c r="N32" s="538"/>
      <c r="O32" s="539"/>
      <c r="P32" s="191" t="s">
        <v>724</v>
      </c>
      <c r="Q32" s="191"/>
      <c r="R32" s="191"/>
      <c r="S32" s="191"/>
      <c r="T32" s="191"/>
      <c r="U32" s="191"/>
      <c r="V32" s="191"/>
      <c r="W32" s="191"/>
      <c r="X32" s="233"/>
      <c r="Y32" s="342" t="s">
        <v>12</v>
      </c>
      <c r="Z32" s="546"/>
      <c r="AA32" s="547"/>
      <c r="AB32" s="548" t="s">
        <v>369</v>
      </c>
      <c r="AC32" s="548"/>
      <c r="AD32" s="548"/>
      <c r="AE32" s="366">
        <v>96.5</v>
      </c>
      <c r="AF32" s="367"/>
      <c r="AG32" s="367"/>
      <c r="AH32" s="367"/>
      <c r="AI32" s="366">
        <v>93.3</v>
      </c>
      <c r="AJ32" s="367"/>
      <c r="AK32" s="367"/>
      <c r="AL32" s="367"/>
      <c r="AM32" s="366">
        <v>87.5</v>
      </c>
      <c r="AN32" s="367"/>
      <c r="AO32" s="367"/>
      <c r="AP32" s="367"/>
      <c r="AQ32" s="166" t="s">
        <v>717</v>
      </c>
      <c r="AR32" s="167"/>
      <c r="AS32" s="167"/>
      <c r="AT32" s="168"/>
      <c r="AU32" s="367" t="s">
        <v>717</v>
      </c>
      <c r="AV32" s="367"/>
      <c r="AW32" s="367"/>
      <c r="AX32" s="368"/>
    </row>
    <row r="33" spans="1:51" ht="56.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369</v>
      </c>
      <c r="AC33" s="519"/>
      <c r="AD33" s="519"/>
      <c r="AE33" s="366">
        <v>93</v>
      </c>
      <c r="AF33" s="367"/>
      <c r="AG33" s="367"/>
      <c r="AH33" s="367"/>
      <c r="AI33" s="366">
        <v>93</v>
      </c>
      <c r="AJ33" s="367"/>
      <c r="AK33" s="367"/>
      <c r="AL33" s="367"/>
      <c r="AM33" s="366">
        <v>93</v>
      </c>
      <c r="AN33" s="367"/>
      <c r="AO33" s="367"/>
      <c r="AP33" s="367"/>
      <c r="AQ33" s="166" t="s">
        <v>717</v>
      </c>
      <c r="AR33" s="167"/>
      <c r="AS33" s="167"/>
      <c r="AT33" s="168"/>
      <c r="AU33" s="367">
        <v>93</v>
      </c>
      <c r="AV33" s="367"/>
      <c r="AW33" s="367"/>
      <c r="AX33" s="368"/>
    </row>
    <row r="34" spans="1:51" ht="56.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v>100</v>
      </c>
      <c r="AF34" s="367"/>
      <c r="AG34" s="367"/>
      <c r="AH34" s="367"/>
      <c r="AI34" s="366">
        <v>100</v>
      </c>
      <c r="AJ34" s="367"/>
      <c r="AK34" s="367"/>
      <c r="AL34" s="367"/>
      <c r="AM34" s="366">
        <v>94</v>
      </c>
      <c r="AN34" s="367"/>
      <c r="AO34" s="367"/>
      <c r="AP34" s="367"/>
      <c r="AQ34" s="166" t="s">
        <v>717</v>
      </c>
      <c r="AR34" s="167"/>
      <c r="AS34" s="167"/>
      <c r="AT34" s="168"/>
      <c r="AU34" s="367" t="s">
        <v>717</v>
      </c>
      <c r="AV34" s="367"/>
      <c r="AW34" s="367"/>
      <c r="AX34" s="368"/>
    </row>
    <row r="35" spans="1:51" ht="23.25" customHeight="1" x14ac:dyDescent="0.15">
      <c r="A35" s="897" t="s">
        <v>378</v>
      </c>
      <c r="B35" s="898"/>
      <c r="C35" s="898"/>
      <c r="D35" s="898"/>
      <c r="E35" s="898"/>
      <c r="F35" s="899"/>
      <c r="G35" s="903" t="s">
        <v>725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1" t="s">
        <v>347</v>
      </c>
      <c r="B37" s="642"/>
      <c r="C37" s="642"/>
      <c r="D37" s="642"/>
      <c r="E37" s="642"/>
      <c r="F37" s="643"/>
      <c r="G37" s="562" t="s">
        <v>146</v>
      </c>
      <c r="H37" s="380"/>
      <c r="I37" s="380"/>
      <c r="J37" s="380"/>
      <c r="K37" s="380"/>
      <c r="L37" s="380"/>
      <c r="M37" s="380"/>
      <c r="N37" s="380"/>
      <c r="O37" s="563"/>
      <c r="P37" s="628" t="s">
        <v>59</v>
      </c>
      <c r="Q37" s="380"/>
      <c r="R37" s="380"/>
      <c r="S37" s="380"/>
      <c r="T37" s="380"/>
      <c r="U37" s="380"/>
      <c r="V37" s="380"/>
      <c r="W37" s="380"/>
      <c r="X37" s="563"/>
      <c r="Y37" s="629"/>
      <c r="Z37" s="630"/>
      <c r="AA37" s="631"/>
      <c r="AB37" s="632" t="s">
        <v>11</v>
      </c>
      <c r="AC37" s="633"/>
      <c r="AD37" s="634"/>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2" t="s">
        <v>12</v>
      </c>
      <c r="Z39" s="546"/>
      <c r="AA39" s="547"/>
      <c r="AB39" s="548"/>
      <c r="AC39" s="548"/>
      <c r="AD39" s="54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7" t="s">
        <v>378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1" t="s">
        <v>347</v>
      </c>
      <c r="B44" s="642"/>
      <c r="C44" s="642"/>
      <c r="D44" s="642"/>
      <c r="E44" s="642"/>
      <c r="F44" s="643"/>
      <c r="G44" s="562" t="s">
        <v>146</v>
      </c>
      <c r="H44" s="380"/>
      <c r="I44" s="380"/>
      <c r="J44" s="380"/>
      <c r="K44" s="380"/>
      <c r="L44" s="380"/>
      <c r="M44" s="380"/>
      <c r="N44" s="380"/>
      <c r="O44" s="563"/>
      <c r="P44" s="628" t="s">
        <v>59</v>
      </c>
      <c r="Q44" s="380"/>
      <c r="R44" s="380"/>
      <c r="S44" s="380"/>
      <c r="T44" s="380"/>
      <c r="U44" s="380"/>
      <c r="V44" s="380"/>
      <c r="W44" s="380"/>
      <c r="X44" s="563"/>
      <c r="Y44" s="629"/>
      <c r="Z44" s="630"/>
      <c r="AA44" s="631"/>
      <c r="AB44" s="632" t="s">
        <v>11</v>
      </c>
      <c r="AC44" s="633"/>
      <c r="AD44" s="634"/>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378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9" t="s">
        <v>347</v>
      </c>
      <c r="B51" s="510"/>
      <c r="C51" s="510"/>
      <c r="D51" s="510"/>
      <c r="E51" s="510"/>
      <c r="F51" s="511"/>
      <c r="G51" s="562" t="s">
        <v>146</v>
      </c>
      <c r="H51" s="380"/>
      <c r="I51" s="380"/>
      <c r="J51" s="380"/>
      <c r="K51" s="380"/>
      <c r="L51" s="380"/>
      <c r="M51" s="380"/>
      <c r="N51" s="380"/>
      <c r="O51" s="563"/>
      <c r="P51" s="628" t="s">
        <v>59</v>
      </c>
      <c r="Q51" s="380"/>
      <c r="R51" s="380"/>
      <c r="S51" s="380"/>
      <c r="T51" s="380"/>
      <c r="U51" s="380"/>
      <c r="V51" s="380"/>
      <c r="W51" s="380"/>
      <c r="X51" s="563"/>
      <c r="Y51" s="629"/>
      <c r="Z51" s="630"/>
      <c r="AA51" s="631"/>
      <c r="AB51" s="632" t="s">
        <v>11</v>
      </c>
      <c r="AC51" s="633"/>
      <c r="AD51" s="634"/>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378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9" t="s">
        <v>347</v>
      </c>
      <c r="B58" s="510"/>
      <c r="C58" s="510"/>
      <c r="D58" s="510"/>
      <c r="E58" s="510"/>
      <c r="F58" s="511"/>
      <c r="G58" s="562" t="s">
        <v>146</v>
      </c>
      <c r="H58" s="380"/>
      <c r="I58" s="380"/>
      <c r="J58" s="380"/>
      <c r="K58" s="380"/>
      <c r="L58" s="380"/>
      <c r="M58" s="380"/>
      <c r="N58" s="380"/>
      <c r="O58" s="563"/>
      <c r="P58" s="628" t="s">
        <v>59</v>
      </c>
      <c r="Q58" s="380"/>
      <c r="R58" s="380"/>
      <c r="S58" s="380"/>
      <c r="T58" s="380"/>
      <c r="U58" s="380"/>
      <c r="V58" s="380"/>
      <c r="W58" s="380"/>
      <c r="X58" s="563"/>
      <c r="Y58" s="629"/>
      <c r="Z58" s="630"/>
      <c r="AA58" s="631"/>
      <c r="AB58" s="632" t="s">
        <v>11</v>
      </c>
      <c r="AC58" s="633"/>
      <c r="AD58" s="634"/>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378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3" t="s">
        <v>348</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343</v>
      </c>
      <c r="X65" s="865"/>
      <c r="Y65" s="868"/>
      <c r="Z65" s="868"/>
      <c r="AA65" s="869"/>
      <c r="AB65" s="862" t="s">
        <v>11</v>
      </c>
      <c r="AC65" s="858"/>
      <c r="AD65" s="859"/>
      <c r="AE65" s="338" t="s">
        <v>388</v>
      </c>
      <c r="AF65" s="338"/>
      <c r="AG65" s="338"/>
      <c r="AH65" s="338"/>
      <c r="AI65" s="338" t="s">
        <v>410</v>
      </c>
      <c r="AJ65" s="338"/>
      <c r="AK65" s="338"/>
      <c r="AL65" s="338"/>
      <c r="AM65" s="338" t="s">
        <v>507</v>
      </c>
      <c r="AN65" s="338"/>
      <c r="AO65" s="338"/>
      <c r="AP65" s="338"/>
      <c r="AQ65" s="215" t="s">
        <v>232</v>
      </c>
      <c r="AR65" s="199"/>
      <c r="AS65" s="199"/>
      <c r="AT65" s="200"/>
      <c r="AU65" s="976" t="s">
        <v>134</v>
      </c>
      <c r="AV65" s="976"/>
      <c r="AW65" s="976"/>
      <c r="AX65" s="977"/>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8"/>
      <c r="AF66" s="338"/>
      <c r="AG66" s="338"/>
      <c r="AH66" s="338"/>
      <c r="AI66" s="338"/>
      <c r="AJ66" s="338"/>
      <c r="AK66" s="338"/>
      <c r="AL66" s="338"/>
      <c r="AM66" s="338"/>
      <c r="AN66" s="338"/>
      <c r="AO66" s="338"/>
      <c r="AP66" s="338"/>
      <c r="AQ66" s="231"/>
      <c r="AR66" s="178"/>
      <c r="AS66" s="179" t="s">
        <v>233</v>
      </c>
      <c r="AT66" s="202"/>
      <c r="AU66" s="271"/>
      <c r="AV66" s="271"/>
      <c r="AW66" s="860" t="s">
        <v>346</v>
      </c>
      <c r="AX66" s="978"/>
      <c r="AY66">
        <f>$AY$65</f>
        <v>0</v>
      </c>
    </row>
    <row r="67" spans="1:51" ht="23.25" hidden="1" customHeight="1" x14ac:dyDescent="0.15">
      <c r="A67" s="846"/>
      <c r="B67" s="847"/>
      <c r="C67" s="847"/>
      <c r="D67" s="847"/>
      <c r="E67" s="847"/>
      <c r="F67" s="848"/>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368</v>
      </c>
      <c r="AC67" s="951"/>
      <c r="AD67" s="951"/>
      <c r="AE67" s="366"/>
      <c r="AF67" s="367"/>
      <c r="AG67" s="367"/>
      <c r="AH67" s="367"/>
      <c r="AI67" s="366"/>
      <c r="AJ67" s="367"/>
      <c r="AK67" s="367"/>
      <c r="AL67" s="367"/>
      <c r="AM67" s="366"/>
      <c r="AN67" s="367"/>
      <c r="AO67" s="367"/>
      <c r="AP67" s="367"/>
      <c r="AQ67" s="366"/>
      <c r="AR67" s="367"/>
      <c r="AS67" s="367"/>
      <c r="AT67" s="811"/>
      <c r="AU67" s="367"/>
      <c r="AV67" s="367"/>
      <c r="AW67" s="367"/>
      <c r="AX67" s="368"/>
      <c r="AY67">
        <f t="shared" ref="AY67:AY72" si="8">$AY$65</f>
        <v>0</v>
      </c>
    </row>
    <row r="68" spans="1:51" ht="23.25" hidden="1" customHeight="1" x14ac:dyDescent="0.15">
      <c r="A68" s="846"/>
      <c r="B68" s="847"/>
      <c r="C68" s="847"/>
      <c r="D68" s="847"/>
      <c r="E68" s="847"/>
      <c r="F68" s="848"/>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368</v>
      </c>
      <c r="AC68" s="974"/>
      <c r="AD68" s="974"/>
      <c r="AE68" s="366"/>
      <c r="AF68" s="367"/>
      <c r="AG68" s="367"/>
      <c r="AH68" s="367"/>
      <c r="AI68" s="366"/>
      <c r="AJ68" s="367"/>
      <c r="AK68" s="367"/>
      <c r="AL68" s="367"/>
      <c r="AM68" s="366"/>
      <c r="AN68" s="367"/>
      <c r="AO68" s="367"/>
      <c r="AP68" s="367"/>
      <c r="AQ68" s="366"/>
      <c r="AR68" s="367"/>
      <c r="AS68" s="367"/>
      <c r="AT68" s="811"/>
      <c r="AU68" s="367"/>
      <c r="AV68" s="367"/>
      <c r="AW68" s="367"/>
      <c r="AX68" s="368"/>
      <c r="AY68">
        <f t="shared" si="8"/>
        <v>0</v>
      </c>
    </row>
    <row r="69" spans="1:51" ht="23.25" hidden="1" customHeight="1" x14ac:dyDescent="0.15">
      <c r="A69" s="846"/>
      <c r="B69" s="847"/>
      <c r="C69" s="847"/>
      <c r="D69" s="847"/>
      <c r="E69" s="847"/>
      <c r="F69" s="848"/>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369</v>
      </c>
      <c r="AC69" s="975"/>
      <c r="AD69" s="975"/>
      <c r="AE69" s="374"/>
      <c r="AF69" s="375"/>
      <c r="AG69" s="375"/>
      <c r="AH69" s="375"/>
      <c r="AI69" s="374"/>
      <c r="AJ69" s="375"/>
      <c r="AK69" s="375"/>
      <c r="AL69" s="375"/>
      <c r="AM69" s="374"/>
      <c r="AN69" s="375"/>
      <c r="AO69" s="375"/>
      <c r="AP69" s="375"/>
      <c r="AQ69" s="366"/>
      <c r="AR69" s="367"/>
      <c r="AS69" s="367"/>
      <c r="AT69" s="811"/>
      <c r="AU69" s="367"/>
      <c r="AV69" s="367"/>
      <c r="AW69" s="367"/>
      <c r="AX69" s="368"/>
      <c r="AY69">
        <f t="shared" si="8"/>
        <v>0</v>
      </c>
    </row>
    <row r="70" spans="1:51" ht="23.25" hidden="1" customHeight="1" x14ac:dyDescent="0.15">
      <c r="A70" s="846" t="s">
        <v>353</v>
      </c>
      <c r="B70" s="847"/>
      <c r="C70" s="847"/>
      <c r="D70" s="847"/>
      <c r="E70" s="847"/>
      <c r="F70" s="848"/>
      <c r="G70" s="939" t="s">
        <v>235</v>
      </c>
      <c r="H70" s="940"/>
      <c r="I70" s="940"/>
      <c r="J70" s="940"/>
      <c r="K70" s="940"/>
      <c r="L70" s="940"/>
      <c r="M70" s="940"/>
      <c r="N70" s="940"/>
      <c r="O70" s="940"/>
      <c r="P70" s="940"/>
      <c r="Q70" s="940"/>
      <c r="R70" s="940"/>
      <c r="S70" s="940"/>
      <c r="T70" s="940"/>
      <c r="U70" s="940"/>
      <c r="V70" s="940"/>
      <c r="W70" s="943" t="s">
        <v>367</v>
      </c>
      <c r="X70" s="944"/>
      <c r="Y70" s="949" t="s">
        <v>12</v>
      </c>
      <c r="Z70" s="949"/>
      <c r="AA70" s="950"/>
      <c r="AB70" s="951" t="s">
        <v>368</v>
      </c>
      <c r="AC70" s="951"/>
      <c r="AD70" s="951"/>
      <c r="AE70" s="366"/>
      <c r="AF70" s="367"/>
      <c r="AG70" s="367"/>
      <c r="AH70" s="367"/>
      <c r="AI70" s="366"/>
      <c r="AJ70" s="367"/>
      <c r="AK70" s="367"/>
      <c r="AL70" s="367"/>
      <c r="AM70" s="366"/>
      <c r="AN70" s="367"/>
      <c r="AO70" s="367"/>
      <c r="AP70" s="367"/>
      <c r="AQ70" s="366"/>
      <c r="AR70" s="367"/>
      <c r="AS70" s="367"/>
      <c r="AT70" s="811"/>
      <c r="AU70" s="367"/>
      <c r="AV70" s="367"/>
      <c r="AW70" s="367"/>
      <c r="AX70" s="368"/>
      <c r="AY70">
        <f t="shared" si="8"/>
        <v>0</v>
      </c>
    </row>
    <row r="71" spans="1:51" ht="23.25" hidden="1" customHeight="1" x14ac:dyDescent="0.15">
      <c r="A71" s="846"/>
      <c r="B71" s="847"/>
      <c r="C71" s="847"/>
      <c r="D71" s="847"/>
      <c r="E71" s="847"/>
      <c r="F71" s="848"/>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368</v>
      </c>
      <c r="AC71" s="974"/>
      <c r="AD71" s="974"/>
      <c r="AE71" s="366"/>
      <c r="AF71" s="367"/>
      <c r="AG71" s="367"/>
      <c r="AH71" s="367"/>
      <c r="AI71" s="366"/>
      <c r="AJ71" s="367"/>
      <c r="AK71" s="367"/>
      <c r="AL71" s="367"/>
      <c r="AM71" s="366"/>
      <c r="AN71" s="367"/>
      <c r="AO71" s="367"/>
      <c r="AP71" s="367"/>
      <c r="AQ71" s="366"/>
      <c r="AR71" s="367"/>
      <c r="AS71" s="367"/>
      <c r="AT71" s="811"/>
      <c r="AU71" s="367"/>
      <c r="AV71" s="367"/>
      <c r="AW71" s="367"/>
      <c r="AX71" s="368"/>
      <c r="AY71">
        <f t="shared" si="8"/>
        <v>0</v>
      </c>
    </row>
    <row r="72" spans="1:51" ht="23.25" hidden="1" customHeight="1" x14ac:dyDescent="0.15">
      <c r="A72" s="849"/>
      <c r="B72" s="850"/>
      <c r="C72" s="850"/>
      <c r="D72" s="850"/>
      <c r="E72" s="850"/>
      <c r="F72" s="851"/>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369</v>
      </c>
      <c r="AC72" s="975"/>
      <c r="AD72" s="975"/>
      <c r="AE72" s="374"/>
      <c r="AF72" s="375"/>
      <c r="AG72" s="375"/>
      <c r="AH72" s="375"/>
      <c r="AI72" s="374"/>
      <c r="AJ72" s="375"/>
      <c r="AK72" s="375"/>
      <c r="AL72" s="375"/>
      <c r="AM72" s="374"/>
      <c r="AN72" s="375"/>
      <c r="AO72" s="375"/>
      <c r="AP72" s="938"/>
      <c r="AQ72" s="366"/>
      <c r="AR72" s="367"/>
      <c r="AS72" s="367"/>
      <c r="AT72" s="811"/>
      <c r="AU72" s="367"/>
      <c r="AV72" s="367"/>
      <c r="AW72" s="367"/>
      <c r="AX72" s="368"/>
      <c r="AY72">
        <f t="shared" si="8"/>
        <v>0</v>
      </c>
    </row>
    <row r="73" spans="1:51" ht="18.75" hidden="1" customHeight="1" x14ac:dyDescent="0.15">
      <c r="A73" s="832" t="s">
        <v>348</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381</v>
      </c>
      <c r="B78" s="913"/>
      <c r="C78" s="913"/>
      <c r="D78" s="913"/>
      <c r="E78" s="910" t="s">
        <v>326</v>
      </c>
      <c r="F78" s="911"/>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342</v>
      </c>
      <c r="AP79" s="127"/>
      <c r="AQ79" s="127"/>
      <c r="AR79" s="76" t="s">
        <v>340</v>
      </c>
      <c r="AS79" s="126"/>
      <c r="AT79" s="127"/>
      <c r="AU79" s="127"/>
      <c r="AV79" s="127"/>
      <c r="AW79" s="127"/>
      <c r="AX79" s="128"/>
      <c r="AY79">
        <f>COUNTIF($AR$79,"☑")</f>
        <v>0</v>
      </c>
    </row>
    <row r="80" spans="1:51" ht="18.75" hidden="1" customHeight="1" x14ac:dyDescent="0.15">
      <c r="A80" s="516" t="s">
        <v>147</v>
      </c>
      <c r="B80" s="841" t="s">
        <v>339</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6"/>
      <c r="AC97" s="407"/>
      <c r="AD97" s="408"/>
      <c r="AE97" s="366"/>
      <c r="AF97" s="367"/>
      <c r="AG97" s="367"/>
      <c r="AH97" s="811"/>
      <c r="AI97" s="366"/>
      <c r="AJ97" s="367"/>
      <c r="AK97" s="367"/>
      <c r="AL97" s="811"/>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6"/>
      <c r="AF98" s="367"/>
      <c r="AG98" s="367"/>
      <c r="AH98" s="811"/>
      <c r="AI98" s="366"/>
      <c r="AJ98" s="367"/>
      <c r="AK98" s="367"/>
      <c r="AL98" s="811"/>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349</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388</v>
      </c>
      <c r="AF100" s="819"/>
      <c r="AG100" s="819"/>
      <c r="AH100" s="820"/>
      <c r="AI100" s="818" t="s">
        <v>410</v>
      </c>
      <c r="AJ100" s="819"/>
      <c r="AK100" s="819"/>
      <c r="AL100" s="820"/>
      <c r="AM100" s="818" t="s">
        <v>507</v>
      </c>
      <c r="AN100" s="819"/>
      <c r="AO100" s="819"/>
      <c r="AP100" s="820"/>
      <c r="AQ100" s="926" t="s">
        <v>415</v>
      </c>
      <c r="AR100" s="927"/>
      <c r="AS100" s="927"/>
      <c r="AT100" s="928"/>
      <c r="AU100" s="926" t="s">
        <v>539</v>
      </c>
      <c r="AV100" s="927"/>
      <c r="AW100" s="927"/>
      <c r="AX100" s="929"/>
    </row>
    <row r="101" spans="1:60" ht="23.25" customHeight="1" x14ac:dyDescent="0.15">
      <c r="A101" s="488"/>
      <c r="B101" s="489"/>
      <c r="C101" s="489"/>
      <c r="D101" s="489"/>
      <c r="E101" s="489"/>
      <c r="F101" s="490"/>
      <c r="G101" s="191" t="s">
        <v>726</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727</v>
      </c>
      <c r="AC101" s="548"/>
      <c r="AD101" s="548"/>
      <c r="AE101" s="361">
        <v>4548</v>
      </c>
      <c r="AF101" s="361"/>
      <c r="AG101" s="361"/>
      <c r="AH101" s="361"/>
      <c r="AI101" s="361">
        <v>3684</v>
      </c>
      <c r="AJ101" s="361"/>
      <c r="AK101" s="361"/>
      <c r="AL101" s="361"/>
      <c r="AM101" s="361">
        <v>3144</v>
      </c>
      <c r="AN101" s="361"/>
      <c r="AO101" s="361"/>
      <c r="AP101" s="361"/>
      <c r="AQ101" s="361" t="s">
        <v>760</v>
      </c>
      <c r="AR101" s="361"/>
      <c r="AS101" s="361"/>
      <c r="AT101" s="361"/>
      <c r="AU101" s="366" t="s">
        <v>760</v>
      </c>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727</v>
      </c>
      <c r="AC102" s="548"/>
      <c r="AD102" s="548"/>
      <c r="AE102" s="361">
        <v>5002</v>
      </c>
      <c r="AF102" s="361"/>
      <c r="AG102" s="361"/>
      <c r="AH102" s="361"/>
      <c r="AI102" s="361">
        <v>4201</v>
      </c>
      <c r="AJ102" s="361"/>
      <c r="AK102" s="361"/>
      <c r="AL102" s="361"/>
      <c r="AM102" s="361">
        <v>3500</v>
      </c>
      <c r="AN102" s="361"/>
      <c r="AO102" s="361"/>
      <c r="AP102" s="361"/>
      <c r="AQ102" s="361">
        <v>2671</v>
      </c>
      <c r="AR102" s="361"/>
      <c r="AS102" s="361"/>
      <c r="AT102" s="361"/>
      <c r="AU102" s="374" t="s">
        <v>760</v>
      </c>
      <c r="AV102" s="375"/>
      <c r="AW102" s="375"/>
      <c r="AX102" s="930"/>
    </row>
    <row r="103" spans="1:60" ht="31.5" hidden="1" customHeight="1" x14ac:dyDescent="0.15">
      <c r="A103" s="485" t="s">
        <v>349</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349</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349</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349</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11"/>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11"/>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2</v>
      </c>
      <c r="AF116" s="361"/>
      <c r="AG116" s="361"/>
      <c r="AH116" s="361"/>
      <c r="AI116" s="361">
        <v>2</v>
      </c>
      <c r="AJ116" s="361"/>
      <c r="AK116" s="361"/>
      <c r="AL116" s="361"/>
      <c r="AM116" s="361">
        <v>2</v>
      </c>
      <c r="AN116" s="361"/>
      <c r="AO116" s="361"/>
      <c r="AP116" s="361"/>
      <c r="AQ116" s="366">
        <v>2</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454" t="s">
        <v>731</v>
      </c>
      <c r="AF117" s="306"/>
      <c r="AG117" s="306"/>
      <c r="AH117" s="306"/>
      <c r="AI117" s="454" t="s">
        <v>732</v>
      </c>
      <c r="AJ117" s="306"/>
      <c r="AK117" s="306"/>
      <c r="AL117" s="306"/>
      <c r="AM117" s="454" t="s">
        <v>812</v>
      </c>
      <c r="AN117" s="306"/>
      <c r="AO117" s="306"/>
      <c r="AP117" s="306"/>
      <c r="AQ117" s="306" t="s">
        <v>809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403</v>
      </c>
      <c r="B130" s="991"/>
      <c r="C130" s="990" t="s">
        <v>236</v>
      </c>
      <c r="D130" s="991"/>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2</v>
      </c>
      <c r="AV133" s="178"/>
      <c r="AW133" s="179" t="s">
        <v>179</v>
      </c>
      <c r="AX133" s="180"/>
      <c r="AY133">
        <f>$AY$132</f>
        <v>1</v>
      </c>
    </row>
    <row r="134" spans="1:51" ht="39.75" customHeight="1" x14ac:dyDescent="0.15">
      <c r="A134" s="994"/>
      <c r="B134" s="253"/>
      <c r="C134" s="252"/>
      <c r="D134" s="253"/>
      <c r="E134" s="252"/>
      <c r="F134" s="314"/>
      <c r="G134" s="232" t="s">
        <v>805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96.5</v>
      </c>
      <c r="AF134" s="167"/>
      <c r="AG134" s="167"/>
      <c r="AH134" s="167"/>
      <c r="AI134" s="266">
        <v>93.3</v>
      </c>
      <c r="AJ134" s="167"/>
      <c r="AK134" s="167"/>
      <c r="AL134" s="167"/>
      <c r="AM134" s="266">
        <v>87.5</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93</v>
      </c>
      <c r="AF135" s="167"/>
      <c r="AG135" s="167"/>
      <c r="AH135" s="167"/>
      <c r="AI135" s="266">
        <v>93</v>
      </c>
      <c r="AJ135" s="167"/>
      <c r="AK135" s="167"/>
      <c r="AL135" s="167"/>
      <c r="AM135" s="266">
        <v>93</v>
      </c>
      <c r="AN135" s="167"/>
      <c r="AO135" s="167"/>
      <c r="AP135" s="167"/>
      <c r="AQ135" s="266" t="s">
        <v>717</v>
      </c>
      <c r="AR135" s="167"/>
      <c r="AS135" s="167"/>
      <c r="AT135" s="167"/>
      <c r="AU135" s="266">
        <v>93</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1"/>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804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669</v>
      </c>
      <c r="D430" s="251"/>
      <c r="E430" s="239" t="s">
        <v>397</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4"/>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806</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806</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806</v>
      </c>
      <c r="AN435" s="167"/>
      <c r="AO435" s="167"/>
      <c r="AP435" s="168"/>
      <c r="AQ435" s="166" t="s">
        <v>717</v>
      </c>
      <c r="AR435" s="167"/>
      <c r="AS435" s="167"/>
      <c r="AT435" s="168"/>
      <c r="AU435" s="167" t="s">
        <v>717</v>
      </c>
      <c r="AV435" s="167"/>
      <c r="AW435" s="167"/>
      <c r="AX435" s="208"/>
      <c r="AY435">
        <f t="shared" si="63"/>
        <v>1</v>
      </c>
    </row>
    <row r="436" spans="1:51" ht="18.75"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717</v>
      </c>
      <c r="AF437" s="178"/>
      <c r="AG437" s="179" t="s">
        <v>233</v>
      </c>
      <c r="AH437" s="202"/>
      <c r="AI437" s="216"/>
      <c r="AJ437" s="216"/>
      <c r="AK437" s="216"/>
      <c r="AL437" s="217"/>
      <c r="AM437" s="216"/>
      <c r="AN437" s="216"/>
      <c r="AO437" s="216"/>
      <c r="AP437" s="217"/>
      <c r="AQ437" s="231" t="s">
        <v>717</v>
      </c>
      <c r="AR437" s="178"/>
      <c r="AS437" s="179" t="s">
        <v>233</v>
      </c>
      <c r="AT437" s="202"/>
      <c r="AU437" s="178" t="s">
        <v>717</v>
      </c>
      <c r="AV437" s="178"/>
      <c r="AW437" s="179" t="s">
        <v>179</v>
      </c>
      <c r="AX437" s="180"/>
      <c r="AY437">
        <f>$AY$436</f>
        <v>1</v>
      </c>
    </row>
    <row r="438" spans="1:51" ht="23.25" customHeight="1" x14ac:dyDescent="0.15">
      <c r="A438" s="994"/>
      <c r="B438" s="253"/>
      <c r="C438" s="252"/>
      <c r="D438" s="253"/>
      <c r="E438" s="196"/>
      <c r="F438" s="197"/>
      <c r="G438" s="232" t="s">
        <v>717</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717</v>
      </c>
      <c r="AC438" s="175"/>
      <c r="AD438" s="175"/>
      <c r="AE438" s="166" t="s">
        <v>717</v>
      </c>
      <c r="AF438" s="167"/>
      <c r="AG438" s="167"/>
      <c r="AH438" s="167"/>
      <c r="AI438" s="166" t="s">
        <v>717</v>
      </c>
      <c r="AJ438" s="167"/>
      <c r="AK438" s="167"/>
      <c r="AL438" s="167"/>
      <c r="AM438" s="166" t="s">
        <v>806</v>
      </c>
      <c r="AN438" s="167"/>
      <c r="AO438" s="167"/>
      <c r="AP438" s="168"/>
      <c r="AQ438" s="166" t="s">
        <v>717</v>
      </c>
      <c r="AR438" s="167"/>
      <c r="AS438" s="167"/>
      <c r="AT438" s="168"/>
      <c r="AU438" s="167" t="s">
        <v>717</v>
      </c>
      <c r="AV438" s="167"/>
      <c r="AW438" s="167"/>
      <c r="AX438" s="208"/>
      <c r="AY438">
        <f t="shared" ref="AY438:AY440" si="64">$AY$436</f>
        <v>1</v>
      </c>
    </row>
    <row r="439" spans="1:51" ht="23.25"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717</v>
      </c>
      <c r="AC439" s="224"/>
      <c r="AD439" s="224"/>
      <c r="AE439" s="166" t="s">
        <v>717</v>
      </c>
      <c r="AF439" s="167"/>
      <c r="AG439" s="167"/>
      <c r="AH439" s="168"/>
      <c r="AI439" s="166" t="s">
        <v>717</v>
      </c>
      <c r="AJ439" s="167"/>
      <c r="AK439" s="167"/>
      <c r="AL439" s="167"/>
      <c r="AM439" s="166" t="s">
        <v>806</v>
      </c>
      <c r="AN439" s="167"/>
      <c r="AO439" s="167"/>
      <c r="AP439" s="168"/>
      <c r="AQ439" s="166" t="s">
        <v>717</v>
      </c>
      <c r="AR439" s="167"/>
      <c r="AS439" s="167"/>
      <c r="AT439" s="168"/>
      <c r="AU439" s="167" t="s">
        <v>717</v>
      </c>
      <c r="AV439" s="167"/>
      <c r="AW439" s="167"/>
      <c r="AX439" s="208"/>
      <c r="AY439">
        <f t="shared" si="64"/>
        <v>1</v>
      </c>
    </row>
    <row r="440" spans="1:51" ht="23.25"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717</v>
      </c>
      <c r="AF440" s="167"/>
      <c r="AG440" s="167"/>
      <c r="AH440" s="168"/>
      <c r="AI440" s="166" t="s">
        <v>717</v>
      </c>
      <c r="AJ440" s="167"/>
      <c r="AK440" s="167"/>
      <c r="AL440" s="167"/>
      <c r="AM440" s="166" t="s">
        <v>806</v>
      </c>
      <c r="AN440" s="167"/>
      <c r="AO440" s="167"/>
      <c r="AP440" s="168"/>
      <c r="AQ440" s="166" t="s">
        <v>717</v>
      </c>
      <c r="AR440" s="167"/>
      <c r="AS440" s="167"/>
      <c r="AT440" s="168"/>
      <c r="AU440" s="167" t="s">
        <v>717</v>
      </c>
      <c r="AV440" s="167"/>
      <c r="AW440" s="167"/>
      <c r="AX440" s="208"/>
      <c r="AY440">
        <f t="shared" si="64"/>
        <v>1</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4"/>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806</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806</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806</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744</v>
      </c>
      <c r="AE702" s="896"/>
      <c r="AF702" s="896"/>
      <c r="AG702" s="880" t="s">
        <v>745</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744</v>
      </c>
      <c r="AE703" s="185"/>
      <c r="AF703" s="185"/>
      <c r="AG703" s="664" t="s">
        <v>746</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744</v>
      </c>
      <c r="AE704" s="583"/>
      <c r="AF704" s="583"/>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744</v>
      </c>
      <c r="AE705" s="733"/>
      <c r="AF705" s="733"/>
      <c r="AG705" s="190" t="s">
        <v>783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781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782</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749</v>
      </c>
      <c r="AE708" s="668"/>
      <c r="AF708" s="668"/>
      <c r="AG708" s="523" t="s">
        <v>750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744</v>
      </c>
      <c r="AE709" s="185"/>
      <c r="AF709" s="185"/>
      <c r="AG709" s="664" t="s">
        <v>748</v>
      </c>
      <c r="AH709" s="665"/>
      <c r="AI709" s="665"/>
      <c r="AJ709" s="665"/>
      <c r="AK709" s="665"/>
      <c r="AL709" s="665"/>
      <c r="AM709" s="665"/>
      <c r="AN709" s="665"/>
      <c r="AO709" s="665"/>
      <c r="AP709" s="665"/>
      <c r="AQ709" s="665"/>
      <c r="AR709" s="665"/>
      <c r="AS709" s="665"/>
      <c r="AT709" s="665"/>
      <c r="AU709" s="665"/>
      <c r="AV709" s="665"/>
      <c r="AW709" s="665"/>
      <c r="AX709" s="666"/>
    </row>
    <row r="710" spans="1:50" ht="24"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749</v>
      </c>
      <c r="AE710" s="185"/>
      <c r="AF710" s="185"/>
      <c r="AG710" s="664" t="s">
        <v>750</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744</v>
      </c>
      <c r="AE711" s="185"/>
      <c r="AF711" s="185"/>
      <c r="AG711" s="664" t="s">
        <v>751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749</v>
      </c>
      <c r="AE712" s="583"/>
      <c r="AF712" s="583"/>
      <c r="AG712" s="591" t="s">
        <v>750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4" t="s">
        <v>750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749</v>
      </c>
      <c r="AE714" s="589"/>
      <c r="AF714" s="590"/>
      <c r="AG714" s="689" t="s">
        <v>750</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18" t="s">
        <v>40</v>
      </c>
      <c r="B715" s="654"/>
      <c r="C715" s="659" t="s">
        <v>324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744</v>
      </c>
      <c r="AE715" s="668"/>
      <c r="AF715" s="774"/>
      <c r="AG715" s="523" t="s">
        <v>810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749</v>
      </c>
      <c r="AE716" s="756"/>
      <c r="AF716" s="756"/>
      <c r="AG716" s="664" t="s">
        <v>750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744</v>
      </c>
      <c r="AE717" s="185"/>
      <c r="AF717" s="185"/>
      <c r="AG717" s="664" t="s">
        <v>752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744</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744</v>
      </c>
      <c r="AE719" s="668"/>
      <c r="AF719" s="668"/>
      <c r="AG719" s="190" t="s">
        <v>808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4" t="s">
        <v>337</v>
      </c>
      <c r="D720" s="932"/>
      <c r="E720" s="932"/>
      <c r="F720" s="935"/>
      <c r="G720" s="931" t="s">
        <v>338</v>
      </c>
      <c r="H720" s="932"/>
      <c r="I720" s="932"/>
      <c r="J720" s="932"/>
      <c r="K720" s="932"/>
      <c r="L720" s="932"/>
      <c r="M720" s="932"/>
      <c r="N720" s="931" t="s">
        <v>341</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8" t="s">
        <v>708</v>
      </c>
      <c r="D721" s="919"/>
      <c r="E721" s="919"/>
      <c r="F721" s="920"/>
      <c r="G721" s="936">
        <v>20</v>
      </c>
      <c r="H721" s="937"/>
      <c r="I721" s="77" t="str">
        <f>IF(OR(G721="　", G721=""), "", "-")</f>
        <v>-</v>
      </c>
      <c r="J721" s="917">
        <v>808</v>
      </c>
      <c r="K721" s="917"/>
      <c r="L721" s="77" t="str">
        <f>IF(M721="","","-")</f>
        <v>-</v>
      </c>
      <c r="M721" s="78">
        <v>0</v>
      </c>
      <c r="N721" s="914" t="s">
        <v>735</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811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824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825</v>
      </c>
      <c r="B733" s="616"/>
      <c r="C733" s="616"/>
      <c r="D733" s="616"/>
      <c r="E733" s="617"/>
      <c r="F733" s="763" t="s">
        <v>826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350</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670</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714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732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384</v>
      </c>
      <c r="B787" s="758"/>
      <c r="C787" s="758"/>
      <c r="D787" s="758"/>
      <c r="E787" s="758"/>
      <c r="F787" s="759"/>
      <c r="G787" s="435" t="s">
        <v>762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761</v>
      </c>
      <c r="H789" s="446"/>
      <c r="I789" s="446"/>
      <c r="J789" s="446"/>
      <c r="K789" s="447"/>
      <c r="L789" s="448" t="s">
        <v>761</v>
      </c>
      <c r="M789" s="449"/>
      <c r="N789" s="449"/>
      <c r="O789" s="449"/>
      <c r="P789" s="449"/>
      <c r="Q789" s="449"/>
      <c r="R789" s="449"/>
      <c r="S789" s="449"/>
      <c r="T789" s="449"/>
      <c r="U789" s="449"/>
      <c r="V789" s="449"/>
      <c r="W789" s="449"/>
      <c r="X789" s="450"/>
      <c r="Y789" s="451" t="s">
        <v>760</v>
      </c>
      <c r="Z789" s="452"/>
      <c r="AA789" s="452"/>
      <c r="AB789" s="554"/>
      <c r="AC789" s="445" t="s">
        <v>760</v>
      </c>
      <c r="AD789" s="446"/>
      <c r="AE789" s="446"/>
      <c r="AF789" s="446"/>
      <c r="AG789" s="447"/>
      <c r="AH789" s="448" t="s">
        <v>760</v>
      </c>
      <c r="AI789" s="449"/>
      <c r="AJ789" s="449"/>
      <c r="AK789" s="449"/>
      <c r="AL789" s="449"/>
      <c r="AM789" s="449"/>
      <c r="AN789" s="449"/>
      <c r="AO789" s="449"/>
      <c r="AP789" s="449"/>
      <c r="AQ789" s="449"/>
      <c r="AR789" s="449"/>
      <c r="AS789" s="449"/>
      <c r="AT789" s="450"/>
      <c r="AU789" s="451" t="s">
        <v>760</v>
      </c>
      <c r="AV789" s="452"/>
      <c r="AW789" s="452"/>
      <c r="AX789" s="453"/>
    </row>
    <row r="790" spans="1:51" ht="24.75" hidden="1" customHeight="1" x14ac:dyDescent="0.15">
      <c r="A790" s="553"/>
      <c r="B790" s="760"/>
      <c r="C790" s="760"/>
      <c r="D790" s="760"/>
      <c r="E790" s="760"/>
      <c r="F790" s="761"/>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3"/>
      <c r="B791" s="760"/>
      <c r="C791" s="760"/>
      <c r="D791" s="760"/>
      <c r="E791" s="760"/>
      <c r="F791" s="761"/>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3"/>
      <c r="B792" s="760"/>
      <c r="C792" s="760"/>
      <c r="D792" s="760"/>
      <c r="E792" s="760"/>
      <c r="F792" s="761"/>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3"/>
      <c r="B793" s="760"/>
      <c r="C793" s="760"/>
      <c r="D793" s="760"/>
      <c r="E793" s="760"/>
      <c r="F793" s="761"/>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3"/>
      <c r="B794" s="760"/>
      <c r="C794" s="760"/>
      <c r="D794" s="760"/>
      <c r="E794" s="760"/>
      <c r="F794" s="761"/>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3"/>
      <c r="B795" s="760"/>
      <c r="C795" s="760"/>
      <c r="D795" s="760"/>
      <c r="E795" s="760"/>
      <c r="F795" s="761"/>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3"/>
      <c r="B796" s="760"/>
      <c r="C796" s="760"/>
      <c r="D796" s="760"/>
      <c r="E796" s="760"/>
      <c r="F796" s="761"/>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3"/>
      <c r="B797" s="760"/>
      <c r="C797" s="760"/>
      <c r="D797" s="760"/>
      <c r="E797" s="760"/>
      <c r="F797" s="761"/>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3"/>
      <c r="B798" s="760"/>
      <c r="C798" s="760"/>
      <c r="D798" s="760"/>
      <c r="E798" s="760"/>
      <c r="F798" s="761"/>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3"/>
      <c r="B799" s="760"/>
      <c r="C799" s="760"/>
      <c r="D799" s="760"/>
      <c r="E799" s="760"/>
      <c r="F799" s="761"/>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customHeight="1" x14ac:dyDescent="0.15">
      <c r="A800" s="553"/>
      <c r="B800" s="760"/>
      <c r="C800" s="760"/>
      <c r="D800" s="760"/>
      <c r="E800" s="760"/>
      <c r="F800" s="761"/>
      <c r="G800" s="435" t="s">
        <v>813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776</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3"/>
      <c r="B802" s="760"/>
      <c r="C802" s="760"/>
      <c r="D802" s="760"/>
      <c r="E802" s="760"/>
      <c r="F802" s="761"/>
      <c r="G802" s="445" t="s">
        <v>757</v>
      </c>
      <c r="H802" s="446"/>
      <c r="I802" s="446"/>
      <c r="J802" s="446"/>
      <c r="K802" s="447"/>
      <c r="L802" s="448" t="s">
        <v>758</v>
      </c>
      <c r="M802" s="449"/>
      <c r="N802" s="449"/>
      <c r="O802" s="449"/>
      <c r="P802" s="449"/>
      <c r="Q802" s="449"/>
      <c r="R802" s="449"/>
      <c r="S802" s="449"/>
      <c r="T802" s="449"/>
      <c r="U802" s="449"/>
      <c r="V802" s="449"/>
      <c r="W802" s="449"/>
      <c r="X802" s="450"/>
      <c r="Y802" s="451">
        <v>5</v>
      </c>
      <c r="Z802" s="452"/>
      <c r="AA802" s="452"/>
      <c r="AB802" s="554"/>
      <c r="AC802" s="445" t="s">
        <v>777</v>
      </c>
      <c r="AD802" s="446"/>
      <c r="AE802" s="446"/>
      <c r="AF802" s="446"/>
      <c r="AG802" s="447"/>
      <c r="AH802" s="448" t="s">
        <v>778</v>
      </c>
      <c r="AI802" s="449"/>
      <c r="AJ802" s="449"/>
      <c r="AK802" s="449"/>
      <c r="AL802" s="449"/>
      <c r="AM802" s="449"/>
      <c r="AN802" s="449"/>
      <c r="AO802" s="449"/>
      <c r="AP802" s="449"/>
      <c r="AQ802" s="449"/>
      <c r="AR802" s="449"/>
      <c r="AS802" s="449"/>
      <c r="AT802" s="450"/>
      <c r="AU802" s="451">
        <v>5912</v>
      </c>
      <c r="AV802" s="452"/>
      <c r="AW802" s="452"/>
      <c r="AX802" s="453"/>
      <c r="AY802">
        <f t="shared" ref="AY802:AY812" si="115">$AY$800</f>
        <v>2</v>
      </c>
    </row>
    <row r="803" spans="1:51" ht="24.75" hidden="1" customHeight="1" x14ac:dyDescent="0.15">
      <c r="A803" s="553"/>
      <c r="B803" s="760"/>
      <c r="C803" s="760"/>
      <c r="D803" s="760"/>
      <c r="E803" s="760"/>
      <c r="F803" s="761"/>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3"/>
      <c r="B804" s="760"/>
      <c r="C804" s="760"/>
      <c r="D804" s="760"/>
      <c r="E804" s="760"/>
      <c r="F804" s="761"/>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3"/>
      <c r="B805" s="760"/>
      <c r="C805" s="760"/>
      <c r="D805" s="760"/>
      <c r="E805" s="760"/>
      <c r="F805" s="761"/>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3"/>
      <c r="B806" s="760"/>
      <c r="C806" s="760"/>
      <c r="D806" s="760"/>
      <c r="E806" s="760"/>
      <c r="F806" s="761"/>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3"/>
      <c r="B807" s="760"/>
      <c r="C807" s="760"/>
      <c r="D807" s="760"/>
      <c r="E807" s="760"/>
      <c r="F807" s="761"/>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3"/>
      <c r="B808" s="760"/>
      <c r="C808" s="760"/>
      <c r="D808" s="760"/>
      <c r="E808" s="760"/>
      <c r="F808" s="761"/>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3"/>
      <c r="B809" s="760"/>
      <c r="C809" s="760"/>
      <c r="D809" s="760"/>
      <c r="E809" s="760"/>
      <c r="F809" s="761"/>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3"/>
      <c r="B810" s="760"/>
      <c r="C810" s="760"/>
      <c r="D810" s="760"/>
      <c r="E810" s="760"/>
      <c r="F810" s="761"/>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3"/>
      <c r="B811" s="760"/>
      <c r="C811" s="760"/>
      <c r="D811" s="760"/>
      <c r="E811" s="760"/>
      <c r="F811" s="761"/>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53"/>
      <c r="B812" s="760"/>
      <c r="C812" s="760"/>
      <c r="D812" s="760"/>
      <c r="E812" s="760"/>
      <c r="F812" s="761"/>
      <c r="G812" s="409" t="s">
        <v>20</v>
      </c>
      <c r="H812" s="410"/>
      <c r="I812" s="410"/>
      <c r="J812" s="410"/>
      <c r="K812" s="410"/>
      <c r="L812" s="411"/>
      <c r="M812" s="412"/>
      <c r="N812" s="412"/>
      <c r="O812" s="412"/>
      <c r="P812" s="412"/>
      <c r="Q812" s="412"/>
      <c r="R812" s="412"/>
      <c r="S812" s="412"/>
      <c r="T812" s="412"/>
      <c r="U812" s="412"/>
      <c r="V812" s="412"/>
      <c r="W812" s="412"/>
      <c r="X812" s="413"/>
      <c r="Y812" s="414">
        <f>SUM(Y802:AB811)</f>
        <v>5</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5912</v>
      </c>
      <c r="AV812" s="415"/>
      <c r="AW812" s="415"/>
      <c r="AX812" s="417"/>
      <c r="AY812">
        <f t="shared" si="115"/>
        <v>2</v>
      </c>
    </row>
    <row r="813" spans="1:51" ht="24.75" hidden="1" customHeight="1" x14ac:dyDescent="0.15">
      <c r="A813" s="553"/>
      <c r="B813" s="760"/>
      <c r="C813" s="760"/>
      <c r="D813" s="760"/>
      <c r="E813" s="760"/>
      <c r="F813" s="761"/>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60"/>
      <c r="C817" s="760"/>
      <c r="D817" s="760"/>
      <c r="E817" s="760"/>
      <c r="F817" s="761"/>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60"/>
      <c r="C818" s="760"/>
      <c r="D818" s="760"/>
      <c r="E818" s="760"/>
      <c r="F818" s="761"/>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60"/>
      <c r="C819" s="760"/>
      <c r="D819" s="760"/>
      <c r="E819" s="760"/>
      <c r="F819" s="761"/>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60"/>
      <c r="C820" s="760"/>
      <c r="D820" s="760"/>
      <c r="E820" s="760"/>
      <c r="F820" s="761"/>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60"/>
      <c r="C821" s="760"/>
      <c r="D821" s="760"/>
      <c r="E821" s="760"/>
      <c r="F821" s="761"/>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60"/>
      <c r="C822" s="760"/>
      <c r="D822" s="760"/>
      <c r="E822" s="760"/>
      <c r="F822" s="761"/>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60"/>
      <c r="C823" s="760"/>
      <c r="D823" s="760"/>
      <c r="E823" s="760"/>
      <c r="F823" s="761"/>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60"/>
      <c r="C824" s="760"/>
      <c r="D824" s="760"/>
      <c r="E824" s="760"/>
      <c r="F824" s="761"/>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60"/>
      <c r="C825" s="760"/>
      <c r="D825" s="760"/>
      <c r="E825" s="760"/>
      <c r="F825" s="761"/>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60"/>
      <c r="C830" s="760"/>
      <c r="D830" s="760"/>
      <c r="E830" s="760"/>
      <c r="F830" s="761"/>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60"/>
      <c r="C831" s="760"/>
      <c r="D831" s="760"/>
      <c r="E831" s="760"/>
      <c r="F831" s="761"/>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60"/>
      <c r="C832" s="760"/>
      <c r="D832" s="760"/>
      <c r="E832" s="760"/>
      <c r="F832" s="761"/>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60"/>
      <c r="C833" s="760"/>
      <c r="D833" s="760"/>
      <c r="E833" s="760"/>
      <c r="F833" s="761"/>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60"/>
      <c r="C834" s="760"/>
      <c r="D834" s="760"/>
      <c r="E834" s="760"/>
      <c r="F834" s="761"/>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60"/>
      <c r="C835" s="760"/>
      <c r="D835" s="760"/>
      <c r="E835" s="760"/>
      <c r="F835" s="761"/>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60"/>
      <c r="C836" s="760"/>
      <c r="D836" s="760"/>
      <c r="E836" s="760"/>
      <c r="F836" s="761"/>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60"/>
      <c r="C837" s="760"/>
      <c r="D837" s="760"/>
      <c r="E837" s="760"/>
      <c r="F837" s="761"/>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60"/>
      <c r="C838" s="760"/>
      <c r="D838" s="760"/>
      <c r="E838" s="760"/>
      <c r="F838" s="761"/>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342</v>
      </c>
      <c r="AM839" s="956"/>
      <c r="AN839" s="95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763</v>
      </c>
      <c r="D845" s="418"/>
      <c r="E845" s="418"/>
      <c r="F845" s="418"/>
      <c r="G845" s="418"/>
      <c r="H845" s="418"/>
      <c r="I845" s="418"/>
      <c r="J845" s="419" t="s">
        <v>760</v>
      </c>
      <c r="K845" s="420"/>
      <c r="L845" s="420"/>
      <c r="M845" s="420"/>
      <c r="N845" s="420"/>
      <c r="O845" s="420"/>
      <c r="P845" s="317" t="s">
        <v>773</v>
      </c>
      <c r="Q845" s="318"/>
      <c r="R845" s="318"/>
      <c r="S845" s="318"/>
      <c r="T845" s="318"/>
      <c r="U845" s="318"/>
      <c r="V845" s="318"/>
      <c r="W845" s="318"/>
      <c r="X845" s="318"/>
      <c r="Y845" s="319">
        <v>0</v>
      </c>
      <c r="Z845" s="320"/>
      <c r="AA845" s="320"/>
      <c r="AB845" s="321"/>
      <c r="AC845" s="323" t="s">
        <v>80</v>
      </c>
      <c r="AD845" s="324"/>
      <c r="AE845" s="324"/>
      <c r="AF845" s="324"/>
      <c r="AG845" s="324"/>
      <c r="AH845" s="330" t="s">
        <v>760</v>
      </c>
      <c r="AI845" s="331"/>
      <c r="AJ845" s="331"/>
      <c r="AK845" s="331"/>
      <c r="AL845" s="327" t="s">
        <v>760</v>
      </c>
      <c r="AM845" s="328"/>
      <c r="AN845" s="328"/>
      <c r="AO845" s="329"/>
      <c r="AP845" s="322" t="s">
        <v>761</v>
      </c>
      <c r="AQ845" s="322"/>
      <c r="AR845" s="322"/>
      <c r="AS845" s="322"/>
      <c r="AT845" s="322"/>
      <c r="AU845" s="322"/>
      <c r="AV845" s="322"/>
      <c r="AW845" s="322"/>
      <c r="AX845" s="322"/>
    </row>
    <row r="846" spans="1:51" ht="30" customHeight="1" x14ac:dyDescent="0.15">
      <c r="A846" s="404">
        <v>2</v>
      </c>
      <c r="B846" s="404">
        <v>1</v>
      </c>
      <c r="C846" s="421" t="s">
        <v>764</v>
      </c>
      <c r="D846" s="418"/>
      <c r="E846" s="418"/>
      <c r="F846" s="418"/>
      <c r="G846" s="418"/>
      <c r="H846" s="418"/>
      <c r="I846" s="418"/>
      <c r="J846" s="419" t="s">
        <v>760</v>
      </c>
      <c r="K846" s="420"/>
      <c r="L846" s="420"/>
      <c r="M846" s="420"/>
      <c r="N846" s="420"/>
      <c r="O846" s="420"/>
      <c r="P846" s="317" t="s">
        <v>774</v>
      </c>
      <c r="Q846" s="318"/>
      <c r="R846" s="318"/>
      <c r="S846" s="318"/>
      <c r="T846" s="318"/>
      <c r="U846" s="318"/>
      <c r="V846" s="318"/>
      <c r="W846" s="318"/>
      <c r="X846" s="318"/>
      <c r="Y846" s="319">
        <v>0</v>
      </c>
      <c r="Z846" s="320"/>
      <c r="AA846" s="320"/>
      <c r="AB846" s="321"/>
      <c r="AC846" s="323" t="s">
        <v>80</v>
      </c>
      <c r="AD846" s="324"/>
      <c r="AE846" s="324"/>
      <c r="AF846" s="324"/>
      <c r="AG846" s="324"/>
      <c r="AH846" s="330" t="s">
        <v>760</v>
      </c>
      <c r="AI846" s="331"/>
      <c r="AJ846" s="331"/>
      <c r="AK846" s="331"/>
      <c r="AL846" s="327" t="s">
        <v>760</v>
      </c>
      <c r="AM846" s="328"/>
      <c r="AN846" s="328"/>
      <c r="AO846" s="329"/>
      <c r="AP846" s="322" t="s">
        <v>761</v>
      </c>
      <c r="AQ846" s="322"/>
      <c r="AR846" s="322"/>
      <c r="AS846" s="322"/>
      <c r="AT846" s="322"/>
      <c r="AU846" s="322"/>
      <c r="AV846" s="322"/>
      <c r="AW846" s="322"/>
      <c r="AX846" s="322"/>
      <c r="AY846">
        <f>COUNTA($C$846)</f>
        <v>1</v>
      </c>
    </row>
    <row r="847" spans="1:51" ht="30" customHeight="1" x14ac:dyDescent="0.15">
      <c r="A847" s="404">
        <v>3</v>
      </c>
      <c r="B847" s="404">
        <v>1</v>
      </c>
      <c r="C847" s="421" t="s">
        <v>765</v>
      </c>
      <c r="D847" s="418"/>
      <c r="E847" s="418"/>
      <c r="F847" s="418"/>
      <c r="G847" s="418"/>
      <c r="H847" s="418"/>
      <c r="I847" s="418"/>
      <c r="J847" s="419" t="s">
        <v>760</v>
      </c>
      <c r="K847" s="420"/>
      <c r="L847" s="420"/>
      <c r="M847" s="420"/>
      <c r="N847" s="420"/>
      <c r="O847" s="420"/>
      <c r="P847" s="317" t="s">
        <v>775</v>
      </c>
      <c r="Q847" s="318"/>
      <c r="R847" s="318"/>
      <c r="S847" s="318"/>
      <c r="T847" s="318"/>
      <c r="U847" s="318"/>
      <c r="V847" s="318"/>
      <c r="W847" s="318"/>
      <c r="X847" s="318"/>
      <c r="Y847" s="319">
        <v>0</v>
      </c>
      <c r="Z847" s="320"/>
      <c r="AA847" s="320"/>
      <c r="AB847" s="321"/>
      <c r="AC847" s="323" t="s">
        <v>80</v>
      </c>
      <c r="AD847" s="324"/>
      <c r="AE847" s="324"/>
      <c r="AF847" s="324"/>
      <c r="AG847" s="324"/>
      <c r="AH847" s="330" t="s">
        <v>760</v>
      </c>
      <c r="AI847" s="331"/>
      <c r="AJ847" s="331"/>
      <c r="AK847" s="331"/>
      <c r="AL847" s="327" t="s">
        <v>760</v>
      </c>
      <c r="AM847" s="328"/>
      <c r="AN847" s="328"/>
      <c r="AO847" s="329"/>
      <c r="AP847" s="322" t="s">
        <v>761</v>
      </c>
      <c r="AQ847" s="322"/>
      <c r="AR847" s="322"/>
      <c r="AS847" s="322"/>
      <c r="AT847" s="322"/>
      <c r="AU847" s="322"/>
      <c r="AV847" s="322"/>
      <c r="AW847" s="322"/>
      <c r="AX847" s="322"/>
      <c r="AY847">
        <f>COUNTA($C$847)</f>
        <v>1</v>
      </c>
    </row>
    <row r="848" spans="1:51" ht="30" customHeight="1" x14ac:dyDescent="0.15">
      <c r="A848" s="404">
        <v>4</v>
      </c>
      <c r="B848" s="404">
        <v>1</v>
      </c>
      <c r="C848" s="890" t="s">
        <v>766</v>
      </c>
      <c r="D848" s="891"/>
      <c r="E848" s="891"/>
      <c r="F848" s="891"/>
      <c r="G848" s="891"/>
      <c r="H848" s="891"/>
      <c r="I848" s="892"/>
      <c r="J848" s="419" t="s">
        <v>760</v>
      </c>
      <c r="K848" s="420"/>
      <c r="L848" s="420"/>
      <c r="M848" s="420"/>
      <c r="N848" s="420"/>
      <c r="O848" s="420"/>
      <c r="P848" s="317" t="s">
        <v>775</v>
      </c>
      <c r="Q848" s="318"/>
      <c r="R848" s="318"/>
      <c r="S848" s="318"/>
      <c r="T848" s="318"/>
      <c r="U848" s="318"/>
      <c r="V848" s="318"/>
      <c r="W848" s="318"/>
      <c r="X848" s="318"/>
      <c r="Y848" s="319">
        <v>0</v>
      </c>
      <c r="Z848" s="320"/>
      <c r="AA848" s="320"/>
      <c r="AB848" s="321"/>
      <c r="AC848" s="323" t="s">
        <v>80</v>
      </c>
      <c r="AD848" s="324"/>
      <c r="AE848" s="324"/>
      <c r="AF848" s="324"/>
      <c r="AG848" s="324"/>
      <c r="AH848" s="330" t="s">
        <v>760</v>
      </c>
      <c r="AI848" s="331"/>
      <c r="AJ848" s="331"/>
      <c r="AK848" s="331"/>
      <c r="AL848" s="327" t="s">
        <v>760</v>
      </c>
      <c r="AM848" s="328"/>
      <c r="AN848" s="328"/>
      <c r="AO848" s="329"/>
      <c r="AP848" s="322" t="s">
        <v>761</v>
      </c>
      <c r="AQ848" s="322"/>
      <c r="AR848" s="322"/>
      <c r="AS848" s="322"/>
      <c r="AT848" s="322"/>
      <c r="AU848" s="322"/>
      <c r="AV848" s="322"/>
      <c r="AW848" s="322"/>
      <c r="AX848" s="322"/>
      <c r="AY848">
        <f>COUNTA($C$848)</f>
        <v>1</v>
      </c>
    </row>
    <row r="849" spans="1:51" ht="30" customHeight="1" x14ac:dyDescent="0.15">
      <c r="A849" s="404">
        <v>5</v>
      </c>
      <c r="B849" s="404">
        <v>1</v>
      </c>
      <c r="C849" s="890" t="s">
        <v>767</v>
      </c>
      <c r="D849" s="891"/>
      <c r="E849" s="891"/>
      <c r="F849" s="891"/>
      <c r="G849" s="891"/>
      <c r="H849" s="891"/>
      <c r="I849" s="892"/>
      <c r="J849" s="419" t="s">
        <v>760</v>
      </c>
      <c r="K849" s="420"/>
      <c r="L849" s="420"/>
      <c r="M849" s="420"/>
      <c r="N849" s="420"/>
      <c r="O849" s="420"/>
      <c r="P849" s="317" t="s">
        <v>775</v>
      </c>
      <c r="Q849" s="318"/>
      <c r="R849" s="318"/>
      <c r="S849" s="318"/>
      <c r="T849" s="318"/>
      <c r="U849" s="318"/>
      <c r="V849" s="318"/>
      <c r="W849" s="318"/>
      <c r="X849" s="318"/>
      <c r="Y849" s="319">
        <v>0</v>
      </c>
      <c r="Z849" s="320"/>
      <c r="AA849" s="320"/>
      <c r="AB849" s="321"/>
      <c r="AC849" s="323" t="s">
        <v>80</v>
      </c>
      <c r="AD849" s="324"/>
      <c r="AE849" s="324"/>
      <c r="AF849" s="324"/>
      <c r="AG849" s="324"/>
      <c r="AH849" s="330" t="s">
        <v>760</v>
      </c>
      <c r="AI849" s="331"/>
      <c r="AJ849" s="331"/>
      <c r="AK849" s="331"/>
      <c r="AL849" s="327" t="s">
        <v>760</v>
      </c>
      <c r="AM849" s="328"/>
      <c r="AN849" s="328"/>
      <c r="AO849" s="329"/>
      <c r="AP849" s="322" t="s">
        <v>761</v>
      </c>
      <c r="AQ849" s="322"/>
      <c r="AR849" s="322"/>
      <c r="AS849" s="322"/>
      <c r="AT849" s="322"/>
      <c r="AU849" s="322"/>
      <c r="AV849" s="322"/>
      <c r="AW849" s="322"/>
      <c r="AX849" s="322"/>
      <c r="AY849">
        <f>COUNTA($C$849)</f>
        <v>1</v>
      </c>
    </row>
    <row r="850" spans="1:51" ht="30" customHeight="1" x14ac:dyDescent="0.15">
      <c r="A850" s="404">
        <v>6</v>
      </c>
      <c r="B850" s="404">
        <v>1</v>
      </c>
      <c r="C850" s="890" t="s">
        <v>768</v>
      </c>
      <c r="D850" s="891"/>
      <c r="E850" s="891"/>
      <c r="F850" s="891"/>
      <c r="G850" s="891"/>
      <c r="H850" s="891"/>
      <c r="I850" s="892"/>
      <c r="J850" s="419" t="s">
        <v>760</v>
      </c>
      <c r="K850" s="420"/>
      <c r="L850" s="420"/>
      <c r="M850" s="420"/>
      <c r="N850" s="420"/>
      <c r="O850" s="420"/>
      <c r="P850" s="317" t="s">
        <v>775</v>
      </c>
      <c r="Q850" s="318"/>
      <c r="R850" s="318"/>
      <c r="S850" s="318"/>
      <c r="T850" s="318"/>
      <c r="U850" s="318"/>
      <c r="V850" s="318"/>
      <c r="W850" s="318"/>
      <c r="X850" s="318"/>
      <c r="Y850" s="319">
        <v>0</v>
      </c>
      <c r="Z850" s="320"/>
      <c r="AA850" s="320"/>
      <c r="AB850" s="321"/>
      <c r="AC850" s="323" t="s">
        <v>80</v>
      </c>
      <c r="AD850" s="324"/>
      <c r="AE850" s="324"/>
      <c r="AF850" s="324"/>
      <c r="AG850" s="324"/>
      <c r="AH850" s="330" t="s">
        <v>760</v>
      </c>
      <c r="AI850" s="331"/>
      <c r="AJ850" s="331"/>
      <c r="AK850" s="331"/>
      <c r="AL850" s="327" t="s">
        <v>760</v>
      </c>
      <c r="AM850" s="328"/>
      <c r="AN850" s="328"/>
      <c r="AO850" s="329"/>
      <c r="AP850" s="322" t="s">
        <v>761</v>
      </c>
      <c r="AQ850" s="322"/>
      <c r="AR850" s="322"/>
      <c r="AS850" s="322"/>
      <c r="AT850" s="322"/>
      <c r="AU850" s="322"/>
      <c r="AV850" s="322"/>
      <c r="AW850" s="322"/>
      <c r="AX850" s="322"/>
      <c r="AY850">
        <f>COUNTA($C$850)</f>
        <v>1</v>
      </c>
    </row>
    <row r="851" spans="1:51" ht="30" customHeight="1" x14ac:dyDescent="0.15">
      <c r="A851" s="404">
        <v>7</v>
      </c>
      <c r="B851" s="404">
        <v>1</v>
      </c>
      <c r="C851" s="890" t="s">
        <v>769</v>
      </c>
      <c r="D851" s="891"/>
      <c r="E851" s="891"/>
      <c r="F851" s="891"/>
      <c r="G851" s="891"/>
      <c r="H851" s="891"/>
      <c r="I851" s="892"/>
      <c r="J851" s="419" t="s">
        <v>760</v>
      </c>
      <c r="K851" s="420"/>
      <c r="L851" s="420"/>
      <c r="M851" s="420"/>
      <c r="N851" s="420"/>
      <c r="O851" s="420"/>
      <c r="P851" s="317" t="s">
        <v>774</v>
      </c>
      <c r="Q851" s="318"/>
      <c r="R851" s="318"/>
      <c r="S851" s="318"/>
      <c r="T851" s="318"/>
      <c r="U851" s="318"/>
      <c r="V851" s="318"/>
      <c r="W851" s="318"/>
      <c r="X851" s="318"/>
      <c r="Y851" s="319">
        <v>0</v>
      </c>
      <c r="Z851" s="320"/>
      <c r="AA851" s="320"/>
      <c r="AB851" s="321"/>
      <c r="AC851" s="323" t="s">
        <v>80</v>
      </c>
      <c r="AD851" s="324"/>
      <c r="AE851" s="324"/>
      <c r="AF851" s="324"/>
      <c r="AG851" s="324"/>
      <c r="AH851" s="330" t="s">
        <v>760</v>
      </c>
      <c r="AI851" s="331"/>
      <c r="AJ851" s="331"/>
      <c r="AK851" s="331"/>
      <c r="AL851" s="327" t="s">
        <v>760</v>
      </c>
      <c r="AM851" s="328"/>
      <c r="AN851" s="328"/>
      <c r="AO851" s="329"/>
      <c r="AP851" s="322" t="s">
        <v>761</v>
      </c>
      <c r="AQ851" s="322"/>
      <c r="AR851" s="322"/>
      <c r="AS851" s="322"/>
      <c r="AT851" s="322"/>
      <c r="AU851" s="322"/>
      <c r="AV851" s="322"/>
      <c r="AW851" s="322"/>
      <c r="AX851" s="322"/>
      <c r="AY851">
        <f>COUNTA($C$851)</f>
        <v>1</v>
      </c>
    </row>
    <row r="852" spans="1:51" ht="30" customHeight="1" x14ac:dyDescent="0.15">
      <c r="A852" s="404">
        <v>8</v>
      </c>
      <c r="B852" s="404">
        <v>1</v>
      </c>
      <c r="C852" s="890" t="s">
        <v>770</v>
      </c>
      <c r="D852" s="893"/>
      <c r="E852" s="893"/>
      <c r="F852" s="893"/>
      <c r="G852" s="893"/>
      <c r="H852" s="893"/>
      <c r="I852" s="894"/>
      <c r="J852" s="419" t="s">
        <v>760</v>
      </c>
      <c r="K852" s="420"/>
      <c r="L852" s="420"/>
      <c r="M852" s="420"/>
      <c r="N852" s="420"/>
      <c r="O852" s="420"/>
      <c r="P852" s="317" t="s">
        <v>775</v>
      </c>
      <c r="Q852" s="318"/>
      <c r="R852" s="318"/>
      <c r="S852" s="318"/>
      <c r="T852" s="318"/>
      <c r="U852" s="318"/>
      <c r="V852" s="318"/>
      <c r="W852" s="318"/>
      <c r="X852" s="318"/>
      <c r="Y852" s="319">
        <v>0</v>
      </c>
      <c r="Z852" s="320"/>
      <c r="AA852" s="320"/>
      <c r="AB852" s="321"/>
      <c r="AC852" s="323" t="s">
        <v>80</v>
      </c>
      <c r="AD852" s="324"/>
      <c r="AE852" s="324"/>
      <c r="AF852" s="324"/>
      <c r="AG852" s="324"/>
      <c r="AH852" s="330" t="s">
        <v>760</v>
      </c>
      <c r="AI852" s="331"/>
      <c r="AJ852" s="331"/>
      <c r="AK852" s="331"/>
      <c r="AL852" s="327" t="s">
        <v>760</v>
      </c>
      <c r="AM852" s="328"/>
      <c r="AN852" s="328"/>
      <c r="AO852" s="329"/>
      <c r="AP852" s="322" t="s">
        <v>761</v>
      </c>
      <c r="AQ852" s="322"/>
      <c r="AR852" s="322"/>
      <c r="AS852" s="322"/>
      <c r="AT852" s="322"/>
      <c r="AU852" s="322"/>
      <c r="AV852" s="322"/>
      <c r="AW852" s="322"/>
      <c r="AX852" s="322"/>
      <c r="AY852">
        <f>COUNTA($C$852)</f>
        <v>1</v>
      </c>
    </row>
    <row r="853" spans="1:51" ht="30" customHeight="1" x14ac:dyDescent="0.15">
      <c r="A853" s="404">
        <v>9</v>
      </c>
      <c r="B853" s="404">
        <v>1</v>
      </c>
      <c r="C853" s="890" t="s">
        <v>771</v>
      </c>
      <c r="D853" s="893"/>
      <c r="E853" s="893"/>
      <c r="F853" s="893"/>
      <c r="G853" s="893"/>
      <c r="H853" s="893"/>
      <c r="I853" s="894"/>
      <c r="J853" s="419" t="s">
        <v>760</v>
      </c>
      <c r="K853" s="420"/>
      <c r="L853" s="420"/>
      <c r="M853" s="420"/>
      <c r="N853" s="420"/>
      <c r="O853" s="420"/>
      <c r="P853" s="317" t="s">
        <v>775</v>
      </c>
      <c r="Q853" s="318"/>
      <c r="R853" s="318"/>
      <c r="S853" s="318"/>
      <c r="T853" s="318"/>
      <c r="U853" s="318"/>
      <c r="V853" s="318"/>
      <c r="W853" s="318"/>
      <c r="X853" s="318"/>
      <c r="Y853" s="319">
        <v>0</v>
      </c>
      <c r="Z853" s="320"/>
      <c r="AA853" s="320"/>
      <c r="AB853" s="321"/>
      <c r="AC853" s="323" t="s">
        <v>80</v>
      </c>
      <c r="AD853" s="324"/>
      <c r="AE853" s="324"/>
      <c r="AF853" s="324"/>
      <c r="AG853" s="324"/>
      <c r="AH853" s="330" t="s">
        <v>760</v>
      </c>
      <c r="AI853" s="331"/>
      <c r="AJ853" s="331"/>
      <c r="AK853" s="331"/>
      <c r="AL853" s="327" t="s">
        <v>760</v>
      </c>
      <c r="AM853" s="328"/>
      <c r="AN853" s="328"/>
      <c r="AO853" s="329"/>
      <c r="AP853" s="322" t="s">
        <v>761</v>
      </c>
      <c r="AQ853" s="322"/>
      <c r="AR853" s="322"/>
      <c r="AS853" s="322"/>
      <c r="AT853" s="322"/>
      <c r="AU853" s="322"/>
      <c r="AV853" s="322"/>
      <c r="AW853" s="322"/>
      <c r="AX853" s="322"/>
      <c r="AY853">
        <f>COUNTA($C$853)</f>
        <v>1</v>
      </c>
    </row>
    <row r="854" spans="1:51" ht="30" customHeight="1" x14ac:dyDescent="0.15">
      <c r="A854" s="404">
        <v>10</v>
      </c>
      <c r="B854" s="404">
        <v>1</v>
      </c>
      <c r="C854" s="890" t="s">
        <v>772</v>
      </c>
      <c r="D854" s="893"/>
      <c r="E854" s="893"/>
      <c r="F854" s="893"/>
      <c r="G854" s="893"/>
      <c r="H854" s="893"/>
      <c r="I854" s="894"/>
      <c r="J854" s="419" t="s">
        <v>760</v>
      </c>
      <c r="K854" s="420"/>
      <c r="L854" s="420"/>
      <c r="M854" s="420"/>
      <c r="N854" s="420"/>
      <c r="O854" s="420"/>
      <c r="P854" s="317" t="s">
        <v>775</v>
      </c>
      <c r="Q854" s="318"/>
      <c r="R854" s="318"/>
      <c r="S854" s="318"/>
      <c r="T854" s="318"/>
      <c r="U854" s="318"/>
      <c r="V854" s="318"/>
      <c r="W854" s="318"/>
      <c r="X854" s="318"/>
      <c r="Y854" s="319">
        <v>0</v>
      </c>
      <c r="Z854" s="320"/>
      <c r="AA854" s="320"/>
      <c r="AB854" s="321"/>
      <c r="AC854" s="323" t="s">
        <v>80</v>
      </c>
      <c r="AD854" s="324"/>
      <c r="AE854" s="324"/>
      <c r="AF854" s="324"/>
      <c r="AG854" s="324"/>
      <c r="AH854" s="330" t="s">
        <v>760</v>
      </c>
      <c r="AI854" s="331"/>
      <c r="AJ854" s="331"/>
      <c r="AK854" s="331"/>
      <c r="AL854" s="327" t="s">
        <v>760</v>
      </c>
      <c r="AM854" s="328"/>
      <c r="AN854" s="328"/>
      <c r="AO854" s="329"/>
      <c r="AP854" s="322" t="s">
        <v>761</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21" t="s">
        <v>784</v>
      </c>
      <c r="D878" s="418"/>
      <c r="E878" s="418"/>
      <c r="F878" s="418"/>
      <c r="G878" s="418"/>
      <c r="H878" s="418"/>
      <c r="I878" s="418"/>
      <c r="J878" s="419">
        <v>8010601006734</v>
      </c>
      <c r="K878" s="420"/>
      <c r="L878" s="420"/>
      <c r="M878" s="420"/>
      <c r="N878" s="420"/>
      <c r="O878" s="420"/>
      <c r="P878" s="317" t="s">
        <v>780</v>
      </c>
      <c r="Q878" s="318"/>
      <c r="R878" s="318"/>
      <c r="S878" s="318"/>
      <c r="T878" s="318"/>
      <c r="U878" s="318"/>
      <c r="V878" s="318"/>
      <c r="W878" s="318"/>
      <c r="X878" s="318"/>
      <c r="Y878" s="319">
        <v>0.9</v>
      </c>
      <c r="Z878" s="320"/>
      <c r="AA878" s="320"/>
      <c r="AB878" s="321"/>
      <c r="AC878" s="323" t="s">
        <v>376</v>
      </c>
      <c r="AD878" s="324"/>
      <c r="AE878" s="324"/>
      <c r="AF878" s="324"/>
      <c r="AG878" s="324"/>
      <c r="AH878" s="330" t="s">
        <v>760</v>
      </c>
      <c r="AI878" s="331"/>
      <c r="AJ878" s="331"/>
      <c r="AK878" s="331"/>
      <c r="AL878" s="327">
        <v>100</v>
      </c>
      <c r="AM878" s="328"/>
      <c r="AN878" s="328"/>
      <c r="AO878" s="329"/>
      <c r="AP878" s="322" t="s">
        <v>761</v>
      </c>
      <c r="AQ878" s="322"/>
      <c r="AR878" s="322"/>
      <c r="AS878" s="322"/>
      <c r="AT878" s="322"/>
      <c r="AU878" s="322"/>
      <c r="AV878" s="322"/>
      <c r="AW878" s="322"/>
      <c r="AX878" s="322"/>
      <c r="AY878">
        <f t="shared" si="118"/>
        <v>1</v>
      </c>
    </row>
    <row r="879" spans="1:51" ht="30" customHeight="1" x14ac:dyDescent="0.15">
      <c r="A879" s="404">
        <v>2</v>
      </c>
      <c r="B879" s="404">
        <v>1</v>
      </c>
      <c r="C879" s="421" t="s">
        <v>786</v>
      </c>
      <c r="D879" s="418"/>
      <c r="E879" s="418"/>
      <c r="F879" s="418"/>
      <c r="G879" s="418"/>
      <c r="H879" s="418"/>
      <c r="I879" s="418"/>
      <c r="J879" s="419">
        <v>6011401007057</v>
      </c>
      <c r="K879" s="420"/>
      <c r="L879" s="420"/>
      <c r="M879" s="420"/>
      <c r="N879" s="420"/>
      <c r="O879" s="420"/>
      <c r="P879" s="317" t="s">
        <v>787</v>
      </c>
      <c r="Q879" s="318"/>
      <c r="R879" s="318"/>
      <c r="S879" s="318"/>
      <c r="T879" s="318"/>
      <c r="U879" s="318"/>
      <c r="V879" s="318"/>
      <c r="W879" s="318"/>
      <c r="X879" s="318"/>
      <c r="Y879" s="319">
        <v>0.7</v>
      </c>
      <c r="Z879" s="320"/>
      <c r="AA879" s="320"/>
      <c r="AB879" s="321"/>
      <c r="AC879" s="323" t="s">
        <v>376</v>
      </c>
      <c r="AD879" s="324"/>
      <c r="AE879" s="324"/>
      <c r="AF879" s="324"/>
      <c r="AG879" s="324"/>
      <c r="AH879" s="330" t="s">
        <v>760</v>
      </c>
      <c r="AI879" s="331"/>
      <c r="AJ879" s="331"/>
      <c r="AK879" s="331"/>
      <c r="AL879" s="327">
        <v>100</v>
      </c>
      <c r="AM879" s="328"/>
      <c r="AN879" s="328"/>
      <c r="AO879" s="329"/>
      <c r="AP879" s="322" t="s">
        <v>761</v>
      </c>
      <c r="AQ879" s="322"/>
      <c r="AR879" s="322"/>
      <c r="AS879" s="322"/>
      <c r="AT879" s="322"/>
      <c r="AU879" s="322"/>
      <c r="AV879" s="322"/>
      <c r="AW879" s="322"/>
      <c r="AX879" s="322"/>
      <c r="AY879">
        <f>COUNTA($C$879)</f>
        <v>1</v>
      </c>
    </row>
    <row r="880" spans="1:51" ht="30" customHeight="1" x14ac:dyDescent="0.15">
      <c r="A880" s="404">
        <v>3</v>
      </c>
      <c r="B880" s="404">
        <v>1</v>
      </c>
      <c r="C880" s="421" t="s">
        <v>788</v>
      </c>
      <c r="D880" s="418"/>
      <c r="E880" s="418"/>
      <c r="F880" s="418"/>
      <c r="G880" s="418"/>
      <c r="H880" s="418"/>
      <c r="I880" s="418"/>
      <c r="J880" s="419">
        <v>5011101069539</v>
      </c>
      <c r="K880" s="420"/>
      <c r="L880" s="420"/>
      <c r="M880" s="420"/>
      <c r="N880" s="420"/>
      <c r="O880" s="420"/>
      <c r="P880" s="317" t="s">
        <v>789</v>
      </c>
      <c r="Q880" s="318"/>
      <c r="R880" s="318"/>
      <c r="S880" s="318"/>
      <c r="T880" s="318"/>
      <c r="U880" s="318"/>
      <c r="V880" s="318"/>
      <c r="W880" s="318"/>
      <c r="X880" s="318"/>
      <c r="Y880" s="319">
        <v>0.6</v>
      </c>
      <c r="Z880" s="320"/>
      <c r="AA880" s="320"/>
      <c r="AB880" s="321"/>
      <c r="AC880" s="323" t="s">
        <v>376</v>
      </c>
      <c r="AD880" s="324"/>
      <c r="AE880" s="324"/>
      <c r="AF880" s="324"/>
      <c r="AG880" s="324"/>
      <c r="AH880" s="325" t="s">
        <v>760</v>
      </c>
      <c r="AI880" s="326"/>
      <c r="AJ880" s="326"/>
      <c r="AK880" s="326"/>
      <c r="AL880" s="327">
        <v>100</v>
      </c>
      <c r="AM880" s="328"/>
      <c r="AN880" s="328"/>
      <c r="AO880" s="329"/>
      <c r="AP880" s="322" t="s">
        <v>761</v>
      </c>
      <c r="AQ880" s="322"/>
      <c r="AR880" s="322"/>
      <c r="AS880" s="322"/>
      <c r="AT880" s="322"/>
      <c r="AU880" s="322"/>
      <c r="AV880" s="322"/>
      <c r="AW880" s="322"/>
      <c r="AX880" s="322"/>
      <c r="AY880">
        <f>COUNTA($C$880)</f>
        <v>1</v>
      </c>
    </row>
    <row r="881" spans="1:51" ht="30" customHeight="1" x14ac:dyDescent="0.15">
      <c r="A881" s="404">
        <v>4</v>
      </c>
      <c r="B881" s="404">
        <v>1</v>
      </c>
      <c r="C881" s="421" t="s">
        <v>790</v>
      </c>
      <c r="D881" s="418"/>
      <c r="E881" s="418"/>
      <c r="F881" s="418"/>
      <c r="G881" s="418"/>
      <c r="H881" s="418"/>
      <c r="I881" s="418"/>
      <c r="J881" s="419">
        <v>7010001105955</v>
      </c>
      <c r="K881" s="420"/>
      <c r="L881" s="420"/>
      <c r="M881" s="420"/>
      <c r="N881" s="420"/>
      <c r="O881" s="420"/>
      <c r="P881" s="317" t="s">
        <v>791</v>
      </c>
      <c r="Q881" s="318"/>
      <c r="R881" s="318"/>
      <c r="S881" s="318"/>
      <c r="T881" s="318"/>
      <c r="U881" s="318"/>
      <c r="V881" s="318"/>
      <c r="W881" s="318"/>
      <c r="X881" s="318"/>
      <c r="Y881" s="319">
        <v>0.4</v>
      </c>
      <c r="Z881" s="320"/>
      <c r="AA881" s="320"/>
      <c r="AB881" s="321"/>
      <c r="AC881" s="323" t="s">
        <v>376</v>
      </c>
      <c r="AD881" s="324"/>
      <c r="AE881" s="324"/>
      <c r="AF881" s="324"/>
      <c r="AG881" s="324"/>
      <c r="AH881" s="325" t="s">
        <v>760</v>
      </c>
      <c r="AI881" s="326"/>
      <c r="AJ881" s="326"/>
      <c r="AK881" s="326"/>
      <c r="AL881" s="327">
        <v>100</v>
      </c>
      <c r="AM881" s="328"/>
      <c r="AN881" s="328"/>
      <c r="AO881" s="329"/>
      <c r="AP881" s="322" t="s">
        <v>761</v>
      </c>
      <c r="AQ881" s="322"/>
      <c r="AR881" s="322"/>
      <c r="AS881" s="322"/>
      <c r="AT881" s="322"/>
      <c r="AU881" s="322"/>
      <c r="AV881" s="322"/>
      <c r="AW881" s="322"/>
      <c r="AX881" s="322"/>
      <c r="AY881">
        <f>COUNTA($C$881)</f>
        <v>1</v>
      </c>
    </row>
    <row r="882" spans="1:51" ht="30" customHeight="1" x14ac:dyDescent="0.15">
      <c r="A882" s="404">
        <v>5</v>
      </c>
      <c r="B882" s="404">
        <v>1</v>
      </c>
      <c r="C882" s="421" t="s">
        <v>792</v>
      </c>
      <c r="D882" s="418"/>
      <c r="E882" s="418"/>
      <c r="F882" s="418"/>
      <c r="G882" s="418"/>
      <c r="H882" s="418"/>
      <c r="I882" s="418"/>
      <c r="J882" s="419">
        <v>3010005022218</v>
      </c>
      <c r="K882" s="420"/>
      <c r="L882" s="420"/>
      <c r="M882" s="420"/>
      <c r="N882" s="420"/>
      <c r="O882" s="420"/>
      <c r="P882" s="317" t="s">
        <v>793</v>
      </c>
      <c r="Q882" s="318"/>
      <c r="R882" s="318"/>
      <c r="S882" s="318"/>
      <c r="T882" s="318"/>
      <c r="U882" s="318"/>
      <c r="V882" s="318"/>
      <c r="W882" s="318"/>
      <c r="X882" s="318"/>
      <c r="Y882" s="319">
        <v>0.2</v>
      </c>
      <c r="Z882" s="320"/>
      <c r="AA882" s="320"/>
      <c r="AB882" s="321"/>
      <c r="AC882" s="323" t="s">
        <v>376</v>
      </c>
      <c r="AD882" s="324"/>
      <c r="AE882" s="324"/>
      <c r="AF882" s="324"/>
      <c r="AG882" s="324"/>
      <c r="AH882" s="325" t="s">
        <v>760</v>
      </c>
      <c r="AI882" s="326"/>
      <c r="AJ882" s="326"/>
      <c r="AK882" s="326"/>
      <c r="AL882" s="327">
        <v>100</v>
      </c>
      <c r="AM882" s="328"/>
      <c r="AN882" s="328"/>
      <c r="AO882" s="329"/>
      <c r="AP882" s="322" t="s">
        <v>761</v>
      </c>
      <c r="AQ882" s="322"/>
      <c r="AR882" s="322"/>
      <c r="AS882" s="322"/>
      <c r="AT882" s="322"/>
      <c r="AU882" s="322"/>
      <c r="AV882" s="322"/>
      <c r="AW882" s="322"/>
      <c r="AX882" s="322"/>
      <c r="AY882">
        <f>COUNTA($C$882)</f>
        <v>1</v>
      </c>
    </row>
    <row r="883" spans="1:51" ht="30" customHeight="1" x14ac:dyDescent="0.15">
      <c r="A883" s="404">
        <v>6</v>
      </c>
      <c r="B883" s="404">
        <v>1</v>
      </c>
      <c r="C883" s="421" t="s">
        <v>794</v>
      </c>
      <c r="D883" s="418"/>
      <c r="E883" s="418"/>
      <c r="F883" s="418"/>
      <c r="G883" s="418"/>
      <c r="H883" s="418"/>
      <c r="I883" s="418"/>
      <c r="J883" s="419">
        <v>1010005016782</v>
      </c>
      <c r="K883" s="420"/>
      <c r="L883" s="420"/>
      <c r="M883" s="420"/>
      <c r="N883" s="420"/>
      <c r="O883" s="420"/>
      <c r="P883" s="317" t="s">
        <v>795</v>
      </c>
      <c r="Q883" s="318"/>
      <c r="R883" s="318"/>
      <c r="S883" s="318"/>
      <c r="T883" s="318"/>
      <c r="U883" s="318"/>
      <c r="V883" s="318"/>
      <c r="W883" s="318"/>
      <c r="X883" s="318"/>
      <c r="Y883" s="319">
        <v>0.2</v>
      </c>
      <c r="Z883" s="320"/>
      <c r="AA883" s="320"/>
      <c r="AB883" s="321"/>
      <c r="AC883" s="323" t="s">
        <v>376</v>
      </c>
      <c r="AD883" s="324"/>
      <c r="AE883" s="324"/>
      <c r="AF883" s="324"/>
      <c r="AG883" s="324"/>
      <c r="AH883" s="325" t="s">
        <v>760</v>
      </c>
      <c r="AI883" s="326"/>
      <c r="AJ883" s="326"/>
      <c r="AK883" s="326"/>
      <c r="AL883" s="327">
        <v>100</v>
      </c>
      <c r="AM883" s="328"/>
      <c r="AN883" s="328"/>
      <c r="AO883" s="329"/>
      <c r="AP883" s="322" t="s">
        <v>761</v>
      </c>
      <c r="AQ883" s="322"/>
      <c r="AR883" s="322"/>
      <c r="AS883" s="322"/>
      <c r="AT883" s="322"/>
      <c r="AU883" s="322"/>
      <c r="AV883" s="322"/>
      <c r="AW883" s="322"/>
      <c r="AX883" s="322"/>
      <c r="AY883">
        <f>COUNTA($C$883)</f>
        <v>1</v>
      </c>
    </row>
    <row r="884" spans="1:51" ht="30" customHeight="1" x14ac:dyDescent="0.15">
      <c r="A884" s="404">
        <v>7</v>
      </c>
      <c r="B884" s="404">
        <v>1</v>
      </c>
      <c r="C884" s="421" t="s">
        <v>797</v>
      </c>
      <c r="D884" s="418"/>
      <c r="E884" s="418"/>
      <c r="F884" s="418"/>
      <c r="G884" s="418"/>
      <c r="H884" s="418"/>
      <c r="I884" s="418"/>
      <c r="J884" s="419">
        <v>4010001033721</v>
      </c>
      <c r="K884" s="420"/>
      <c r="L884" s="420"/>
      <c r="M884" s="420"/>
      <c r="N884" s="420"/>
      <c r="O884" s="420"/>
      <c r="P884" s="317" t="s">
        <v>796</v>
      </c>
      <c r="Q884" s="318"/>
      <c r="R884" s="318"/>
      <c r="S884" s="318"/>
      <c r="T884" s="318"/>
      <c r="U884" s="318"/>
      <c r="V884" s="318"/>
      <c r="W884" s="318"/>
      <c r="X884" s="318"/>
      <c r="Y884" s="319">
        <v>0.2</v>
      </c>
      <c r="Z884" s="320"/>
      <c r="AA884" s="320"/>
      <c r="AB884" s="321"/>
      <c r="AC884" s="323" t="s">
        <v>376</v>
      </c>
      <c r="AD884" s="324"/>
      <c r="AE884" s="324"/>
      <c r="AF884" s="324"/>
      <c r="AG884" s="324"/>
      <c r="AH884" s="325" t="s">
        <v>760</v>
      </c>
      <c r="AI884" s="326"/>
      <c r="AJ884" s="326"/>
      <c r="AK884" s="326"/>
      <c r="AL884" s="327">
        <v>100</v>
      </c>
      <c r="AM884" s="328"/>
      <c r="AN884" s="328"/>
      <c r="AO884" s="329"/>
      <c r="AP884" s="322" t="s">
        <v>761</v>
      </c>
      <c r="AQ884" s="322"/>
      <c r="AR884" s="322"/>
      <c r="AS884" s="322"/>
      <c r="AT884" s="322"/>
      <c r="AU884" s="322"/>
      <c r="AV884" s="322"/>
      <c r="AW884" s="322"/>
      <c r="AX884" s="322"/>
      <c r="AY884">
        <f>COUNTA($C$884)</f>
        <v>1</v>
      </c>
    </row>
    <row r="885" spans="1:51" ht="47.25" customHeight="1" x14ac:dyDescent="0.15">
      <c r="A885" s="404">
        <v>8</v>
      </c>
      <c r="B885" s="404">
        <v>1</v>
      </c>
      <c r="C885" s="421" t="s">
        <v>799</v>
      </c>
      <c r="D885" s="418"/>
      <c r="E885" s="418"/>
      <c r="F885" s="418"/>
      <c r="G885" s="418"/>
      <c r="H885" s="418"/>
      <c r="I885" s="418"/>
      <c r="J885" s="419">
        <v>6011205000217</v>
      </c>
      <c r="K885" s="420"/>
      <c r="L885" s="420"/>
      <c r="M885" s="420"/>
      <c r="N885" s="420"/>
      <c r="O885" s="420"/>
      <c r="P885" s="317" t="s">
        <v>798</v>
      </c>
      <c r="Q885" s="318"/>
      <c r="R885" s="318"/>
      <c r="S885" s="318"/>
      <c r="T885" s="318"/>
      <c r="U885" s="318"/>
      <c r="V885" s="318"/>
      <c r="W885" s="318"/>
      <c r="X885" s="318"/>
      <c r="Y885" s="319">
        <v>0.1</v>
      </c>
      <c r="Z885" s="320"/>
      <c r="AA885" s="320"/>
      <c r="AB885" s="321"/>
      <c r="AC885" s="323" t="s">
        <v>376</v>
      </c>
      <c r="AD885" s="324"/>
      <c r="AE885" s="324"/>
      <c r="AF885" s="324"/>
      <c r="AG885" s="324"/>
      <c r="AH885" s="325" t="s">
        <v>760</v>
      </c>
      <c r="AI885" s="326"/>
      <c r="AJ885" s="326"/>
      <c r="AK885" s="326"/>
      <c r="AL885" s="327">
        <v>100</v>
      </c>
      <c r="AM885" s="328"/>
      <c r="AN885" s="328"/>
      <c r="AO885" s="329"/>
      <c r="AP885" s="322" t="s">
        <v>761</v>
      </c>
      <c r="AQ885" s="322"/>
      <c r="AR885" s="322"/>
      <c r="AS885" s="322"/>
      <c r="AT885" s="322"/>
      <c r="AU885" s="322"/>
      <c r="AV885" s="322"/>
      <c r="AW885" s="322"/>
      <c r="AX885" s="322"/>
      <c r="AY885">
        <f>COUNTA($C$885)</f>
        <v>1</v>
      </c>
    </row>
    <row r="886" spans="1:51" ht="30" customHeight="1" x14ac:dyDescent="0.15">
      <c r="A886" s="404">
        <v>9</v>
      </c>
      <c r="B886" s="404">
        <v>1</v>
      </c>
      <c r="C886" s="421" t="s">
        <v>800</v>
      </c>
      <c r="D886" s="418"/>
      <c r="E886" s="418"/>
      <c r="F886" s="418"/>
      <c r="G886" s="418"/>
      <c r="H886" s="418"/>
      <c r="I886" s="418"/>
      <c r="J886" s="419">
        <v>7010001011328</v>
      </c>
      <c r="K886" s="420"/>
      <c r="L886" s="420"/>
      <c r="M886" s="420"/>
      <c r="N886" s="420"/>
      <c r="O886" s="420"/>
      <c r="P886" s="317" t="s">
        <v>801</v>
      </c>
      <c r="Q886" s="318"/>
      <c r="R886" s="318"/>
      <c r="S886" s="318"/>
      <c r="T886" s="318"/>
      <c r="U886" s="318"/>
      <c r="V886" s="318"/>
      <c r="W886" s="318"/>
      <c r="X886" s="318"/>
      <c r="Y886" s="319">
        <v>0.1</v>
      </c>
      <c r="Z886" s="320"/>
      <c r="AA886" s="320"/>
      <c r="AB886" s="321"/>
      <c r="AC886" s="323" t="s">
        <v>376</v>
      </c>
      <c r="AD886" s="324"/>
      <c r="AE886" s="324"/>
      <c r="AF886" s="324"/>
      <c r="AG886" s="324"/>
      <c r="AH886" s="325" t="s">
        <v>760</v>
      </c>
      <c r="AI886" s="326"/>
      <c r="AJ886" s="326"/>
      <c r="AK886" s="326"/>
      <c r="AL886" s="327">
        <v>100</v>
      </c>
      <c r="AM886" s="328"/>
      <c r="AN886" s="328"/>
      <c r="AO886" s="329"/>
      <c r="AP886" s="322" t="s">
        <v>761</v>
      </c>
      <c r="AQ886" s="322"/>
      <c r="AR886" s="322"/>
      <c r="AS886" s="322"/>
      <c r="AT886" s="322"/>
      <c r="AU886" s="322"/>
      <c r="AV886" s="322"/>
      <c r="AW886" s="322"/>
      <c r="AX886" s="322"/>
      <c r="AY886">
        <f>COUNTA($C$886)</f>
        <v>1</v>
      </c>
    </row>
    <row r="887" spans="1:51" ht="30" customHeight="1" x14ac:dyDescent="0.15">
      <c r="A887" s="404">
        <v>10</v>
      </c>
      <c r="B887" s="404">
        <v>1</v>
      </c>
      <c r="C887" s="421" t="s">
        <v>802</v>
      </c>
      <c r="D887" s="418"/>
      <c r="E887" s="418"/>
      <c r="F887" s="418"/>
      <c r="G887" s="418"/>
      <c r="H887" s="418"/>
      <c r="I887" s="418"/>
      <c r="J887" s="419">
        <v>5010401008297</v>
      </c>
      <c r="K887" s="420"/>
      <c r="L887" s="420"/>
      <c r="M887" s="420"/>
      <c r="N887" s="420"/>
      <c r="O887" s="420"/>
      <c r="P887" s="317" t="s">
        <v>803</v>
      </c>
      <c r="Q887" s="318"/>
      <c r="R887" s="318"/>
      <c r="S887" s="318"/>
      <c r="T887" s="318"/>
      <c r="U887" s="318"/>
      <c r="V887" s="318"/>
      <c r="W887" s="318"/>
      <c r="X887" s="318"/>
      <c r="Y887" s="319">
        <v>0.1</v>
      </c>
      <c r="Z887" s="320"/>
      <c r="AA887" s="320"/>
      <c r="AB887" s="321"/>
      <c r="AC887" s="323" t="s">
        <v>376</v>
      </c>
      <c r="AD887" s="324"/>
      <c r="AE887" s="324"/>
      <c r="AF887" s="324"/>
      <c r="AG887" s="324"/>
      <c r="AH887" s="325" t="s">
        <v>760</v>
      </c>
      <c r="AI887" s="326"/>
      <c r="AJ887" s="326"/>
      <c r="AK887" s="326"/>
      <c r="AL887" s="327">
        <v>100</v>
      </c>
      <c r="AM887" s="328"/>
      <c r="AN887" s="328"/>
      <c r="AO887" s="329"/>
      <c r="AP887" s="322" t="s">
        <v>761</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1</v>
      </c>
    </row>
    <row r="911" spans="1:51" ht="44.25" customHeight="1" x14ac:dyDescent="0.15">
      <c r="A911" s="404">
        <v>1</v>
      </c>
      <c r="B911" s="404">
        <v>1</v>
      </c>
      <c r="C911" s="421" t="s">
        <v>814</v>
      </c>
      <c r="D911" s="418"/>
      <c r="E911" s="418"/>
      <c r="F911" s="418"/>
      <c r="G911" s="418"/>
      <c r="H911" s="418"/>
      <c r="I911" s="418"/>
      <c r="J911" s="419">
        <v>8000020130001</v>
      </c>
      <c r="K911" s="420"/>
      <c r="L911" s="420"/>
      <c r="M911" s="420"/>
      <c r="N911" s="420"/>
      <c r="O911" s="420"/>
      <c r="P911" s="318" t="s">
        <v>759</v>
      </c>
      <c r="Q911" s="318"/>
      <c r="R911" s="318"/>
      <c r="S911" s="318"/>
      <c r="T911" s="318"/>
      <c r="U911" s="318"/>
      <c r="V911" s="318"/>
      <c r="W911" s="318"/>
      <c r="X911" s="318"/>
      <c r="Y911" s="319">
        <v>5</v>
      </c>
      <c r="Z911" s="320"/>
      <c r="AA911" s="320"/>
      <c r="AB911" s="321"/>
      <c r="AC911" s="323" t="s">
        <v>80</v>
      </c>
      <c r="AD911" s="324"/>
      <c r="AE911" s="324"/>
      <c r="AF911" s="324"/>
      <c r="AG911" s="324"/>
      <c r="AH911" s="330" t="s">
        <v>760</v>
      </c>
      <c r="AI911" s="331"/>
      <c r="AJ911" s="331"/>
      <c r="AK911" s="331"/>
      <c r="AL911" s="327" t="s">
        <v>760</v>
      </c>
      <c r="AM911" s="328"/>
      <c r="AN911" s="328"/>
      <c r="AO911" s="329"/>
      <c r="AP911" s="322" t="s">
        <v>761</v>
      </c>
      <c r="AQ911" s="322"/>
      <c r="AR911" s="322"/>
      <c r="AS911" s="322"/>
      <c r="AT911" s="322"/>
      <c r="AU911" s="322"/>
      <c r="AV911" s="322"/>
      <c r="AW911" s="322"/>
      <c r="AX911" s="322"/>
      <c r="AY911">
        <f t="shared" si="119"/>
        <v>1</v>
      </c>
    </row>
    <row r="912" spans="1:51" ht="44.25" customHeight="1" x14ac:dyDescent="0.15">
      <c r="A912" s="404">
        <v>2</v>
      </c>
      <c r="B912" s="404">
        <v>1</v>
      </c>
      <c r="C912" s="421" t="s">
        <v>815</v>
      </c>
      <c r="D912" s="418"/>
      <c r="E912" s="418"/>
      <c r="F912" s="418"/>
      <c r="G912" s="418"/>
      <c r="H912" s="418"/>
      <c r="I912" s="418"/>
      <c r="J912" s="419">
        <v>1000020230006</v>
      </c>
      <c r="K912" s="420"/>
      <c r="L912" s="420"/>
      <c r="M912" s="420"/>
      <c r="N912" s="420"/>
      <c r="O912" s="420"/>
      <c r="P912" s="318" t="s">
        <v>759</v>
      </c>
      <c r="Q912" s="318"/>
      <c r="R912" s="318"/>
      <c r="S912" s="318"/>
      <c r="T912" s="318"/>
      <c r="U912" s="318"/>
      <c r="V912" s="318"/>
      <c r="W912" s="318"/>
      <c r="X912" s="318"/>
      <c r="Y912" s="319">
        <v>3</v>
      </c>
      <c r="Z912" s="320"/>
      <c r="AA912" s="320"/>
      <c r="AB912" s="321"/>
      <c r="AC912" s="323" t="s">
        <v>80</v>
      </c>
      <c r="AD912" s="324"/>
      <c r="AE912" s="324"/>
      <c r="AF912" s="324"/>
      <c r="AG912" s="324"/>
      <c r="AH912" s="330" t="s">
        <v>760</v>
      </c>
      <c r="AI912" s="331"/>
      <c r="AJ912" s="331"/>
      <c r="AK912" s="331"/>
      <c r="AL912" s="327" t="s">
        <v>760</v>
      </c>
      <c r="AM912" s="328"/>
      <c r="AN912" s="328"/>
      <c r="AO912" s="329"/>
      <c r="AP912" s="322" t="s">
        <v>761</v>
      </c>
      <c r="AQ912" s="322"/>
      <c r="AR912" s="322"/>
      <c r="AS912" s="322"/>
      <c r="AT912" s="322"/>
      <c r="AU912" s="322"/>
      <c r="AV912" s="322"/>
      <c r="AW912" s="322"/>
      <c r="AX912" s="322"/>
      <c r="AY912">
        <f>COUNTA($C$912)</f>
        <v>1</v>
      </c>
    </row>
    <row r="913" spans="1:51" ht="44.25" customHeight="1" x14ac:dyDescent="0.15">
      <c r="A913" s="404">
        <v>3</v>
      </c>
      <c r="B913" s="404">
        <v>1</v>
      </c>
      <c r="C913" s="421" t="s">
        <v>816</v>
      </c>
      <c r="D913" s="418"/>
      <c r="E913" s="418"/>
      <c r="F913" s="418"/>
      <c r="G913" s="418"/>
      <c r="H913" s="418"/>
      <c r="I913" s="418"/>
      <c r="J913" s="419">
        <v>8000020280003</v>
      </c>
      <c r="K913" s="420"/>
      <c r="L913" s="420"/>
      <c r="M913" s="420"/>
      <c r="N913" s="420"/>
      <c r="O913" s="420"/>
      <c r="P913" s="317" t="s">
        <v>759</v>
      </c>
      <c r="Q913" s="318"/>
      <c r="R913" s="318"/>
      <c r="S913" s="318"/>
      <c r="T913" s="318"/>
      <c r="U913" s="318"/>
      <c r="V913" s="318"/>
      <c r="W913" s="318"/>
      <c r="X913" s="318"/>
      <c r="Y913" s="319">
        <v>2</v>
      </c>
      <c r="Z913" s="320"/>
      <c r="AA913" s="320"/>
      <c r="AB913" s="321"/>
      <c r="AC913" s="323" t="s">
        <v>80</v>
      </c>
      <c r="AD913" s="324"/>
      <c r="AE913" s="324"/>
      <c r="AF913" s="324"/>
      <c r="AG913" s="324"/>
      <c r="AH913" s="330" t="s">
        <v>760</v>
      </c>
      <c r="AI913" s="331"/>
      <c r="AJ913" s="331"/>
      <c r="AK913" s="331"/>
      <c r="AL913" s="327" t="s">
        <v>760</v>
      </c>
      <c r="AM913" s="328"/>
      <c r="AN913" s="328"/>
      <c r="AO913" s="329"/>
      <c r="AP913" s="322" t="s">
        <v>761</v>
      </c>
      <c r="AQ913" s="322"/>
      <c r="AR913" s="322"/>
      <c r="AS913" s="322"/>
      <c r="AT913" s="322"/>
      <c r="AU913" s="322"/>
      <c r="AV913" s="322"/>
      <c r="AW913" s="322"/>
      <c r="AX913" s="322"/>
      <c r="AY913">
        <f>COUNTA($C$913)</f>
        <v>1</v>
      </c>
    </row>
    <row r="914" spans="1:51" ht="44.25" customHeight="1" x14ac:dyDescent="0.15">
      <c r="A914" s="404">
        <v>4</v>
      </c>
      <c r="B914" s="404">
        <v>1</v>
      </c>
      <c r="C914" s="421" t="s">
        <v>817</v>
      </c>
      <c r="D914" s="418"/>
      <c r="E914" s="418"/>
      <c r="F914" s="418"/>
      <c r="G914" s="418"/>
      <c r="H914" s="418"/>
      <c r="I914" s="418"/>
      <c r="J914" s="419">
        <v>1000020470007</v>
      </c>
      <c r="K914" s="420"/>
      <c r="L914" s="420"/>
      <c r="M914" s="420"/>
      <c r="N914" s="420"/>
      <c r="O914" s="420"/>
      <c r="P914" s="317" t="s">
        <v>759</v>
      </c>
      <c r="Q914" s="318"/>
      <c r="R914" s="318"/>
      <c r="S914" s="318"/>
      <c r="T914" s="318"/>
      <c r="U914" s="318"/>
      <c r="V914" s="318"/>
      <c r="W914" s="318"/>
      <c r="X914" s="318"/>
      <c r="Y914" s="319">
        <v>2</v>
      </c>
      <c r="Z914" s="320"/>
      <c r="AA914" s="320"/>
      <c r="AB914" s="321"/>
      <c r="AC914" s="323" t="s">
        <v>80</v>
      </c>
      <c r="AD914" s="324"/>
      <c r="AE914" s="324"/>
      <c r="AF914" s="324"/>
      <c r="AG914" s="324"/>
      <c r="AH914" s="330" t="s">
        <v>760</v>
      </c>
      <c r="AI914" s="331"/>
      <c r="AJ914" s="331"/>
      <c r="AK914" s="331"/>
      <c r="AL914" s="327" t="s">
        <v>760</v>
      </c>
      <c r="AM914" s="328"/>
      <c r="AN914" s="328"/>
      <c r="AO914" s="329"/>
      <c r="AP914" s="322" t="s">
        <v>761</v>
      </c>
      <c r="AQ914" s="322"/>
      <c r="AR914" s="322"/>
      <c r="AS914" s="322"/>
      <c r="AT914" s="322"/>
      <c r="AU914" s="322"/>
      <c r="AV914" s="322"/>
      <c r="AW914" s="322"/>
      <c r="AX914" s="322"/>
      <c r="AY914">
        <f>COUNTA($C$914)</f>
        <v>1</v>
      </c>
    </row>
    <row r="915" spans="1:51" ht="44.25" customHeight="1" x14ac:dyDescent="0.15">
      <c r="A915" s="404">
        <v>5</v>
      </c>
      <c r="B915" s="404">
        <v>1</v>
      </c>
      <c r="C915" s="421" t="s">
        <v>818</v>
      </c>
      <c r="D915" s="418"/>
      <c r="E915" s="418"/>
      <c r="F915" s="418"/>
      <c r="G915" s="418"/>
      <c r="H915" s="418"/>
      <c r="I915" s="418"/>
      <c r="J915" s="419">
        <v>6000020400009</v>
      </c>
      <c r="K915" s="420"/>
      <c r="L915" s="420"/>
      <c r="M915" s="420"/>
      <c r="N915" s="420"/>
      <c r="O915" s="420"/>
      <c r="P915" s="318" t="s">
        <v>759</v>
      </c>
      <c r="Q915" s="318"/>
      <c r="R915" s="318"/>
      <c r="S915" s="318"/>
      <c r="T915" s="318"/>
      <c r="U915" s="318"/>
      <c r="V915" s="318"/>
      <c r="W915" s="318"/>
      <c r="X915" s="318"/>
      <c r="Y915" s="319">
        <v>2</v>
      </c>
      <c r="Z915" s="320"/>
      <c r="AA915" s="320"/>
      <c r="AB915" s="321"/>
      <c r="AC915" s="323" t="s">
        <v>80</v>
      </c>
      <c r="AD915" s="324"/>
      <c r="AE915" s="324"/>
      <c r="AF915" s="324"/>
      <c r="AG915" s="324"/>
      <c r="AH915" s="330" t="s">
        <v>760</v>
      </c>
      <c r="AI915" s="331"/>
      <c r="AJ915" s="331"/>
      <c r="AK915" s="331"/>
      <c r="AL915" s="327" t="s">
        <v>760</v>
      </c>
      <c r="AM915" s="328"/>
      <c r="AN915" s="328"/>
      <c r="AO915" s="329"/>
      <c r="AP915" s="322" t="s">
        <v>761</v>
      </c>
      <c r="AQ915" s="322"/>
      <c r="AR915" s="322"/>
      <c r="AS915" s="322"/>
      <c r="AT915" s="322"/>
      <c r="AU915" s="322"/>
      <c r="AV915" s="322"/>
      <c r="AW915" s="322"/>
      <c r="AX915" s="322"/>
      <c r="AY915">
        <f>COUNTA($C$915)</f>
        <v>1</v>
      </c>
    </row>
    <row r="916" spans="1:51" ht="44.25" customHeight="1" x14ac:dyDescent="0.15">
      <c r="A916" s="404">
        <v>6</v>
      </c>
      <c r="B916" s="404">
        <v>1</v>
      </c>
      <c r="C916" s="421" t="s">
        <v>819</v>
      </c>
      <c r="D916" s="418"/>
      <c r="E916" s="418"/>
      <c r="F916" s="418"/>
      <c r="G916" s="418"/>
      <c r="H916" s="418"/>
      <c r="I916" s="418"/>
      <c r="J916" s="419">
        <v>8000020460001</v>
      </c>
      <c r="K916" s="420"/>
      <c r="L916" s="420"/>
      <c r="M916" s="420"/>
      <c r="N916" s="420"/>
      <c r="O916" s="420"/>
      <c r="P916" s="318" t="s">
        <v>759</v>
      </c>
      <c r="Q916" s="318"/>
      <c r="R916" s="318"/>
      <c r="S916" s="318"/>
      <c r="T916" s="318"/>
      <c r="U916" s="318"/>
      <c r="V916" s="318"/>
      <c r="W916" s="318"/>
      <c r="X916" s="318"/>
      <c r="Y916" s="319">
        <v>2</v>
      </c>
      <c r="Z916" s="320"/>
      <c r="AA916" s="320"/>
      <c r="AB916" s="321"/>
      <c r="AC916" s="323" t="s">
        <v>80</v>
      </c>
      <c r="AD916" s="324"/>
      <c r="AE916" s="324"/>
      <c r="AF916" s="324"/>
      <c r="AG916" s="324"/>
      <c r="AH916" s="330" t="s">
        <v>760</v>
      </c>
      <c r="AI916" s="331"/>
      <c r="AJ916" s="331"/>
      <c r="AK916" s="331"/>
      <c r="AL916" s="327" t="s">
        <v>760</v>
      </c>
      <c r="AM916" s="328"/>
      <c r="AN916" s="328"/>
      <c r="AO916" s="329"/>
      <c r="AP916" s="322" t="s">
        <v>761</v>
      </c>
      <c r="AQ916" s="322"/>
      <c r="AR916" s="322"/>
      <c r="AS916" s="322"/>
      <c r="AT916" s="322"/>
      <c r="AU916" s="322"/>
      <c r="AV916" s="322"/>
      <c r="AW916" s="322"/>
      <c r="AX916" s="322"/>
      <c r="AY916">
        <f>COUNTA($C$916)</f>
        <v>1</v>
      </c>
    </row>
    <row r="917" spans="1:51" ht="44.25" customHeight="1" x14ac:dyDescent="0.15">
      <c r="A917" s="404">
        <v>7</v>
      </c>
      <c r="B917" s="404">
        <v>1</v>
      </c>
      <c r="C917" s="421" t="s">
        <v>820</v>
      </c>
      <c r="D917" s="418"/>
      <c r="E917" s="418"/>
      <c r="F917" s="418"/>
      <c r="G917" s="418"/>
      <c r="H917" s="418"/>
      <c r="I917" s="418"/>
      <c r="J917" s="419">
        <v>4000020270008</v>
      </c>
      <c r="K917" s="420"/>
      <c r="L917" s="420"/>
      <c r="M917" s="420"/>
      <c r="N917" s="420"/>
      <c r="O917" s="420"/>
      <c r="P917" s="318" t="s">
        <v>759</v>
      </c>
      <c r="Q917" s="318"/>
      <c r="R917" s="318"/>
      <c r="S917" s="318"/>
      <c r="T917" s="318"/>
      <c r="U917" s="318"/>
      <c r="V917" s="318"/>
      <c r="W917" s="318"/>
      <c r="X917" s="318"/>
      <c r="Y917" s="319">
        <v>2</v>
      </c>
      <c r="Z917" s="320"/>
      <c r="AA917" s="320"/>
      <c r="AB917" s="321"/>
      <c r="AC917" s="323" t="s">
        <v>80</v>
      </c>
      <c r="AD917" s="324"/>
      <c r="AE917" s="324"/>
      <c r="AF917" s="324"/>
      <c r="AG917" s="324"/>
      <c r="AH917" s="330" t="s">
        <v>760</v>
      </c>
      <c r="AI917" s="331"/>
      <c r="AJ917" s="331"/>
      <c r="AK917" s="331"/>
      <c r="AL917" s="327" t="s">
        <v>760</v>
      </c>
      <c r="AM917" s="328"/>
      <c r="AN917" s="328"/>
      <c r="AO917" s="329"/>
      <c r="AP917" s="322" t="s">
        <v>761</v>
      </c>
      <c r="AQ917" s="322"/>
      <c r="AR917" s="322"/>
      <c r="AS917" s="322"/>
      <c r="AT917" s="322"/>
      <c r="AU917" s="322"/>
      <c r="AV917" s="322"/>
      <c r="AW917" s="322"/>
      <c r="AX917" s="322"/>
      <c r="AY917">
        <f>COUNTA($C$917)</f>
        <v>1</v>
      </c>
    </row>
    <row r="918" spans="1:51" ht="44.25" customHeight="1" x14ac:dyDescent="0.15">
      <c r="A918" s="404">
        <v>8</v>
      </c>
      <c r="B918" s="404">
        <v>1</v>
      </c>
      <c r="C918" s="421" t="s">
        <v>821</v>
      </c>
      <c r="D918" s="418"/>
      <c r="E918" s="418"/>
      <c r="F918" s="418"/>
      <c r="G918" s="418"/>
      <c r="H918" s="418"/>
      <c r="I918" s="418"/>
      <c r="J918" s="419">
        <v>5000020150002</v>
      </c>
      <c r="K918" s="420"/>
      <c r="L918" s="420"/>
      <c r="M918" s="420"/>
      <c r="N918" s="420"/>
      <c r="O918" s="420"/>
      <c r="P918" s="318" t="s">
        <v>759</v>
      </c>
      <c r="Q918" s="318"/>
      <c r="R918" s="318"/>
      <c r="S918" s="318"/>
      <c r="T918" s="318"/>
      <c r="U918" s="318"/>
      <c r="V918" s="318"/>
      <c r="W918" s="318"/>
      <c r="X918" s="318"/>
      <c r="Y918" s="319">
        <v>2</v>
      </c>
      <c r="Z918" s="320"/>
      <c r="AA918" s="320"/>
      <c r="AB918" s="321"/>
      <c r="AC918" s="323" t="s">
        <v>80</v>
      </c>
      <c r="AD918" s="324"/>
      <c r="AE918" s="324"/>
      <c r="AF918" s="324"/>
      <c r="AG918" s="324"/>
      <c r="AH918" s="330" t="s">
        <v>760</v>
      </c>
      <c r="AI918" s="331"/>
      <c r="AJ918" s="331"/>
      <c r="AK918" s="331"/>
      <c r="AL918" s="327" t="s">
        <v>760</v>
      </c>
      <c r="AM918" s="328"/>
      <c r="AN918" s="328"/>
      <c r="AO918" s="329"/>
      <c r="AP918" s="322" t="s">
        <v>761</v>
      </c>
      <c r="AQ918" s="322"/>
      <c r="AR918" s="322"/>
      <c r="AS918" s="322"/>
      <c r="AT918" s="322"/>
      <c r="AU918" s="322"/>
      <c r="AV918" s="322"/>
      <c r="AW918" s="322"/>
      <c r="AX918" s="322"/>
      <c r="AY918">
        <f>COUNTA($C$918)</f>
        <v>1</v>
      </c>
    </row>
    <row r="919" spans="1:51" ht="44.25" customHeight="1" x14ac:dyDescent="0.15">
      <c r="A919" s="404">
        <v>9</v>
      </c>
      <c r="B919" s="404">
        <v>1</v>
      </c>
      <c r="C919" s="421" t="s">
        <v>822</v>
      </c>
      <c r="D919" s="418"/>
      <c r="E919" s="418"/>
      <c r="F919" s="418"/>
      <c r="G919" s="418"/>
      <c r="H919" s="418"/>
      <c r="I919" s="418"/>
      <c r="J919" s="419">
        <v>5000020240001</v>
      </c>
      <c r="K919" s="420"/>
      <c r="L919" s="420"/>
      <c r="M919" s="420"/>
      <c r="N919" s="420"/>
      <c r="O919" s="420"/>
      <c r="P919" s="318" t="s">
        <v>759</v>
      </c>
      <c r="Q919" s="318"/>
      <c r="R919" s="318"/>
      <c r="S919" s="318"/>
      <c r="T919" s="318"/>
      <c r="U919" s="318"/>
      <c r="V919" s="318"/>
      <c r="W919" s="318"/>
      <c r="X919" s="318"/>
      <c r="Y919" s="319">
        <v>2</v>
      </c>
      <c r="Z919" s="320"/>
      <c r="AA919" s="320"/>
      <c r="AB919" s="321"/>
      <c r="AC919" s="323" t="s">
        <v>80</v>
      </c>
      <c r="AD919" s="324"/>
      <c r="AE919" s="324"/>
      <c r="AF919" s="324"/>
      <c r="AG919" s="324"/>
      <c r="AH919" s="330" t="s">
        <v>760</v>
      </c>
      <c r="AI919" s="331"/>
      <c r="AJ919" s="331"/>
      <c r="AK919" s="331"/>
      <c r="AL919" s="327" t="s">
        <v>760</v>
      </c>
      <c r="AM919" s="328"/>
      <c r="AN919" s="328"/>
      <c r="AO919" s="329"/>
      <c r="AP919" s="322" t="s">
        <v>761</v>
      </c>
      <c r="AQ919" s="322"/>
      <c r="AR919" s="322"/>
      <c r="AS919" s="322"/>
      <c r="AT919" s="322"/>
      <c r="AU919" s="322"/>
      <c r="AV919" s="322"/>
      <c r="AW919" s="322"/>
      <c r="AX919" s="322"/>
      <c r="AY919">
        <f>COUNTA($C$919)</f>
        <v>1</v>
      </c>
    </row>
    <row r="920" spans="1:51" ht="44.25" customHeight="1" x14ac:dyDescent="0.15">
      <c r="A920" s="404">
        <v>10</v>
      </c>
      <c r="B920" s="404">
        <v>1</v>
      </c>
      <c r="C920" s="421" t="s">
        <v>823</v>
      </c>
      <c r="D920" s="418"/>
      <c r="E920" s="418"/>
      <c r="F920" s="418"/>
      <c r="G920" s="418"/>
      <c r="H920" s="418"/>
      <c r="I920" s="418"/>
      <c r="J920" s="419">
        <v>4000020210005</v>
      </c>
      <c r="K920" s="420"/>
      <c r="L920" s="420"/>
      <c r="M920" s="420"/>
      <c r="N920" s="420"/>
      <c r="O920" s="420"/>
      <c r="P920" s="318" t="s">
        <v>759</v>
      </c>
      <c r="Q920" s="318"/>
      <c r="R920" s="318"/>
      <c r="S920" s="318"/>
      <c r="T920" s="318"/>
      <c r="U920" s="318"/>
      <c r="V920" s="318"/>
      <c r="W920" s="318"/>
      <c r="X920" s="318"/>
      <c r="Y920" s="319">
        <v>2</v>
      </c>
      <c r="Z920" s="320"/>
      <c r="AA920" s="320"/>
      <c r="AB920" s="321"/>
      <c r="AC920" s="323" t="s">
        <v>80</v>
      </c>
      <c r="AD920" s="324"/>
      <c r="AE920" s="324"/>
      <c r="AF920" s="324"/>
      <c r="AG920" s="324"/>
      <c r="AH920" s="330" t="s">
        <v>760</v>
      </c>
      <c r="AI920" s="331"/>
      <c r="AJ920" s="331"/>
      <c r="AK920" s="331"/>
      <c r="AL920" s="327" t="s">
        <v>760</v>
      </c>
      <c r="AM920" s="328"/>
      <c r="AN920" s="328"/>
      <c r="AO920" s="329"/>
      <c r="AP920" s="322" t="s">
        <v>761</v>
      </c>
      <c r="AQ920" s="322"/>
      <c r="AR920" s="322"/>
      <c r="AS920" s="322"/>
      <c r="AT920" s="322"/>
      <c r="AU920" s="322"/>
      <c r="AV920" s="322"/>
      <c r="AW920" s="322"/>
      <c r="AX920" s="322"/>
      <c r="AY920">
        <f>COUNTA($C$920)</f>
        <v>1</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1</v>
      </c>
    </row>
    <row r="944" spans="1:51" ht="30" customHeight="1" x14ac:dyDescent="0.15">
      <c r="A944" s="404">
        <v>1</v>
      </c>
      <c r="B944" s="404">
        <v>1</v>
      </c>
      <c r="C944" s="421" t="s">
        <v>779</v>
      </c>
      <c r="D944" s="418"/>
      <c r="E944" s="418"/>
      <c r="F944" s="418"/>
      <c r="G944" s="418"/>
      <c r="H944" s="418"/>
      <c r="I944" s="418"/>
      <c r="J944" s="419" t="s">
        <v>760</v>
      </c>
      <c r="K944" s="420"/>
      <c r="L944" s="420"/>
      <c r="M944" s="420"/>
      <c r="N944" s="420"/>
      <c r="O944" s="420"/>
      <c r="P944" s="317" t="s">
        <v>778</v>
      </c>
      <c r="Q944" s="318"/>
      <c r="R944" s="318"/>
      <c r="S944" s="318"/>
      <c r="T944" s="318"/>
      <c r="U944" s="318"/>
      <c r="V944" s="318"/>
      <c r="W944" s="318"/>
      <c r="X944" s="318"/>
      <c r="Y944" s="319">
        <v>5912</v>
      </c>
      <c r="Z944" s="320"/>
      <c r="AA944" s="320"/>
      <c r="AB944" s="321"/>
      <c r="AC944" s="323" t="s">
        <v>80</v>
      </c>
      <c r="AD944" s="324"/>
      <c r="AE944" s="324"/>
      <c r="AF944" s="324"/>
      <c r="AG944" s="324"/>
      <c r="AH944" s="330" t="s">
        <v>760</v>
      </c>
      <c r="AI944" s="331"/>
      <c r="AJ944" s="331"/>
      <c r="AK944" s="331"/>
      <c r="AL944" s="327" t="s">
        <v>760</v>
      </c>
      <c r="AM944" s="328"/>
      <c r="AN944" s="328"/>
      <c r="AO944" s="329"/>
      <c r="AP944" s="322" t="s">
        <v>760</v>
      </c>
      <c r="AQ944" s="322"/>
      <c r="AR944" s="322"/>
      <c r="AS944" s="322"/>
      <c r="AT944" s="322"/>
      <c r="AU944" s="322"/>
      <c r="AV944" s="322"/>
      <c r="AW944" s="322"/>
      <c r="AX944" s="322"/>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327</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7" t="s">
        <v>342</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6"/>
      <c r="E1109" s="277" t="s">
        <v>262</v>
      </c>
      <c r="F1109" s="886"/>
      <c r="G1109" s="886"/>
      <c r="H1109" s="886"/>
      <c r="I1109" s="886"/>
      <c r="J1109" s="277" t="s">
        <v>297</v>
      </c>
      <c r="K1109" s="277"/>
      <c r="L1109" s="277"/>
      <c r="M1109" s="277"/>
      <c r="N1109" s="277"/>
      <c r="O1109" s="277"/>
      <c r="P1109" s="348" t="s">
        <v>27</v>
      </c>
      <c r="Q1109" s="348"/>
      <c r="R1109" s="348"/>
      <c r="S1109" s="348"/>
      <c r="T1109" s="348"/>
      <c r="U1109" s="348"/>
      <c r="V1109" s="348"/>
      <c r="W1109" s="348"/>
      <c r="X1109" s="348"/>
      <c r="Y1109" s="277" t="s">
        <v>299</v>
      </c>
      <c r="Z1109" s="886"/>
      <c r="AA1109" s="886"/>
      <c r="AB1109" s="886"/>
      <c r="AC1109" s="277" t="s">
        <v>245</v>
      </c>
      <c r="AD1109" s="277"/>
      <c r="AE1109" s="277"/>
      <c r="AF1109" s="277"/>
      <c r="AG1109" s="277"/>
      <c r="AH1109" s="348" t="s">
        <v>258</v>
      </c>
      <c r="AI1109" s="349"/>
      <c r="AJ1109" s="349"/>
      <c r="AK1109" s="349"/>
      <c r="AL1109" s="349" t="s">
        <v>21</v>
      </c>
      <c r="AM1109" s="349"/>
      <c r="AN1109" s="349"/>
      <c r="AO1109" s="889"/>
      <c r="AP1109" s="423" t="s">
        <v>328</v>
      </c>
      <c r="AQ1109" s="423"/>
      <c r="AR1109" s="423"/>
      <c r="AS1109" s="423"/>
      <c r="AT1109" s="423"/>
      <c r="AU1109" s="423"/>
      <c r="AV1109" s="423"/>
      <c r="AW1109" s="423"/>
      <c r="AX1109" s="423"/>
    </row>
    <row r="1110" spans="1:51" ht="30" customHeight="1" x14ac:dyDescent="0.15">
      <c r="A1110" s="404">
        <v>1</v>
      </c>
      <c r="B1110" s="404">
        <v>1</v>
      </c>
      <c r="C1110" s="888"/>
      <c r="D1110" s="888"/>
      <c r="E1110" s="887"/>
      <c r="F1110" s="887"/>
      <c r="G1110" s="887"/>
      <c r="H1110" s="887"/>
      <c r="I1110" s="887"/>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88"/>
      <c r="D1111" s="888"/>
      <c r="E1111" s="887"/>
      <c r="F1111" s="887"/>
      <c r="G1111" s="887"/>
      <c r="H1111" s="887"/>
      <c r="I1111" s="887"/>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8"/>
      <c r="D1112" s="888"/>
      <c r="E1112" s="887"/>
      <c r="F1112" s="887"/>
      <c r="G1112" s="887"/>
      <c r="H1112" s="887"/>
      <c r="I1112" s="887"/>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8"/>
      <c r="D1113" s="888"/>
      <c r="E1113" s="887"/>
      <c r="F1113" s="887"/>
      <c r="G1113" s="887"/>
      <c r="H1113" s="887"/>
      <c r="I1113" s="887"/>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8"/>
      <c r="D1114" s="888"/>
      <c r="E1114" s="887"/>
      <c r="F1114" s="887"/>
      <c r="G1114" s="887"/>
      <c r="H1114" s="887"/>
      <c r="I1114" s="887"/>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8"/>
      <c r="D1115" s="888"/>
      <c r="E1115" s="887"/>
      <c r="F1115" s="887"/>
      <c r="G1115" s="887"/>
      <c r="H1115" s="887"/>
      <c r="I1115" s="887"/>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8"/>
      <c r="D1116" s="888"/>
      <c r="E1116" s="887"/>
      <c r="F1116" s="887"/>
      <c r="G1116" s="887"/>
      <c r="H1116" s="887"/>
      <c r="I1116" s="887"/>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8"/>
      <c r="D1117" s="888"/>
      <c r="E1117" s="887"/>
      <c r="F1117" s="887"/>
      <c r="G1117" s="887"/>
      <c r="H1117" s="887"/>
      <c r="I1117" s="887"/>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8"/>
      <c r="D1118" s="888"/>
      <c r="E1118" s="887"/>
      <c r="F1118" s="887"/>
      <c r="G1118" s="887"/>
      <c r="H1118" s="887"/>
      <c r="I1118" s="887"/>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8"/>
      <c r="D1119" s="888"/>
      <c r="E1119" s="887"/>
      <c r="F1119" s="887"/>
      <c r="G1119" s="887"/>
      <c r="H1119" s="887"/>
      <c r="I1119" s="887"/>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8"/>
      <c r="D1120" s="888"/>
      <c r="E1120" s="887"/>
      <c r="F1120" s="887"/>
      <c r="G1120" s="887"/>
      <c r="H1120" s="887"/>
      <c r="I1120" s="887"/>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8"/>
      <c r="D1121" s="888"/>
      <c r="E1121" s="887"/>
      <c r="F1121" s="887"/>
      <c r="G1121" s="887"/>
      <c r="H1121" s="887"/>
      <c r="I1121" s="887"/>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8"/>
      <c r="D1122" s="888"/>
      <c r="E1122" s="887"/>
      <c r="F1122" s="887"/>
      <c r="G1122" s="887"/>
      <c r="H1122" s="887"/>
      <c r="I1122" s="887"/>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8"/>
      <c r="D1123" s="888"/>
      <c r="E1123" s="887"/>
      <c r="F1123" s="887"/>
      <c r="G1123" s="887"/>
      <c r="H1123" s="887"/>
      <c r="I1123" s="887"/>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8"/>
      <c r="D1124" s="888"/>
      <c r="E1124" s="887"/>
      <c r="F1124" s="887"/>
      <c r="G1124" s="887"/>
      <c r="H1124" s="887"/>
      <c r="I1124" s="887"/>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8"/>
      <c r="D1125" s="888"/>
      <c r="E1125" s="887"/>
      <c r="F1125" s="887"/>
      <c r="G1125" s="887"/>
      <c r="H1125" s="887"/>
      <c r="I1125" s="887"/>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8"/>
      <c r="D1126" s="888"/>
      <c r="E1126" s="887"/>
      <c r="F1126" s="887"/>
      <c r="G1126" s="887"/>
      <c r="H1126" s="887"/>
      <c r="I1126" s="887"/>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8"/>
      <c r="D1127" s="888"/>
      <c r="E1127" s="262"/>
      <c r="F1127" s="887"/>
      <c r="G1127" s="887"/>
      <c r="H1127" s="887"/>
      <c r="I1127" s="887"/>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8"/>
      <c r="D1128" s="888"/>
      <c r="E1128" s="887"/>
      <c r="F1128" s="887"/>
      <c r="G1128" s="887"/>
      <c r="H1128" s="887"/>
      <c r="I1128" s="887"/>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8"/>
      <c r="D1129" s="888"/>
      <c r="E1129" s="887"/>
      <c r="F1129" s="887"/>
      <c r="G1129" s="887"/>
      <c r="H1129" s="887"/>
      <c r="I1129" s="887"/>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8"/>
      <c r="D1130" s="888"/>
      <c r="E1130" s="887"/>
      <c r="F1130" s="887"/>
      <c r="G1130" s="887"/>
      <c r="H1130" s="887"/>
      <c r="I1130" s="887"/>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8"/>
      <c r="D1131" s="888"/>
      <c r="E1131" s="887"/>
      <c r="F1131" s="887"/>
      <c r="G1131" s="887"/>
      <c r="H1131" s="887"/>
      <c r="I1131" s="887"/>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8"/>
      <c r="D1132" s="888"/>
      <c r="E1132" s="887"/>
      <c r="F1132" s="887"/>
      <c r="G1132" s="887"/>
      <c r="H1132" s="887"/>
      <c r="I1132" s="887"/>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8"/>
      <c r="D1133" s="888"/>
      <c r="E1133" s="887"/>
      <c r="F1133" s="887"/>
      <c r="G1133" s="887"/>
      <c r="H1133" s="887"/>
      <c r="I1133" s="887"/>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8"/>
      <c r="D1134" s="888"/>
      <c r="E1134" s="887"/>
      <c r="F1134" s="887"/>
      <c r="G1134" s="887"/>
      <c r="H1134" s="887"/>
      <c r="I1134" s="887"/>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8"/>
      <c r="D1135" s="888"/>
      <c r="E1135" s="887"/>
      <c r="F1135" s="887"/>
      <c r="G1135" s="887"/>
      <c r="H1135" s="887"/>
      <c r="I1135" s="887"/>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8"/>
      <c r="D1136" s="888"/>
      <c r="E1136" s="887"/>
      <c r="F1136" s="887"/>
      <c r="G1136" s="887"/>
      <c r="H1136" s="887"/>
      <c r="I1136" s="887"/>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8"/>
      <c r="D1137" s="888"/>
      <c r="E1137" s="887"/>
      <c r="F1137" s="887"/>
      <c r="G1137" s="887"/>
      <c r="H1137" s="887"/>
      <c r="I1137" s="887"/>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8"/>
      <c r="D1138" s="888"/>
      <c r="E1138" s="887"/>
      <c r="F1138" s="887"/>
      <c r="G1138" s="887"/>
      <c r="H1138" s="887"/>
      <c r="I1138" s="887"/>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8"/>
      <c r="D1139" s="888"/>
      <c r="E1139" s="887"/>
      <c r="F1139" s="887"/>
      <c r="G1139" s="887"/>
      <c r="H1139" s="887"/>
      <c r="I1139" s="887"/>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21:AO940">
    <cfRule type="expression" dxfId="1951" priority="2059">
      <formula>IF(AND(AL921&gt;=0, RIGHT(TEXT(AL921,"0.#"),1)&lt;&gt;"."),TRUE,FALSE)</formula>
    </cfRule>
    <cfRule type="expression" dxfId="1950" priority="2060">
      <formula>IF(AND(AL921&gt;=0, RIGHT(TEXT(AL921,"0.#"),1)="."),TRUE,FALSE)</formula>
    </cfRule>
    <cfRule type="expression" dxfId="1949" priority="2061">
      <formula>IF(AND(AL921&lt;0, RIGHT(TEXT(AL921,"0.#"),1)&lt;&gt;"."),TRUE,FALSE)</formula>
    </cfRule>
    <cfRule type="expression" dxfId="1948" priority="2062">
      <formula>IF(AND(AL921&lt;0, RIGHT(TEXT(AL921,"0.#"),1)="."),TRUE,FALSE)</formula>
    </cfRule>
  </conditionalFormatting>
  <conditionalFormatting sqref="AL911:AO920">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47" max="49" man="1"/>
    <brk id="841" max="49" man="1"/>
    <brk id="908"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744</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恩給関係</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347</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4"/>
      <c r="Z2" s="412"/>
      <c r="AA2" s="413"/>
      <c r="AB2" s="1008" t="s">
        <v>11</v>
      </c>
      <c r="AC2" s="1009"/>
      <c r="AD2" s="1010"/>
      <c r="AE2" s="996" t="s">
        <v>388</v>
      </c>
      <c r="AF2" s="996"/>
      <c r="AG2" s="996"/>
      <c r="AH2" s="996"/>
      <c r="AI2" s="996" t="s">
        <v>410</v>
      </c>
      <c r="AJ2" s="996"/>
      <c r="AK2" s="996"/>
      <c r="AL2" s="455"/>
      <c r="AM2" s="996" t="s">
        <v>507</v>
      </c>
      <c r="AN2" s="996"/>
      <c r="AO2" s="996"/>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5"/>
      <c r="Z3" s="1006"/>
      <c r="AA3" s="1007"/>
      <c r="AB3" s="1011"/>
      <c r="AC3" s="1012"/>
      <c r="AD3" s="1013"/>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14"/>
      <c r="I4" s="1014"/>
      <c r="J4" s="1014"/>
      <c r="K4" s="1014"/>
      <c r="L4" s="1014"/>
      <c r="M4" s="1014"/>
      <c r="N4" s="1014"/>
      <c r="O4" s="1015"/>
      <c r="P4" s="191"/>
      <c r="Q4" s="1022"/>
      <c r="R4" s="1022"/>
      <c r="S4" s="1022"/>
      <c r="T4" s="1022"/>
      <c r="U4" s="1022"/>
      <c r="V4" s="1022"/>
      <c r="W4" s="1022"/>
      <c r="X4" s="1023"/>
      <c r="Y4" s="1000" t="s">
        <v>12</v>
      </c>
      <c r="Z4" s="1001"/>
      <c r="AA4" s="1002"/>
      <c r="AB4" s="548"/>
      <c r="AC4" s="1003"/>
      <c r="AD4" s="1003"/>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3" t="s">
        <v>54</v>
      </c>
      <c r="Z5" s="997"/>
      <c r="AA5" s="998"/>
      <c r="AB5" s="519"/>
      <c r="AC5" s="999"/>
      <c r="AD5" s="999"/>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180</v>
      </c>
      <c r="AC6" s="1029"/>
      <c r="AD6" s="1029"/>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7" t="s">
        <v>378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9" t="s">
        <v>347</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4"/>
      <c r="Z9" s="412"/>
      <c r="AA9" s="413"/>
      <c r="AB9" s="1008" t="s">
        <v>11</v>
      </c>
      <c r="AC9" s="1009"/>
      <c r="AD9" s="1010"/>
      <c r="AE9" s="996" t="s">
        <v>388</v>
      </c>
      <c r="AF9" s="996"/>
      <c r="AG9" s="996"/>
      <c r="AH9" s="996"/>
      <c r="AI9" s="996" t="s">
        <v>410</v>
      </c>
      <c r="AJ9" s="996"/>
      <c r="AK9" s="996"/>
      <c r="AL9" s="455"/>
      <c r="AM9" s="996" t="s">
        <v>507</v>
      </c>
      <c r="AN9" s="996"/>
      <c r="AO9" s="996"/>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5"/>
      <c r="Z10" s="1006"/>
      <c r="AA10" s="1007"/>
      <c r="AB10" s="1011"/>
      <c r="AC10" s="1012"/>
      <c r="AD10" s="1013"/>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8"/>
      <c r="AC11" s="1003"/>
      <c r="AD11" s="1003"/>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9"/>
      <c r="AC12" s="999"/>
      <c r="AD12" s="999"/>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180</v>
      </c>
      <c r="AC13" s="1029"/>
      <c r="AD13" s="1029"/>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7" t="s">
        <v>378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9" t="s">
        <v>347</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4"/>
      <c r="Z16" s="412"/>
      <c r="AA16" s="413"/>
      <c r="AB16" s="1008" t="s">
        <v>11</v>
      </c>
      <c r="AC16" s="1009"/>
      <c r="AD16" s="1010"/>
      <c r="AE16" s="996" t="s">
        <v>388</v>
      </c>
      <c r="AF16" s="996"/>
      <c r="AG16" s="996"/>
      <c r="AH16" s="996"/>
      <c r="AI16" s="996" t="s">
        <v>410</v>
      </c>
      <c r="AJ16" s="996"/>
      <c r="AK16" s="996"/>
      <c r="AL16" s="455"/>
      <c r="AM16" s="996" t="s">
        <v>507</v>
      </c>
      <c r="AN16" s="996"/>
      <c r="AO16" s="996"/>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5"/>
      <c r="Z17" s="1006"/>
      <c r="AA17" s="1007"/>
      <c r="AB17" s="1011"/>
      <c r="AC17" s="1012"/>
      <c r="AD17" s="1013"/>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8"/>
      <c r="AC18" s="1003"/>
      <c r="AD18" s="1003"/>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9"/>
      <c r="AC19" s="999"/>
      <c r="AD19" s="999"/>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180</v>
      </c>
      <c r="AC20" s="1029"/>
      <c r="AD20" s="1029"/>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7" t="s">
        <v>378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9" t="s">
        <v>347</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4"/>
      <c r="Z23" s="412"/>
      <c r="AA23" s="413"/>
      <c r="AB23" s="1008" t="s">
        <v>11</v>
      </c>
      <c r="AC23" s="1009"/>
      <c r="AD23" s="1010"/>
      <c r="AE23" s="996" t="s">
        <v>388</v>
      </c>
      <c r="AF23" s="996"/>
      <c r="AG23" s="996"/>
      <c r="AH23" s="996"/>
      <c r="AI23" s="996" t="s">
        <v>410</v>
      </c>
      <c r="AJ23" s="996"/>
      <c r="AK23" s="996"/>
      <c r="AL23" s="455"/>
      <c r="AM23" s="996" t="s">
        <v>507</v>
      </c>
      <c r="AN23" s="996"/>
      <c r="AO23" s="996"/>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5"/>
      <c r="Z24" s="1006"/>
      <c r="AA24" s="1007"/>
      <c r="AB24" s="1011"/>
      <c r="AC24" s="1012"/>
      <c r="AD24" s="1013"/>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8"/>
      <c r="AC25" s="1003"/>
      <c r="AD25" s="1003"/>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9"/>
      <c r="AC26" s="999"/>
      <c r="AD26" s="999"/>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180</v>
      </c>
      <c r="AC27" s="1029"/>
      <c r="AD27" s="1029"/>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7" t="s">
        <v>378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9" t="s">
        <v>347</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4"/>
      <c r="Z30" s="412"/>
      <c r="AA30" s="413"/>
      <c r="AB30" s="1008" t="s">
        <v>11</v>
      </c>
      <c r="AC30" s="1009"/>
      <c r="AD30" s="1010"/>
      <c r="AE30" s="996" t="s">
        <v>388</v>
      </c>
      <c r="AF30" s="996"/>
      <c r="AG30" s="996"/>
      <c r="AH30" s="996"/>
      <c r="AI30" s="996" t="s">
        <v>410</v>
      </c>
      <c r="AJ30" s="996"/>
      <c r="AK30" s="996"/>
      <c r="AL30" s="455"/>
      <c r="AM30" s="996" t="s">
        <v>507</v>
      </c>
      <c r="AN30" s="996"/>
      <c r="AO30" s="996"/>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5"/>
      <c r="Z31" s="1006"/>
      <c r="AA31" s="1007"/>
      <c r="AB31" s="1011"/>
      <c r="AC31" s="1012"/>
      <c r="AD31" s="1013"/>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8"/>
      <c r="AC32" s="1003"/>
      <c r="AD32" s="1003"/>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9"/>
      <c r="AC33" s="999"/>
      <c r="AD33" s="999"/>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180</v>
      </c>
      <c r="AC34" s="1029"/>
      <c r="AD34" s="1029"/>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7" t="s">
        <v>378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9" t="s">
        <v>347</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4"/>
      <c r="Z37" s="412"/>
      <c r="AA37" s="413"/>
      <c r="AB37" s="1008" t="s">
        <v>11</v>
      </c>
      <c r="AC37" s="1009"/>
      <c r="AD37" s="1010"/>
      <c r="AE37" s="996" t="s">
        <v>388</v>
      </c>
      <c r="AF37" s="996"/>
      <c r="AG37" s="996"/>
      <c r="AH37" s="996"/>
      <c r="AI37" s="996" t="s">
        <v>410</v>
      </c>
      <c r="AJ37" s="996"/>
      <c r="AK37" s="996"/>
      <c r="AL37" s="455"/>
      <c r="AM37" s="996" t="s">
        <v>507</v>
      </c>
      <c r="AN37" s="996"/>
      <c r="AO37" s="996"/>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5"/>
      <c r="Z38" s="1006"/>
      <c r="AA38" s="1007"/>
      <c r="AB38" s="1011"/>
      <c r="AC38" s="1012"/>
      <c r="AD38" s="1013"/>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8"/>
      <c r="AC39" s="1003"/>
      <c r="AD39" s="1003"/>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9"/>
      <c r="AC40" s="999"/>
      <c r="AD40" s="999"/>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180</v>
      </c>
      <c r="AC41" s="1029"/>
      <c r="AD41" s="1029"/>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7" t="s">
        <v>378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9" t="s">
        <v>347</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4"/>
      <c r="Z44" s="412"/>
      <c r="AA44" s="413"/>
      <c r="AB44" s="1008" t="s">
        <v>11</v>
      </c>
      <c r="AC44" s="1009"/>
      <c r="AD44" s="1010"/>
      <c r="AE44" s="996" t="s">
        <v>388</v>
      </c>
      <c r="AF44" s="996"/>
      <c r="AG44" s="996"/>
      <c r="AH44" s="996"/>
      <c r="AI44" s="996" t="s">
        <v>410</v>
      </c>
      <c r="AJ44" s="996"/>
      <c r="AK44" s="996"/>
      <c r="AL44" s="455"/>
      <c r="AM44" s="996" t="s">
        <v>507</v>
      </c>
      <c r="AN44" s="996"/>
      <c r="AO44" s="996"/>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5"/>
      <c r="Z45" s="1006"/>
      <c r="AA45" s="1007"/>
      <c r="AB45" s="1011"/>
      <c r="AC45" s="1012"/>
      <c r="AD45" s="1013"/>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8"/>
      <c r="AC46" s="1003"/>
      <c r="AD46" s="1003"/>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9"/>
      <c r="AC47" s="999"/>
      <c r="AD47" s="999"/>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180</v>
      </c>
      <c r="AC48" s="1029"/>
      <c r="AD48" s="1029"/>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7" t="s">
        <v>378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9" t="s">
        <v>347</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4"/>
      <c r="Z51" s="412"/>
      <c r="AA51" s="413"/>
      <c r="AB51" s="455" t="s">
        <v>11</v>
      </c>
      <c r="AC51" s="1009"/>
      <c r="AD51" s="1010"/>
      <c r="AE51" s="996" t="s">
        <v>388</v>
      </c>
      <c r="AF51" s="996"/>
      <c r="AG51" s="996"/>
      <c r="AH51" s="996"/>
      <c r="AI51" s="996" t="s">
        <v>410</v>
      </c>
      <c r="AJ51" s="996"/>
      <c r="AK51" s="996"/>
      <c r="AL51" s="455"/>
      <c r="AM51" s="996" t="s">
        <v>507</v>
      </c>
      <c r="AN51" s="996"/>
      <c r="AO51" s="996"/>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5"/>
      <c r="Z52" s="1006"/>
      <c r="AA52" s="1007"/>
      <c r="AB52" s="1011"/>
      <c r="AC52" s="1012"/>
      <c r="AD52" s="1013"/>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8"/>
      <c r="AC53" s="1003"/>
      <c r="AD53" s="1003"/>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9"/>
      <c r="AC54" s="999"/>
      <c r="AD54" s="999"/>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180</v>
      </c>
      <c r="AC55" s="1029"/>
      <c r="AD55" s="1029"/>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7" t="s">
        <v>378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9" t="s">
        <v>347</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4"/>
      <c r="Z58" s="412"/>
      <c r="AA58" s="413"/>
      <c r="AB58" s="1008" t="s">
        <v>11</v>
      </c>
      <c r="AC58" s="1009"/>
      <c r="AD58" s="1010"/>
      <c r="AE58" s="996" t="s">
        <v>388</v>
      </c>
      <c r="AF58" s="996"/>
      <c r="AG58" s="996"/>
      <c r="AH58" s="996"/>
      <c r="AI58" s="996" t="s">
        <v>410</v>
      </c>
      <c r="AJ58" s="996"/>
      <c r="AK58" s="996"/>
      <c r="AL58" s="455"/>
      <c r="AM58" s="996" t="s">
        <v>507</v>
      </c>
      <c r="AN58" s="996"/>
      <c r="AO58" s="996"/>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5"/>
      <c r="Z59" s="1006"/>
      <c r="AA59" s="1007"/>
      <c r="AB59" s="1011"/>
      <c r="AC59" s="1012"/>
      <c r="AD59" s="1013"/>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8"/>
      <c r="AC60" s="1003"/>
      <c r="AD60" s="1003"/>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9"/>
      <c r="AC61" s="999"/>
      <c r="AD61" s="999"/>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180</v>
      </c>
      <c r="AC62" s="1029"/>
      <c r="AD62" s="1029"/>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7" t="s">
        <v>378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9" t="s">
        <v>347</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4"/>
      <c r="Z65" s="412"/>
      <c r="AA65" s="413"/>
      <c r="AB65" s="1008" t="s">
        <v>11</v>
      </c>
      <c r="AC65" s="1009"/>
      <c r="AD65" s="1010"/>
      <c r="AE65" s="996" t="s">
        <v>388</v>
      </c>
      <c r="AF65" s="996"/>
      <c r="AG65" s="996"/>
      <c r="AH65" s="996"/>
      <c r="AI65" s="996" t="s">
        <v>410</v>
      </c>
      <c r="AJ65" s="996"/>
      <c r="AK65" s="996"/>
      <c r="AL65" s="455"/>
      <c r="AM65" s="996" t="s">
        <v>507</v>
      </c>
      <c r="AN65" s="996"/>
      <c r="AO65" s="996"/>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5"/>
      <c r="Z66" s="1006"/>
      <c r="AA66" s="1007"/>
      <c r="AB66" s="1011"/>
      <c r="AC66" s="1012"/>
      <c r="AD66" s="1013"/>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8"/>
      <c r="AC67" s="1003"/>
      <c r="AD67" s="1003"/>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9"/>
      <c r="AC68" s="999"/>
      <c r="AD68" s="999"/>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4"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7" t="s">
        <v>378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7">
        <v>1</v>
      </c>
      <c r="B4" s="1057">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新國 祐一朗(niikuni-yuuichirou)</cp:lastModifiedBy>
  <cp:lastPrinted>2021-03-08T07:58:12Z</cp:lastPrinted>
  <dcterms:created xsi:type="dcterms:W3CDTF">2012-03-13T00:50:25Z</dcterms:created>
  <dcterms:modified xsi:type="dcterms:W3CDTF">2021-08-24T08:23:17Z</dcterms:modified>
</cp:coreProperties>
</file>