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9480" windowHeight="4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<sst xmlns="http://schemas.openxmlformats.org/spreadsheetml/2006/main" count="3094" uniqueCount="789">
  <si>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</si>
  <si>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</si>
  <si>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</si>
  <si>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</si>
  <si>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</si>
  <si>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</si>
  <si>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</si>
  <si>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</si>
  <si>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</si>
  <si>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</si>
  <si>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</si>
  <si>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</si>
  <si>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</si>
  <si>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</si>
  <si>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</si>
  <si>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</si>
  <si>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</si>
  <si>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</si>
  <si>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</si>
  <si>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</si>
  <si>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</si>
  <si>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</si>
  <si>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</si>
  <si>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</si>
  <si>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</si>
  <si>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</si>
  <si>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</si>
  <si>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</si>
  <si>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</si>
  <si>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</si>
  <si>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</si>
  <si>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</si>
  <si>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</si>
  <si>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</si>
  <si>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</si>
  <si>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</si>
  <si>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</si>
  <si>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</si>
  <si>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</si>
  <si>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</si>
  <si>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</si>
  <si>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</si>
  <si>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</si>
  <si>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</si>
  <si>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</si>
  <si>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</si>
  <si>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</si>
  <si>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</si>
  <si>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</si>
  <si>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</si>
  <si>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</si>
  <si>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</si>
  <si>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</si>
  <si>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</si>
  <si>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</si>
  <si>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</si>
  <si>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</si>
  <si>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</si>
  <si>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</si>
  <si>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</si>
  <si>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</si>
  <si>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</si>
  <si>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</si>
  <si>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</si>
  <si>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</si>
  <si>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</si>
  <si>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</si>
  <si>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</si>
  <si>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</si>
  <si>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</si>
  <si>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</si>
  <si>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</si>
  <si>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</si>
  <si>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</si>
  <si>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</si>
  <si>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</si>
  <si>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</si>
  <si>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</si>
  <si>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</si>
  <si>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</si>
  <si>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</si>
  <si>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</si>
  <si>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</si>
  <si>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</si>
  <si>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</si>
  <si>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</si>
  <si>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</si>
  <si>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</si>
  <si>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</si>
  <si>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</si>
  <si>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</si>
  <si>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</si>
  <si>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</si>
  <si>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</si>
  <si>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</si>
  <si>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</si>
  <si>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</si>
  <si>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</si>
  <si>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</si>
  <si>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</si>
  <si>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</si>
  <si>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</si>
  <si>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</si>
  <si>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</si>
  <si>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</si>
  <si>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</si>
  <si>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</si>
  <si>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</si>
  <si>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</si>
  <si>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</si>
  <si>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</si>
  <si>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</si>
  <si>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</si>
  <si>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</si>
  <si>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</si>
  <si>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</si>
  <si>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</si>
  <si>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</si>
  <si>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</si>
  <si>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</si>
  <si>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</si>
  <si>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</si>
  <si>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</si>
  <si>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</si>
  <si>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</si>
  <si>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</si>
  <si>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</si>
  <si>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</si>
  <si>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</si>
  <si>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</si>
  <si>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</si>
  <si>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</si>
  <si>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</si>
  <si>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</si>
  <si>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</si>
  <si>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</si>
  <si>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</si>
  <si>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</si>
  <si>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</si>
  <si>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</si>
  <si>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</si>
  <si>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</si>
  <si>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</si>
  <si>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</si>
  <si>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</si>
  <si>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</si>
  <si>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</si>
  <si>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</si>
  <si>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</si>
  <si>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</si>
  <si>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</si>
  <si>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</si>
  <si>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</si>
  <si>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</si>
  <si>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</si>
  <si>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</si>
  <si>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</si>
  <si>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</si>
  <si>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</si>
  <si>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</si>
  <si>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</si>
  <si>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</si>
  <si>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</si>
  <si>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</si>
  <si>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</si>
  <si>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</si>
  <si>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</si>
  <si>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</si>
  <si>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</si>
  <si>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</si>
  <si>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</si>
  <si>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</si>
  <si>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</si>
  <si>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</si>
  <si>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</si>
  <si>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</si>
  <si>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</si>
  <si>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</si>
  <si>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</si>
  <si>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</si>
  <si>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</si>
  <si>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</si>
  <si>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</si>
  <si>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</si>
  <si>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</si>
  <si>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</si>
  <si>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</si>
  <si>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</si>
  <si>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</si>
  <si>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</si>
  <si>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</si>
  <si>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</si>
  <si>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</si>
  <si>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</si>
  <si>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</si>
  <si>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</si>
  <si>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</si>
  <si>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</si>
  <si>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</si>
  <si>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</si>
  <si>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</si>
  <si>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</si>
  <si>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</si>
  <si>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</si>
  <si>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</si>
  <si>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</si>
  <si>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</si>
  <si>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</si>
  <si>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</si>
  <si>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</si>
  <si>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</si>
  <si>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</si>
  <si>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</si>
  <si>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</si>
  <si>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</si>
  <si>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</si>
  <si>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</si>
  <si>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</si>
  <si>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</si>
  <si>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</si>
  <si>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</si>
  <si>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</si>
  <si>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</si>
  <si>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</si>
  <si>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</si>
  <si>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</si>
  <si>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</si>
  <si>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</si>
  <si>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</si>
  <si>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</si>
  <si>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</si>
  <si>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</si>
  <si>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</si>
  <si>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</si>
  <si>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</si>
  <si>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</si>
  <si>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</si>
  <si>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</si>
  <si>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</si>
  <si>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</si>
  <si>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</si>
  <si>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</si>
  <si>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</si>
  <si>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</si>
  <si>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</si>
  <si>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</si>
  <si>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</si>
  <si>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</si>
  <si>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</si>
  <si>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</si>
  <si>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</si>
  <si>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</si>
  <si>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</si>
  <si>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</si>
  <si>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</si>
  <si>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</si>
  <si>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</si>
  <si>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</si>
  <si>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</si>
  <si>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</si>
  <si>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</si>
  <si>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</si>
  <si>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</si>
  <si>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</si>
  <si>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</si>
  <si>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</si>
  <si>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</si>
  <si>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</si>
  <si>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</si>
  <si>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</si>
  <si>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</si>
  <si>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</si>
  <si>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</si>
  <si>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</si>
  <si>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</si>
  <si>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</si>
  <si>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</si>
  <si>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</si>
  <si>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</si>
  <si>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</si>
  <si>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</si>
  <si>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</si>
  <si>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</si>
  <si>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</si>
  <si>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</si>
  <si>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</si>
  <si>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</si>
  <si>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</si>
  <si>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</si>
  <si>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</si>
  <si>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</si>
  <si>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</si>
  <si>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</si>
  <si>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</si>
  <si>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</si>
  <si>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</si>
  <si>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</si>
  <si>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</si>
  <si>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</si>
  <si>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</si>
  <si>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</si>
  <si>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</si>
  <si>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</si>
  <si>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</si>
  <si>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</si>
  <si>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</si>
  <si>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</si>
  <si>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</si>
  <si>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</si>
  <si>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</si>
  <si>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</si>
  <si>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</si>
  <si>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</si>
  <si>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</si>
  <si>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</si>
  <si>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</si>
  <si>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</si>
  <si>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</si>
  <si>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</si>
  <si>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</si>
  <si>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</si>
  <si>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</si>
  <si>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</si>
  <si>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</si>
  <si>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</si>
  <si>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</si>
  <si>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</si>
  <si>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</si>
  <si>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</si>
  <si>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</si>
  <si>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</si>
  <si>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</si>
  <si>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</si>
  <si>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</si>
  <si>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</si>
  <si>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</si>
  <si>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</si>
  <si>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</si>
  <si>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</si>
  <si>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</si>
  <si>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</si>
  <si>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</si>
  <si>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</si>
  <si>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</si>
  <si>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</si>
  <si>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</si>
  <si>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</si>
  <si>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</si>
  <si>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</si>
  <si>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</si>
  <si>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</si>
  <si>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</si>
  <si>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</si>
  <si>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</si>
  <si>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</si>
  <si>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</si>
  <si>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</si>
  <si>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</si>
  <si>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</si>
  <si>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</si>
  <si>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</si>
  <si>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</si>
  <si>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</si>
  <si>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</si>
  <si>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</si>
  <si>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</si>
  <si>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</si>
  <si>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</si>
  <si>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</si>
  <si>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</si>
  <si>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</si>
  <si>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</si>
  <si>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</si>
  <si>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</si>
  <si>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</si>
  <si>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</si>
  <si>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</si>
  <si>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</si>
  <si>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</si>
  <si>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</si>
  <si>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</si>
  <si>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</si>
  <si>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</si>
  <si>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</si>
  <si>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</si>
  <si>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</si>
  <si>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</si>
  <si>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</si>
  <si>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</si>
  <si>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</si>
  <si>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</si>
  <si>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</si>
  <si>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</si>
  <si>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</si>
  <si>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</si>
  <si>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</si>
  <si>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</si>
  <si>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</si>
  <si>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</si>
  <si>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</si>
  <si>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</si>
  <si>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</si>
  <si>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</si>
  <si>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</si>
  <si>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</si>
  <si>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</si>
  <si>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</si>
  <si>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</si>
  <si>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</si>
  <si>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</si>
  <si>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</si>
  <si>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</si>
  <si>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</si>
  <si>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</si>
  <si>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</si>
  <si>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</si>
  <si>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</si>
  <si>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</si>
  <si>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</si>
  <si>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</si>
  <si>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</si>
  <si>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</si>
  <si>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</si>
  <si>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</si>
  <si>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</si>
  <si>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</si>
  <si>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</si>
  <si>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</si>
  <si>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</si>
  <si>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</si>
  <si>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</si>
  <si>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</si>
  <si>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</si>
  <si>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</si>
  <si>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</si>
  <si>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</si>
  <si>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</si>
  <si>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</si>
  <si>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</si>
  <si>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</si>
  <si>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</si>
  <si>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</si>
  <si>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</si>
  <si>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</si>
  <si>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</si>
  <si>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</si>
  <si>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</si>
  <si>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</si>
  <si>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</si>
  <si>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</si>
  <si>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</si>
  <si>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</si>
  <si>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</si>
  <si>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</si>
  <si>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</si>
  <si>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</si>
  <si>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</si>
  <si>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</si>
  <si>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</si>
  <si>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</si>
  <si>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</si>
  <si>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</si>
  <si>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</si>
  <si>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</si>
  <si>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</si>
  <si>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</si>
  <si>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</si>
  <si>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</si>
  <si>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</si>
  <si>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</si>
  <si>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</si>
  <si>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</si>
  <si>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</si>
  <si>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</si>
  <si>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</si>
  <si>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</si>
  <si>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</si>
  <si>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</si>
  <si>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</si>
  <si>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</si>
  <si>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</si>
  <si>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</si>
  <si>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</si>
  <si>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</si>
  <si>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</si>
  <si>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</si>
  <si>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</si>
  <si>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</si>
  <si>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</si>
  <si>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</si>
  <si>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</si>
  <si>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</si>
  <si>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</si>
  <si>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</si>
  <si>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</si>
  <si>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</si>
  <si>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</si>
  <si>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</si>
  <si>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</si>
  <si>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</si>
  <si>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</si>
  <si>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</si>
  <si>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</si>
  <si>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</si>
  <si>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</si>
  <si>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</si>
  <si>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</si>
  <si>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</si>
  <si>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</si>
  <si>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</si>
  <si>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</si>
  <si>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</si>
  <si>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</si>
  <si>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</si>
  <si>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</si>
  <si>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</si>
  <si>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</si>
  <si>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</si>
  <si>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</si>
  <si>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</si>
  <si>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</si>
  <si>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</si>
  <si>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</si>
  <si>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</si>
  <si>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</si>
  <si>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</si>
  <si>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</si>
  <si>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</si>
  <si>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</si>
  <si>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</si>
  <si>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</si>
  <si>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</si>
  <si>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</si>
  <si>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</si>
  <si>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</si>
  <si>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</si>
  <si>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</si>
  <si>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</si>
  <si>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</si>
  <si>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</si>
  <si>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</si>
  <si>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</si>
  <si>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</si>
  <si>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</si>
  <si>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</si>
  <si>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</si>
  <si>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</si>
  <si>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</si>
  <si>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</si>
  <si>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</si>
  <si>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</si>
  <si>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</si>
  <si>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</si>
  <si>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</si>
  <si>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</si>
  <si>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</si>
  <si>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</si>
  <si>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</si>
  <si>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</si>
  <si>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</si>
  <si>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</si>
  <si>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</si>
  <si>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</si>
  <si>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</si>
  <si>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</si>
  <si>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</si>
  <si>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</si>
  <si>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</si>
  <si>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</si>
  <si>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</si>
  <si>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</si>
  <si>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</si>
  <si>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</si>
  <si>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</si>
  <si>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</si>
  <si>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</si>
  <si>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</si>
  <si>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</si>
  <si>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</si>
  <si>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</si>
  <si>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</si>
  <si>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</si>
  <si>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</si>
  <si>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</si>
  <si>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</si>
  <si>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</si>
  <si>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</si>
  <si>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</si>
  <si>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</si>
  <si>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</si>
  <si>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</si>
  <si>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</si>
  <si>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</si>
  <si>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</si>
  <si>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</si>
  <si>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</si>
  <si>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</si>
  <si>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</si>
  <si>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</si>
  <si>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</si>
  <si>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</si>
  <si>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</si>
  <si>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</si>
  <si>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</si>
  <si>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</si>
  <si>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</si>
  <si>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</si>
  <si>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</si>
  <si>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</si>
  <si>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</si>
  <si>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</si>
  <si>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</si>
  <si>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</si>
  <si>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</si>
  <si>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</si>
  <si>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</si>
  <si>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</si>
  <si>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</si>
  <si>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</si>
  <si>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</si>
  <si>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</si>
  <si>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</si>
  <si>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</si>
  <si>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</si>
  <si>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</si>
  <si>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</si>
  <si>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</si>
  <si>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</si>
  <si>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</si>
  <si>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</si>
  <si>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</si>
  <si>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</si>
  <si>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</si>
  <si>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</si>
  <si>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</si>
  <si>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</si>
  <si>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</si>
  <si>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</si>
  <si>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</si>
  <si>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</si>
  <si>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</si>
  <si>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</si>
  <si>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</si>
  <si>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</si>
  <si>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</si>
  <si>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</si>
  <si>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</si>
  <si>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</si>
  <si>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</si>
  <si>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</si>
  <si>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</si>
  <si>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</si>
  <si>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</si>
  <si>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</si>
  <si>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</si>
  <si>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</si>
  <si>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</si>
  <si>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</si>
  <si>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</si>
  <si>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</si>
  <si>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</si>
  <si>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</si>
  <si>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</si>
  <si>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</si>
  <si>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</si>
  <si>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</si>
  <si>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</si>
  <si>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</si>
  <si>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</si>
  <si>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</si>
  <si>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</si>
  <si>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</si>
  <si>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</si>
  <si>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</si>
  <si>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</si>
  <si>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</si>
  <si>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</si>
  <si>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</si>
  <si>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</si>
  <si>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</si>
  <si>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</si>
  <si>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</si>
  <si>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</si>
  <si>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</si>
  <si>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</si>
  <si>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</si>
  <si>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</si>
  <si>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</si>
  <si>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</si>
  <si>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</si>
  <si>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</si>
  <si>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</si>
  <si>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</si>
  <si>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</si>
  <si>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</si>
  <si>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</si>
  <si>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</si>
  <si>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</si>
  <si>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</si>
  <si>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</si>
  <si>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</si>
  <si>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</si>
  <si>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</si>
  <si>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</si>
  <si>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</si>
  <si>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</si>
  <si>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</si>
  <si>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</si>
  <si>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</si>
  <si>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</si>
  <si>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</si>
  <si>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</si>
  <si>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</si>
  <si>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</si>
  <si>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地域福祉活動支援事業費</t>
    <rPh sb="0" eb="2">
      <t>チイキ</t>
    </rPh>
    <rPh sb="2" eb="4">
      <t>フクシ</t>
    </rPh>
    <rPh sb="4" eb="6">
      <t>カツドウ</t>
    </rPh>
    <rPh sb="6" eb="8">
      <t>シエン</t>
    </rPh>
    <rPh sb="8" eb="10">
      <t>ジギョウ</t>
    </rPh>
    <rPh sb="10" eb="11">
      <t>ヒ</t>
    </rPh>
    <phoneticPr fontId="5"/>
  </si>
  <si>
    <t>地域福祉課</t>
    <rPh sb="0" eb="2">
      <t>チイキ</t>
    </rPh>
    <rPh sb="2" eb="5">
      <t>フクシカ</t>
    </rPh>
    <phoneticPr fontId="5"/>
  </si>
  <si>
    <t>田仲　教泰</t>
    <rPh sb="0" eb="2">
      <t>タナカ</t>
    </rPh>
    <rPh sb="3" eb="5">
      <t>ノリヤス</t>
    </rPh>
    <phoneticPr fontId="5"/>
  </si>
  <si>
    <t>○</t>
  </si>
  <si>
    <t>－</t>
    <phoneticPr fontId="5"/>
  </si>
  <si>
    <t>社会福祉事業助成費の国庫補助について（昭51.6.30厚生省社590)</t>
  </si>
  <si>
    <t>ボランティア活動の振興や民生委員活動の充実等を図ることにより、地域福祉の総合的な推進を図ることを目的とする。</t>
  </si>
  <si>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補助率10/10）</t>
  </si>
  <si>
    <t>-</t>
    <phoneticPr fontId="5"/>
  </si>
  <si>
    <t>民間社会福祉事業助成費補助金</t>
    <phoneticPr fontId="5"/>
  </si>
  <si>
    <t>本事業は、個人等への直接的な支援を行うものではなく、民生委員・児童委員活動に資する情報提供や、各種の研修を通じて、地域福祉の推進を図るものであり、直接的な成果指標の測定が困難であるため。</t>
    <phoneticPr fontId="5"/>
  </si>
  <si>
    <t>事業概要に記載するような取組を通じ、地域において誰もが安心して生活できる基盤づくりを推進する。28年度からは民生委員の活動時の損害を補償するための保険に対して助成を行い、その活動環境の整備を図った。平成29～30年度にかけては、民生委員・児童委員の相談支援件数が大幅に減少することもなく、概ね本事業の目標は達成できている。</t>
    <phoneticPr fontId="5"/>
  </si>
  <si>
    <t>民生委員・児童委員に対する情報提供等により、その活動の活性化を図る。</t>
  </si>
  <si>
    <t>民生委員・児童委員の相談支援件数</t>
  </si>
  <si>
    <t>件</t>
    <rPh sb="0" eb="1">
      <t>ケン</t>
    </rPh>
    <phoneticPr fontId="5"/>
  </si>
  <si>
    <t>民生委員互助給付実績（公務災害見舞金等）</t>
    <phoneticPr fontId="5"/>
  </si>
  <si>
    <t>-</t>
  </si>
  <si>
    <t>-</t>
    <phoneticPr fontId="5"/>
  </si>
  <si>
    <t>互助給付実績額＊1/5（X)／互助給付実績（Y)　　　　　　　　　　　　　</t>
    <phoneticPr fontId="5"/>
  </si>
  <si>
    <t>円</t>
    <rPh sb="0" eb="1">
      <t>エン</t>
    </rPh>
    <phoneticPr fontId="5"/>
  </si>
  <si>
    <t>　　X/Y</t>
    <phoneticPr fontId="5"/>
  </si>
  <si>
    <t>14,586,200/4444</t>
    <phoneticPr fontId="5"/>
  </si>
  <si>
    <t>福祉・介護人材の養成確保を推進すること等により、福祉サービスの質の向上を図ること。（施策大目標２）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7">
      <t>ダイモクヒョウ</t>
    </rPh>
    <phoneticPr fontId="5"/>
  </si>
  <si>
    <t>福祉・介護人材の養成確保を推進すること等により、福祉サービスの質の向上を図ること。（施策目標Ⅷ-２-１)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6">
      <t>モクヒョウ</t>
    </rPh>
    <phoneticPr fontId="5"/>
  </si>
  <si>
    <t>民生委員・児童委員活動に資する情報提供や、各種の研修を通じて、地域において誰もが安心して生活できる基盤づくりに寄与するものである。</t>
  </si>
  <si>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</si>
  <si>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ボランティア活動や民生委員・児童委員による活動など、共助の取組を、全国で均質に広げていくためには、国が一定程度政策誘導を行うことが必要である。</t>
    <phoneticPr fontId="5"/>
  </si>
  <si>
    <t>国民の多様な福祉ニーズに対応するためには、公助を補完する共助の取組を拡充することが求められており、その達成手段として、地域福祉推進の中核を担うボランティアや民生委員・児童委員活動の充実等を図ることは適切である。インフォーマルサービスを活用した地域支援が導入されていく中で、ボランタリーな活動の振興を図る本事業は、優先度の高い事業であるといえる。</t>
    <phoneticPr fontId="5"/>
  </si>
  <si>
    <t>本事業は、全国で均質に地域福祉の増進を図ることを目的とする事業であるため、社会福祉法に設置根拠を持つとともに、各都道府県、市町村レベルにおける社会福祉協議会との全国的なネットワークを有する全国社会福祉協議会に補助することは妥当である。</t>
    <phoneticPr fontId="5"/>
  </si>
  <si>
    <t>無</t>
  </si>
  <si>
    <t>ボランティアや民生委員・児童委員については、無償で活動しているものであるが、その上でさらに負担を求めることは妥当ではない。</t>
    <phoneticPr fontId="5"/>
  </si>
  <si>
    <t>算出しているのは公務災害見舞金等の１件当たりの実績額であり、その水準については全国民生委員互助事業取扱要領を根拠としている。</t>
    <phoneticPr fontId="5"/>
  </si>
  <si>
    <t>直接補助であり、中間段階での支出は生じていない。</t>
    <phoneticPr fontId="5"/>
  </si>
  <si>
    <t>本事業は、全国社会福祉協議会が行う地域福祉増進のための取組に対して補助を行うものであり、交付要綱や実施要綱等を通じて、本事業の目的を達成するために真に必要な費目・使途に限定している。</t>
    <phoneticPr fontId="5"/>
  </si>
  <si>
    <t>‐</t>
  </si>
  <si>
    <t>補助事業に進め方については、厚生労働省とも協議の上、より効率的な方法を検討しつつ、事業を進めている。</t>
    <phoneticPr fontId="5"/>
  </si>
  <si>
    <t>本事業による取組を通じて、地域において誰もが安心して生活できる基盤づくりを下支えしている。</t>
    <phoneticPr fontId="5"/>
  </si>
  <si>
    <t>各自治体を通じて、研修や情報提供を行うことも可能ではあるが、コスト面や既存のネットワークを活かした円滑かつ迅速な情報共有の面で、全国組織である全国社会福祉協議会に対して補助することは適切と考えられる。</t>
    <phoneticPr fontId="5"/>
  </si>
  <si>
    <t>例年概ね見込みどおりであるといえる。</t>
    <phoneticPr fontId="5"/>
  </si>
  <si>
    <t>機関誌等の成果物は、各自治体や社会福祉関係施設における情報共有のツールとして、地域福祉活動に適切に活用されている。</t>
    <phoneticPr fontId="5"/>
  </si>
  <si>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phoneticPr fontId="5"/>
  </si>
  <si>
    <t>事業の実施状況を踏まえつつ、引続き効率的な事業の執行に努めることとする。</t>
    <phoneticPr fontId="5"/>
  </si>
  <si>
    <t>433</t>
    <phoneticPr fontId="5"/>
  </si>
  <si>
    <t>391</t>
    <phoneticPr fontId="5"/>
  </si>
  <si>
    <t>339</t>
    <phoneticPr fontId="5"/>
  </si>
  <si>
    <t>701</t>
    <phoneticPr fontId="5"/>
  </si>
  <si>
    <t>709</t>
    <phoneticPr fontId="5"/>
  </si>
  <si>
    <t>717</t>
    <phoneticPr fontId="5"/>
  </si>
  <si>
    <t>686</t>
    <phoneticPr fontId="5"/>
  </si>
  <si>
    <t>688</t>
    <phoneticPr fontId="5"/>
  </si>
  <si>
    <t>厚生労働省</t>
  </si>
  <si>
    <t>A.社会福祉法人　全国社会福祉協議会</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</si>
  <si>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</si>
  <si>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民生委員・児童委員に対する情報提供や、地域の中核的相談員等に対する実践力強化等のための研修等</t>
    <phoneticPr fontId="5"/>
  </si>
  <si>
    <t>補助金等交付</t>
  </si>
  <si>
    <t>７７６６６０００／</t>
    <phoneticPr fontId="5"/>
  </si>
  <si>
    <t>77,666,000/4,617</t>
    <phoneticPr fontId="5"/>
  </si>
  <si>
    <t>77,666,000/4,617</t>
  </si>
  <si>
    <t>厚労</t>
  </si>
  <si>
    <t>地域の多様な福祉ニーズに対応するため、ボランティア活動等の共助の取組を拡充していく必要があることから、引き続き必要な予算額を確保し、適正な執行に努めること。</t>
    <phoneticPr fontId="5"/>
  </si>
  <si>
    <t>点検対象外</t>
    <rPh sb="0" eb="2">
      <t>テンケン</t>
    </rPh>
    <rPh sb="2" eb="5">
      <t>タイショウガイ</t>
    </rPh>
    <phoneticPr fontId="5"/>
  </si>
  <si>
    <t>-</t>
    <phoneticPr fontId="5"/>
  </si>
  <si>
    <t>-</t>
    <phoneticPr fontId="5"/>
  </si>
  <si>
    <t>旅費</t>
    <rPh sb="0" eb="2">
      <t>リョヒ</t>
    </rPh>
    <phoneticPr fontId="5"/>
  </si>
  <si>
    <t>見舞金</t>
    <rPh sb="0" eb="3">
      <t>ミマイキン</t>
    </rPh>
    <phoneticPr fontId="5"/>
  </si>
  <si>
    <t>委員等に対する謝礼金</t>
    <rPh sb="0" eb="2">
      <t>イイン</t>
    </rPh>
    <rPh sb="2" eb="3">
      <t>トウ</t>
    </rPh>
    <rPh sb="4" eb="5">
      <t>タイ</t>
    </rPh>
    <rPh sb="7" eb="10">
      <t>シャレイキン</t>
    </rPh>
    <phoneticPr fontId="5"/>
  </si>
  <si>
    <t>企画指導員人件費等</t>
    <rPh sb="0" eb="2">
      <t>キカク</t>
    </rPh>
    <rPh sb="2" eb="5">
      <t>シドウイン</t>
    </rPh>
    <rPh sb="5" eb="8">
      <t>ジンケンヒ</t>
    </rPh>
    <rPh sb="8" eb="9">
      <t>トウ</t>
    </rPh>
    <phoneticPr fontId="5"/>
  </si>
  <si>
    <t>職員、委員等に対する旅費</t>
    <rPh sb="0" eb="2">
      <t>ショクイン</t>
    </rPh>
    <rPh sb="3" eb="5">
      <t>イイン</t>
    </rPh>
    <rPh sb="5" eb="6">
      <t>トウ</t>
    </rPh>
    <rPh sb="7" eb="8">
      <t>タイ</t>
    </rPh>
    <rPh sb="10" eb="12">
      <t>リョヒ</t>
    </rPh>
    <phoneticPr fontId="5"/>
  </si>
  <si>
    <t>諸謝金</t>
    <rPh sb="0" eb="1">
      <t>ショ</t>
    </rPh>
    <rPh sb="1" eb="3">
      <t>シャキン</t>
    </rPh>
    <phoneticPr fontId="5"/>
  </si>
  <si>
    <t>役務費</t>
    <rPh sb="0" eb="2">
      <t>エキム</t>
    </rPh>
    <rPh sb="2" eb="3">
      <t>ヒ</t>
    </rPh>
    <phoneticPr fontId="5"/>
  </si>
  <si>
    <t>庁費</t>
    <rPh sb="0" eb="2">
      <t>チョウヒ</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</si>
  <si>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</si>
  <si>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民生委員互助事業費</t>
    <rPh sb="0" eb="2">
      <t>ミンセイ</t>
    </rPh>
    <rPh sb="2" eb="4">
      <t>イイン</t>
    </rPh>
    <rPh sb="4" eb="6">
      <t>ゴジョ</t>
    </rPh>
    <rPh sb="6" eb="9">
      <t>ジギョウヒ</t>
    </rPh>
    <phoneticPr fontId="5"/>
  </si>
  <si>
    <t>民生委員保険制度支援費</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</si>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</sst>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86</xdr:row>
      <xdr:rowOff>0</xdr:rowOff>
    </xdr:from>
    <xdr:to>
      <xdr:col>41</xdr:col>
      <xdr:colOff>112058</xdr:colOff>
      <xdr:row>86</xdr:row>
      <xdr:rowOff>282948</xdr:rowOff>
    </xdr:to>
    <xdr:sp macro="" textlink="">
      <xdr:nvSpPr>
        <xdr:cNvPr id="2" name="テキスト ボックス 1"/>
        <xdr:cNvSpPr txBox="1"/>
      </xdr:nvSpPr>
      <xdr:spPr>
        <a:xfrm>
          <a:off x="7600950" y="13468350"/>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100</xdr:row>
      <xdr:rowOff>21167</xdr:rowOff>
    </xdr:from>
    <xdr:to>
      <xdr:col>41</xdr:col>
      <xdr:colOff>178155</xdr:colOff>
      <xdr:row>101</xdr:row>
      <xdr:rowOff>9707</xdr:rowOff>
    </xdr:to>
    <xdr:sp macro="" textlink="">
      <xdr:nvSpPr>
        <xdr:cNvPr id="3" name="テキスト ボックス 2"/>
        <xdr:cNvSpPr txBox="1"/>
      </xdr:nvSpPr>
      <xdr:spPr>
        <a:xfrm>
          <a:off x="7704667" y="14816667"/>
          <a:ext cx="717905" cy="28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42332</xdr:colOff>
      <xdr:row>101</xdr:row>
      <xdr:rowOff>10583</xdr:rowOff>
    </xdr:from>
    <xdr:to>
      <xdr:col>41</xdr:col>
      <xdr:colOff>156987</xdr:colOff>
      <xdr:row>101</xdr:row>
      <xdr:rowOff>295456</xdr:rowOff>
    </xdr:to>
    <xdr:sp macro="" textlink="">
      <xdr:nvSpPr>
        <xdr:cNvPr id="4" name="テキスト ボックス 3"/>
        <xdr:cNvSpPr txBox="1"/>
      </xdr:nvSpPr>
      <xdr:spPr>
        <a:xfrm>
          <a:off x="7683499" y="15102416"/>
          <a:ext cx="717905" cy="28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42333</xdr:colOff>
      <xdr:row>115</xdr:row>
      <xdr:rowOff>0</xdr:rowOff>
    </xdr:from>
    <xdr:to>
      <xdr:col>41</xdr:col>
      <xdr:colOff>156988</xdr:colOff>
      <xdr:row>115</xdr:row>
      <xdr:rowOff>282948</xdr:rowOff>
    </xdr:to>
    <xdr:sp macro="" textlink="">
      <xdr:nvSpPr>
        <xdr:cNvPr id="7" name="テキスト ボックス 6"/>
        <xdr:cNvSpPr txBox="1"/>
      </xdr:nvSpPr>
      <xdr:spPr>
        <a:xfrm>
          <a:off x="7683500" y="15684500"/>
          <a:ext cx="717905"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74083</xdr:colOff>
      <xdr:row>116</xdr:row>
      <xdr:rowOff>137584</xdr:rowOff>
    </xdr:from>
    <xdr:to>
      <xdr:col>41</xdr:col>
      <xdr:colOff>188738</xdr:colOff>
      <xdr:row>116</xdr:row>
      <xdr:rowOff>420532</xdr:rowOff>
    </xdr:to>
    <xdr:sp macro="" textlink="">
      <xdr:nvSpPr>
        <xdr:cNvPr id="9" name="テキスト ボックス 8"/>
        <xdr:cNvSpPr txBox="1"/>
      </xdr:nvSpPr>
      <xdr:spPr>
        <a:xfrm>
          <a:off x="7715250" y="16118417"/>
          <a:ext cx="717905"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22</xdr:col>
      <xdr:colOff>31750</xdr:colOff>
      <xdr:row>748</xdr:row>
      <xdr:rowOff>243416</xdr:rowOff>
    </xdr:from>
    <xdr:to>
      <xdr:col>36</xdr:col>
      <xdr:colOff>132643</xdr:colOff>
      <xdr:row>752</xdr:row>
      <xdr:rowOff>10597</xdr:rowOff>
    </xdr:to>
    <xdr:sp macro="" textlink="">
      <xdr:nvSpPr>
        <xdr:cNvPr id="10" name="テキスト ボックス 9"/>
        <xdr:cNvSpPr txBox="1"/>
      </xdr:nvSpPr>
      <xdr:spPr>
        <a:xfrm>
          <a:off x="4455583" y="44830999"/>
          <a:ext cx="2916060" cy="11641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386</a:t>
          </a:r>
          <a:r>
            <a:rPr kumimoji="0"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28</xdr:col>
      <xdr:colOff>179917</xdr:colOff>
      <xdr:row>751</xdr:row>
      <xdr:rowOff>328084</xdr:rowOff>
    </xdr:from>
    <xdr:to>
      <xdr:col>28</xdr:col>
      <xdr:colOff>179918</xdr:colOff>
      <xdr:row>755</xdr:row>
      <xdr:rowOff>190500</xdr:rowOff>
    </xdr:to>
    <xdr:cxnSp macro="">
      <xdr:nvCxnSpPr>
        <xdr:cNvPr id="11" name="直線コネクタ 10"/>
        <xdr:cNvCxnSpPr/>
      </xdr:nvCxnSpPr>
      <xdr:spPr>
        <a:xfrm flipH="1">
          <a:off x="5810250" y="45963417"/>
          <a:ext cx="1" cy="12594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116417</xdr:colOff>
      <xdr:row>755</xdr:row>
      <xdr:rowOff>179916</xdr:rowOff>
    </xdr:from>
    <xdr:to>
      <xdr:col>36</xdr:col>
      <xdr:colOff>161037</xdr:colOff>
      <xdr:row>759</xdr:row>
      <xdr:rowOff>147442</xdr:rowOff>
    </xdr:to>
    <xdr:sp macro="" textlink="">
      <xdr:nvSpPr>
        <xdr:cNvPr id="14" name="テキスト ボックス 13"/>
        <xdr:cNvSpPr txBox="1"/>
      </xdr:nvSpPr>
      <xdr:spPr>
        <a:xfrm>
          <a:off x="4540250" y="47212249"/>
          <a:ext cx="2859787" cy="13645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社会福祉法人　全国社会福祉協議会</a:t>
          </a:r>
          <a:endParaRPr kumimoji="1" lang="en-US" altLang="ja-JP" sz="1100"/>
        </a:p>
        <a:p>
          <a:pPr algn="ctr"/>
          <a:r>
            <a:rPr kumimoji="1" lang="en-US" altLang="ja-JP" sz="1100"/>
            <a:t>386</a:t>
          </a:r>
          <a:r>
            <a:rPr kumimoji="1" lang="ja-JP" altLang="en-US" sz="1100"/>
            <a:t>百万円</a:t>
          </a:r>
        </a:p>
      </xdr:txBody>
    </xdr:sp>
    <xdr:clientData/>
  </xdr:twoCellAnchor>
  <xdr:twoCellAnchor>
    <xdr:from>
      <xdr:col>22</xdr:col>
      <xdr:colOff>31750</xdr:colOff>
      <xdr:row>759</xdr:row>
      <xdr:rowOff>169333</xdr:rowOff>
    </xdr:from>
    <xdr:to>
      <xdr:col>37</xdr:col>
      <xdr:colOff>19526</xdr:colOff>
      <xdr:row>764</xdr:row>
      <xdr:rowOff>307878</xdr:rowOff>
    </xdr:to>
    <xdr:sp macro="" textlink="">
      <xdr:nvSpPr>
        <xdr:cNvPr id="15" name="テキスト ボックス 14"/>
        <xdr:cNvSpPr txBox="1"/>
      </xdr:nvSpPr>
      <xdr:spPr>
        <a:xfrm>
          <a:off x="4455583" y="48598666"/>
          <a:ext cx="3004026" cy="1884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・生活福祉資金貸付制度の適正な運営のための体制整備等</a:t>
          </a:r>
        </a:p>
        <a:p>
          <a:r>
            <a:rPr kumimoji="1" lang="ja-JP" altLang="en-US" sz="1100"/>
            <a:t>・民生委員・児童委員に対する情報支援や互助事業の実施</a:t>
          </a:r>
        </a:p>
        <a:p>
          <a:r>
            <a:rPr kumimoji="1" lang="ja-JP" altLang="en-US" sz="1100"/>
            <a:t>・民間相談機関の相談員等に対する実践力強化等のための研修</a:t>
          </a:r>
        </a:p>
        <a:p>
          <a:r>
            <a:rPr kumimoji="1" lang="ja-JP" altLang="en-US" sz="1100"/>
            <a:t>・ボランティア活動に対する国民の理解を深める取り組み</a:t>
          </a:r>
        </a:p>
      </xdr:txBody>
    </xdr:sp>
    <xdr:clientData/>
  </xdr:twoCellAnchor>
  <xdr:twoCellAnchor>
    <xdr:from>
      <xdr:col>21</xdr:col>
      <xdr:colOff>1</xdr:colOff>
      <xdr:row>759</xdr:row>
      <xdr:rowOff>179917</xdr:rowOff>
    </xdr:from>
    <xdr:to>
      <xdr:col>37</xdr:col>
      <xdr:colOff>121111</xdr:colOff>
      <xdr:row>764</xdr:row>
      <xdr:rowOff>151008</xdr:rowOff>
    </xdr:to>
    <xdr:sp macro="" textlink="">
      <xdr:nvSpPr>
        <xdr:cNvPr id="17" name="大かっこ 16"/>
        <xdr:cNvSpPr/>
      </xdr:nvSpPr>
      <xdr:spPr>
        <a:xfrm>
          <a:off x="4222751" y="48609250"/>
          <a:ext cx="3338443" cy="17173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772</v>
      </c>
      <c r="AK2" s="946"/>
      <c r="AL2" s="946"/>
      <c r="AM2" s="946"/>
      <c r="AN2" s="98" t="s">
        <v>408</v>
      </c>
      <c r="AO2" s="946">
        <v>20</v>
      </c>
      <c r="AP2" s="946"/>
      <c r="AQ2" s="946"/>
      <c r="AR2" s="99" t="s">
        <v>713</v>
      </c>
      <c r="AS2" s="952">
        <v>790</v>
      </c>
      <c r="AT2" s="952"/>
      <c r="AU2" s="952"/>
      <c r="AV2" s="98" t="str">
        <f>IF(AW2="","","-")</f>
        <v/>
      </c>
      <c r="AW2" s="912"/>
      <c r="AX2" s="912"/>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764</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788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449</v>
      </c>
      <c r="H5" s="839"/>
      <c r="I5" s="839"/>
      <c r="J5" s="839"/>
      <c r="K5" s="839"/>
      <c r="L5" s="839"/>
      <c r="M5" s="840" t="s">
        <v>66</v>
      </c>
      <c r="N5" s="841"/>
      <c r="O5" s="841"/>
      <c r="P5" s="841"/>
      <c r="Q5" s="841"/>
      <c r="R5" s="842"/>
      <c r="S5" s="843" t="s">
        <v>70</v>
      </c>
      <c r="T5" s="839"/>
      <c r="U5" s="839"/>
      <c r="V5" s="839"/>
      <c r="W5" s="839"/>
      <c r="X5" s="844"/>
      <c r="Y5" s="700" t="s">
        <v>3</v>
      </c>
      <c r="Z5" s="542"/>
      <c r="AA5" s="542"/>
      <c r="AB5" s="542"/>
      <c r="AC5" s="542"/>
      <c r="AD5" s="543"/>
      <c r="AE5" s="701" t="s">
        <v>715</v>
      </c>
      <c r="AF5" s="701"/>
      <c r="AG5" s="701"/>
      <c r="AH5" s="701"/>
      <c r="AI5" s="701"/>
      <c r="AJ5" s="701"/>
      <c r="AK5" s="701"/>
      <c r="AL5" s="701"/>
      <c r="AM5" s="701"/>
      <c r="AN5" s="701"/>
      <c r="AO5" s="701"/>
      <c r="AP5" s="702"/>
      <c r="AQ5" s="703" t="s">
        <v>716</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4" t="s">
        <v>391</v>
      </c>
      <c r="Z7" s="439"/>
      <c r="AA7" s="439"/>
      <c r="AB7" s="439"/>
      <c r="AC7" s="439"/>
      <c r="AD7" s="925"/>
      <c r="AE7" s="913" t="s">
        <v>719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7" t="str">
        <f>入力規則等!A27</f>
        <v>-</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9">
        <v>178</v>
      </c>
      <c r="Q13" s="660"/>
      <c r="R13" s="660"/>
      <c r="S13" s="660"/>
      <c r="T13" s="660"/>
      <c r="U13" s="660"/>
      <c r="V13" s="661"/>
      <c r="W13" s="659">
        <v>179</v>
      </c>
      <c r="X13" s="660"/>
      <c r="Y13" s="660"/>
      <c r="Z13" s="660"/>
      <c r="AA13" s="660"/>
      <c r="AB13" s="660"/>
      <c r="AC13" s="661"/>
      <c r="AD13" s="659">
        <v>196</v>
      </c>
      <c r="AE13" s="660"/>
      <c r="AF13" s="660"/>
      <c r="AG13" s="660"/>
      <c r="AH13" s="660"/>
      <c r="AI13" s="660"/>
      <c r="AJ13" s="661"/>
      <c r="AK13" s="659">
        <v>196</v>
      </c>
      <c r="AL13" s="660"/>
      <c r="AM13" s="660"/>
      <c r="AN13" s="660"/>
      <c r="AO13" s="660"/>
      <c r="AP13" s="660"/>
      <c r="AQ13" s="661"/>
      <c r="AR13" s="921">
        <v>196</v>
      </c>
      <c r="AS13" s="922"/>
      <c r="AT13" s="922"/>
      <c r="AU13" s="922"/>
      <c r="AV13" s="922"/>
      <c r="AW13" s="922"/>
      <c r="AX13" s="923"/>
    </row>
    <row r="14" spans="1:50" ht="21" customHeight="1" x14ac:dyDescent="0.15">
      <c r="A14" s="614"/>
      <c r="B14" s="615"/>
      <c r="C14" s="615"/>
      <c r="D14" s="615"/>
      <c r="E14" s="615"/>
      <c r="F14" s="616"/>
      <c r="G14" s="727"/>
      <c r="H14" s="728"/>
      <c r="I14" s="713" t="s">
        <v>8</v>
      </c>
      <c r="J14" s="764"/>
      <c r="K14" s="764"/>
      <c r="L14" s="764"/>
      <c r="M14" s="764"/>
      <c r="N14" s="764"/>
      <c r="O14" s="765"/>
      <c r="P14" s="659" t="s">
        <v>722</v>
      </c>
      <c r="Q14" s="660"/>
      <c r="R14" s="660"/>
      <c r="S14" s="660"/>
      <c r="T14" s="660"/>
      <c r="U14" s="660"/>
      <c r="V14" s="661"/>
      <c r="W14" s="659">
        <v>44</v>
      </c>
      <c r="X14" s="660"/>
      <c r="Y14" s="660"/>
      <c r="Z14" s="660"/>
      <c r="AA14" s="660"/>
      <c r="AB14" s="660"/>
      <c r="AC14" s="661"/>
      <c r="AD14" s="659">
        <v>146</v>
      </c>
      <c r="AE14" s="660"/>
      <c r="AF14" s="660"/>
      <c r="AG14" s="660"/>
      <c r="AH14" s="660"/>
      <c r="AI14" s="660"/>
      <c r="AJ14" s="661"/>
      <c r="AK14" s="659" t="s">
        <v>722</v>
      </c>
      <c r="AL14" s="660"/>
      <c r="AM14" s="660"/>
      <c r="AN14" s="660"/>
      <c r="AO14" s="660"/>
      <c r="AP14" s="660"/>
      <c r="AQ14" s="661"/>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9" t="s">
        <v>722</v>
      </c>
      <c r="Q15" s="660"/>
      <c r="R15" s="660"/>
      <c r="S15" s="660"/>
      <c r="T15" s="660"/>
      <c r="U15" s="660"/>
      <c r="V15" s="661"/>
      <c r="W15" s="659" t="s">
        <v>722</v>
      </c>
      <c r="X15" s="660"/>
      <c r="Y15" s="660"/>
      <c r="Z15" s="660"/>
      <c r="AA15" s="660"/>
      <c r="AB15" s="660"/>
      <c r="AC15" s="661"/>
      <c r="AD15" s="659">
        <v>44</v>
      </c>
      <c r="AE15" s="660"/>
      <c r="AF15" s="660"/>
      <c r="AG15" s="660"/>
      <c r="AH15" s="660"/>
      <c r="AI15" s="660"/>
      <c r="AJ15" s="661"/>
      <c r="AK15" s="659" t="s">
        <v>722</v>
      </c>
      <c r="AL15" s="660"/>
      <c r="AM15" s="660"/>
      <c r="AN15" s="660"/>
      <c r="AO15" s="660"/>
      <c r="AP15" s="660"/>
      <c r="AQ15" s="661"/>
      <c r="AR15" s="659" t="s">
        <v>776</v>
      </c>
      <c r="AS15" s="660"/>
      <c r="AT15" s="660"/>
      <c r="AU15" s="660"/>
      <c r="AV15" s="660"/>
      <c r="AW15" s="660"/>
      <c r="AX15" s="804"/>
    </row>
    <row r="16" spans="1:50" ht="21" customHeight="1" x14ac:dyDescent="0.15">
      <c r="A16" s="614"/>
      <c r="B16" s="615"/>
      <c r="C16" s="615"/>
      <c r="D16" s="615"/>
      <c r="E16" s="615"/>
      <c r="F16" s="616"/>
      <c r="G16" s="727"/>
      <c r="H16" s="728"/>
      <c r="I16" s="713" t="s">
        <v>52</v>
      </c>
      <c r="J16" s="714"/>
      <c r="K16" s="714"/>
      <c r="L16" s="714"/>
      <c r="M16" s="714"/>
      <c r="N16" s="714"/>
      <c r="O16" s="715"/>
      <c r="P16" s="659" t="s">
        <v>722</v>
      </c>
      <c r="Q16" s="660"/>
      <c r="R16" s="660"/>
      <c r="S16" s="660"/>
      <c r="T16" s="660"/>
      <c r="U16" s="660"/>
      <c r="V16" s="661"/>
      <c r="W16" s="659">
        <v>-44</v>
      </c>
      <c r="X16" s="660"/>
      <c r="Y16" s="660"/>
      <c r="Z16" s="660"/>
      <c r="AA16" s="660"/>
      <c r="AB16" s="660"/>
      <c r="AC16" s="661"/>
      <c r="AD16" s="659" t="s">
        <v>722</v>
      </c>
      <c r="AE16" s="660"/>
      <c r="AF16" s="660"/>
      <c r="AG16" s="660"/>
      <c r="AH16" s="660"/>
      <c r="AI16" s="660"/>
      <c r="AJ16" s="661"/>
      <c r="AK16" s="659" t="s">
        <v>722</v>
      </c>
      <c r="AL16" s="660"/>
      <c r="AM16" s="660"/>
      <c r="AN16" s="660"/>
      <c r="AO16" s="660"/>
      <c r="AP16" s="660"/>
      <c r="AQ16" s="661"/>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9" t="s">
        <v>722</v>
      </c>
      <c r="Q17" s="660"/>
      <c r="R17" s="660"/>
      <c r="S17" s="660"/>
      <c r="T17" s="660"/>
      <c r="U17" s="660"/>
      <c r="V17" s="661"/>
      <c r="W17" s="659" t="s">
        <v>722</v>
      </c>
      <c r="X17" s="660"/>
      <c r="Y17" s="660"/>
      <c r="Z17" s="660"/>
      <c r="AA17" s="660"/>
      <c r="AB17" s="660"/>
      <c r="AC17" s="661"/>
      <c r="AD17" s="659" t="s">
        <v>722</v>
      </c>
      <c r="AE17" s="660"/>
      <c r="AF17" s="660"/>
      <c r="AG17" s="660"/>
      <c r="AH17" s="660"/>
      <c r="AI17" s="660"/>
      <c r="AJ17" s="661"/>
      <c r="AK17" s="659" t="s">
        <v>722</v>
      </c>
      <c r="AL17" s="660"/>
      <c r="AM17" s="660"/>
      <c r="AN17" s="660"/>
      <c r="AO17" s="660"/>
      <c r="AP17" s="660"/>
      <c r="AQ17" s="661"/>
      <c r="AR17" s="919"/>
      <c r="AS17" s="919"/>
      <c r="AT17" s="919"/>
      <c r="AU17" s="919"/>
      <c r="AV17" s="919"/>
      <c r="AW17" s="919"/>
      <c r="AX17" s="920"/>
    </row>
    <row r="18" spans="1:50" ht="24.75" customHeight="1" x14ac:dyDescent="0.15">
      <c r="A18" s="614"/>
      <c r="B18" s="615"/>
      <c r="C18" s="615"/>
      <c r="D18" s="615"/>
      <c r="E18" s="615"/>
      <c r="F18" s="616"/>
      <c r="G18" s="729"/>
      <c r="H18" s="730"/>
      <c r="I18" s="718" t="s">
        <v>20</v>
      </c>
      <c r="J18" s="719"/>
      <c r="K18" s="719"/>
      <c r="L18" s="719"/>
      <c r="M18" s="719"/>
      <c r="N18" s="719"/>
      <c r="O18" s="720"/>
      <c r="P18" s="877">
        <f>SUM(P13:V17)</f>
        <v>178</v>
      </c>
      <c r="Q18" s="878"/>
      <c r="R18" s="878"/>
      <c r="S18" s="878"/>
      <c r="T18" s="878"/>
      <c r="U18" s="878"/>
      <c r="V18" s="879"/>
      <c r="W18" s="877">
        <f>SUM(W13:AC17)</f>
        <v>179</v>
      </c>
      <c r="X18" s="878"/>
      <c r="Y18" s="878"/>
      <c r="Z18" s="878"/>
      <c r="AA18" s="878"/>
      <c r="AB18" s="878"/>
      <c r="AC18" s="879"/>
      <c r="AD18" s="877">
        <f>SUM(AD13:AJ17)</f>
        <v>386</v>
      </c>
      <c r="AE18" s="878"/>
      <c r="AF18" s="878"/>
      <c r="AG18" s="878"/>
      <c r="AH18" s="878"/>
      <c r="AI18" s="878"/>
      <c r="AJ18" s="879"/>
      <c r="AK18" s="877">
        <f>SUM(AK13:AQ17)</f>
        <v>196</v>
      </c>
      <c r="AL18" s="878"/>
      <c r="AM18" s="878"/>
      <c r="AN18" s="878"/>
      <c r="AO18" s="878"/>
      <c r="AP18" s="878"/>
      <c r="AQ18" s="879"/>
      <c r="AR18" s="877">
        <f>SUM(AR13:AX17)</f>
        <v>196</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9">
        <v>178</v>
      </c>
      <c r="Q19" s="660"/>
      <c r="R19" s="660"/>
      <c r="S19" s="660"/>
      <c r="T19" s="660"/>
      <c r="U19" s="660"/>
      <c r="V19" s="661"/>
      <c r="W19" s="659">
        <v>179</v>
      </c>
      <c r="X19" s="660"/>
      <c r="Y19" s="660"/>
      <c r="Z19" s="660"/>
      <c r="AA19" s="660"/>
      <c r="AB19" s="660"/>
      <c r="AC19" s="661"/>
      <c r="AD19" s="659">
        <v>386</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8"/>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0.80269058295964124</v>
      </c>
      <c r="X21" s="316"/>
      <c r="Y21" s="316"/>
      <c r="Z21" s="316"/>
      <c r="AA21" s="316"/>
      <c r="AB21" s="316"/>
      <c r="AC21" s="316"/>
      <c r="AD21" s="316">
        <f t="shared" ref="AD21" si="3">IF(AD19=0, "-", SUM(AD19)/SUM(AD13,AD14))</f>
        <v>1.128654970760234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711</v>
      </c>
      <c r="B22" s="975"/>
      <c r="C22" s="975"/>
      <c r="D22" s="975"/>
      <c r="E22" s="975"/>
      <c r="F22" s="976"/>
      <c r="G22" s="970" t="s">
        <v>333</v>
      </c>
      <c r="H22" s="222"/>
      <c r="I22" s="222"/>
      <c r="J22" s="222"/>
      <c r="K22" s="222"/>
      <c r="L22" s="222"/>
      <c r="M22" s="222"/>
      <c r="N22" s="222"/>
      <c r="O22" s="223"/>
      <c r="P22" s="935" t="s">
        <v>709</v>
      </c>
      <c r="Q22" s="222"/>
      <c r="R22" s="222"/>
      <c r="S22" s="222"/>
      <c r="T22" s="222"/>
      <c r="U22" s="222"/>
      <c r="V22" s="223"/>
      <c r="W22" s="935" t="s">
        <v>710</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723</v>
      </c>
      <c r="H23" s="972"/>
      <c r="I23" s="972"/>
      <c r="J23" s="972"/>
      <c r="K23" s="972"/>
      <c r="L23" s="972"/>
      <c r="M23" s="972"/>
      <c r="N23" s="972"/>
      <c r="O23" s="973"/>
      <c r="P23" s="921">
        <v>196</v>
      </c>
      <c r="Q23" s="922"/>
      <c r="R23" s="922"/>
      <c r="S23" s="922"/>
      <c r="T23" s="922"/>
      <c r="U23" s="922"/>
      <c r="V23" s="936"/>
      <c r="W23" s="921">
        <v>196</v>
      </c>
      <c r="X23" s="922"/>
      <c r="Y23" s="922"/>
      <c r="Z23" s="922"/>
      <c r="AA23" s="922"/>
      <c r="AB23" s="922"/>
      <c r="AC23" s="936"/>
      <c r="AD23" s="984" t="s">
        <v>722</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9"/>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9"/>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9"/>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9"/>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196</v>
      </c>
      <c r="Q29" s="660"/>
      <c r="R29" s="660"/>
      <c r="S29" s="660"/>
      <c r="T29" s="660"/>
      <c r="U29" s="660"/>
      <c r="V29" s="661"/>
      <c r="W29" s="953">
        <f>AR13</f>
        <v>196</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6" t="s">
        <v>414</v>
      </c>
      <c r="AJ30" s="916"/>
      <c r="AK30" s="916"/>
      <c r="AL30" s="857"/>
      <c r="AM30" s="916" t="s">
        <v>511</v>
      </c>
      <c r="AN30" s="916"/>
      <c r="AO30" s="916"/>
      <c r="AP30" s="857"/>
      <c r="AQ30" s="769" t="s">
        <v>232</v>
      </c>
      <c r="AR30" s="770"/>
      <c r="AS30" s="770"/>
      <c r="AT30" s="771"/>
      <c r="AU30" s="776" t="s">
        <v>134</v>
      </c>
      <c r="AV30" s="776"/>
      <c r="AW30" s="776"/>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722</v>
      </c>
      <c r="AR31" s="201"/>
      <c r="AS31" s="136" t="s">
        <v>233</v>
      </c>
      <c r="AT31" s="137"/>
      <c r="AU31" s="200" t="s">
        <v>722</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718</v>
      </c>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382</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9"/>
      <c r="AY79">
        <f>COUNTIF($AR$79,"☑")</f>
        <v>0</v>
      </c>
    </row>
    <row r="80" spans="1:51" ht="18.75"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8.5" customHeight="1" x14ac:dyDescent="0.15">
      <c r="A82" s="864"/>
      <c r="B82" s="526"/>
      <c r="C82" s="424"/>
      <c r="D82" s="424"/>
      <c r="E82" s="424"/>
      <c r="F82" s="425"/>
      <c r="G82" s="678" t="s">
        <v>724</v>
      </c>
      <c r="H82" s="678"/>
      <c r="I82" s="678"/>
      <c r="J82" s="678"/>
      <c r="K82" s="678"/>
      <c r="L82" s="678"/>
      <c r="M82" s="678"/>
      <c r="N82" s="678"/>
      <c r="O82" s="678"/>
      <c r="P82" s="678"/>
      <c r="Q82" s="678"/>
      <c r="R82" s="678"/>
      <c r="S82" s="678"/>
      <c r="T82" s="678"/>
      <c r="U82" s="678"/>
      <c r="V82" s="678"/>
      <c r="W82" s="678"/>
      <c r="X82" s="678"/>
      <c r="Y82" s="678"/>
      <c r="Z82" s="678"/>
      <c r="AA82" s="679"/>
      <c r="AB82" s="883" t="s">
        <v>725</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28.5" customHeight="1" x14ac:dyDescent="0.15">
      <c r="A83" s="864"/>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28.5" customHeight="1" x14ac:dyDescent="0.15">
      <c r="A84" s="86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c r="AY84">
        <f t="shared" si="10"/>
        <v>1</v>
      </c>
    </row>
    <row r="85" spans="1:60" ht="18.75"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722</v>
      </c>
      <c r="AR86" s="200"/>
      <c r="AS86" s="136" t="s">
        <v>233</v>
      </c>
      <c r="AT86" s="137"/>
      <c r="AU86" s="200" t="s">
        <v>722</v>
      </c>
      <c r="AV86" s="200"/>
      <c r="AW86" s="392" t="s">
        <v>179</v>
      </c>
      <c r="AX86" s="393"/>
      <c r="AY86">
        <f t="shared" si="10"/>
        <v>1</v>
      </c>
      <c r="AZ86" s="10"/>
      <c r="BA86" s="10"/>
      <c r="BB86" s="10"/>
      <c r="BC86" s="10"/>
      <c r="BD86" s="10"/>
      <c r="BE86" s="10"/>
      <c r="BF86" s="10"/>
      <c r="BG86" s="10"/>
      <c r="BH86" s="10"/>
    </row>
    <row r="87" spans="1:60" ht="23.25" customHeight="1" x14ac:dyDescent="0.15">
      <c r="A87" s="864"/>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5770653</v>
      </c>
      <c r="AF87" s="219"/>
      <c r="AG87" s="219"/>
      <c r="AH87" s="219"/>
      <c r="AI87" s="218">
        <v>5362338</v>
      </c>
      <c r="AJ87" s="219"/>
      <c r="AK87" s="219"/>
      <c r="AL87" s="219"/>
      <c r="AM87" s="218"/>
      <c r="AN87" s="219"/>
      <c r="AO87" s="219"/>
      <c r="AP87" s="219"/>
      <c r="AQ87" s="336" t="s">
        <v>722</v>
      </c>
      <c r="AR87" s="208"/>
      <c r="AS87" s="208"/>
      <c r="AT87" s="337"/>
      <c r="AU87" s="219" t="s">
        <v>722</v>
      </c>
      <c r="AV87" s="219"/>
      <c r="AW87" s="219"/>
      <c r="AX87" s="221"/>
      <c r="AY87">
        <f t="shared" si="10"/>
        <v>1</v>
      </c>
    </row>
    <row r="88" spans="1:60" ht="23.25"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718</v>
      </c>
      <c r="AC88" s="522"/>
      <c r="AD88" s="522"/>
      <c r="AE88" s="218" t="s">
        <v>722</v>
      </c>
      <c r="AF88" s="219"/>
      <c r="AG88" s="219"/>
      <c r="AH88" s="219"/>
      <c r="AI88" s="218" t="s">
        <v>408</v>
      </c>
      <c r="AJ88" s="219"/>
      <c r="AK88" s="219"/>
      <c r="AL88" s="219"/>
      <c r="AM88" s="218" t="s">
        <v>722</v>
      </c>
      <c r="AN88" s="219"/>
      <c r="AO88" s="219"/>
      <c r="AP88" s="219"/>
      <c r="AQ88" s="336" t="s">
        <v>722</v>
      </c>
      <c r="AR88" s="208"/>
      <c r="AS88" s="208"/>
      <c r="AT88" s="337"/>
      <c r="AU88" s="219" t="s">
        <v>722</v>
      </c>
      <c r="AV88" s="219"/>
      <c r="AW88" s="219"/>
      <c r="AX88" s="221"/>
      <c r="AY88">
        <f t="shared" si="10"/>
        <v>1</v>
      </c>
      <c r="AZ88" s="10"/>
      <c r="BA88" s="10"/>
      <c r="BB88" s="10"/>
      <c r="BC88" s="10"/>
    </row>
    <row r="89" spans="1:60" ht="23.25" customHeight="1" thickBot="1" x14ac:dyDescent="0.2">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722</v>
      </c>
      <c r="AF89" s="226"/>
      <c r="AG89" s="226"/>
      <c r="AH89" s="226"/>
      <c r="AI89" s="225" t="s">
        <v>722</v>
      </c>
      <c r="AJ89" s="226"/>
      <c r="AK89" s="226"/>
      <c r="AL89" s="226"/>
      <c r="AM89" s="225" t="s">
        <v>722</v>
      </c>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18">
        <v>4444</v>
      </c>
      <c r="AF101" s="219"/>
      <c r="AG101" s="219"/>
      <c r="AH101" s="220"/>
      <c r="AI101" s="282">
        <v>4617</v>
      </c>
      <c r="AJ101" s="282"/>
      <c r="AK101" s="282"/>
      <c r="AL101" s="282"/>
      <c r="AM101" s="282"/>
      <c r="AN101" s="282"/>
      <c r="AO101" s="282"/>
      <c r="AP101" s="282"/>
      <c r="AQ101" s="282" t="s">
        <v>731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3901</v>
      </c>
      <c r="AF102" s="282"/>
      <c r="AG102" s="282"/>
      <c r="AH102" s="282"/>
      <c r="AI102" s="282">
        <v>3901</v>
      </c>
      <c r="AJ102" s="282"/>
      <c r="AK102" s="282"/>
      <c r="AL102" s="282"/>
      <c r="AM102" s="282"/>
      <c r="AN102" s="282"/>
      <c r="AO102" s="282"/>
      <c r="AP102" s="282"/>
      <c r="AQ102" s="282">
        <v>3901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3282</v>
      </c>
      <c r="AF116" s="282"/>
      <c r="AG116" s="282"/>
      <c r="AH116" s="282"/>
      <c r="AI116" s="282">
        <v>16822</v>
      </c>
      <c r="AJ116" s="282"/>
      <c r="AK116" s="282"/>
      <c r="AL116" s="282"/>
      <c r="AM116" s="282"/>
      <c r="AN116" s="282"/>
      <c r="AO116" s="282"/>
      <c r="AP116" s="282"/>
      <c r="AQ116" s="218" t="s">
        <v>731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770</v>
      </c>
      <c r="AJ117" s="550"/>
      <c r="AK117" s="550"/>
      <c r="AL117" s="550"/>
      <c r="AM117" s="550"/>
      <c r="AN117" s="550"/>
      <c r="AO117" s="550"/>
      <c r="AP117" s="550"/>
      <c r="AQ117" s="550" t="s">
        <v>771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t="s">
        <v>769</v>
      </c>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731</v>
      </c>
      <c r="AR133" s="200"/>
      <c r="AS133" s="136" t="s">
        <v>233</v>
      </c>
      <c r="AT133" s="137"/>
      <c r="AU133" s="201" t="s">
        <v>731</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t="s">
        <v>731</v>
      </c>
      <c r="AF134" s="208"/>
      <c r="AG134" s="208"/>
      <c r="AH134" s="208"/>
      <c r="AI134" s="207" t="s">
        <v>731</v>
      </c>
      <c r="AJ134" s="208"/>
      <c r="AK134" s="208"/>
      <c r="AL134" s="208"/>
      <c r="AM134" s="207" t="s">
        <v>731</v>
      </c>
      <c r="AN134" s="208"/>
      <c r="AO134" s="208"/>
      <c r="AP134" s="208"/>
      <c r="AQ134" s="207" t="s">
        <v>731</v>
      </c>
      <c r="AR134" s="208"/>
      <c r="AS134" s="208"/>
      <c r="AT134" s="208"/>
      <c r="AU134" s="207" t="s">
        <v>731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t="s">
        <v>731</v>
      </c>
      <c r="AF135" s="208"/>
      <c r="AG135" s="208"/>
      <c r="AH135" s="208"/>
      <c r="AI135" s="207" t="s">
        <v>731</v>
      </c>
      <c r="AJ135" s="208"/>
      <c r="AK135" s="208"/>
      <c r="AL135" s="208"/>
      <c r="AM135" s="207" t="s">
        <v>731</v>
      </c>
      <c r="AN135" s="208"/>
      <c r="AO135" s="208"/>
      <c r="AP135" s="208"/>
      <c r="AQ135" s="207" t="s">
        <v>731</v>
      </c>
      <c r="AR135" s="208"/>
      <c r="AS135" s="208"/>
      <c r="AT135" s="208"/>
      <c r="AU135" s="207" t="s">
        <v>731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4" t="s">
        <v>731</v>
      </c>
      <c r="AC154" s="145"/>
      <c r="AD154" s="145"/>
      <c r="AE154" s="150" t="s">
        <v>731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215"/>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217"/>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3"/>
      <c r="E430" s="175" t="s">
        <v>401</v>
      </c>
      <c r="F430" s="897"/>
      <c r="G430" s="898" t="s">
        <v>252</v>
      </c>
      <c r="H430" s="126"/>
      <c r="I430" s="126"/>
      <c r="J430" s="899" t="s">
        <v>730</v>
      </c>
      <c r="K430" s="900"/>
      <c r="L430" s="900"/>
      <c r="M430" s="900"/>
      <c r="N430" s="900"/>
      <c r="O430" s="900"/>
      <c r="P430" s="900"/>
      <c r="Q430" s="900"/>
      <c r="R430" s="900"/>
      <c r="S430" s="900"/>
      <c r="T430" s="901"/>
      <c r="U430" s="587" t="s">
        <v>731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731</v>
      </c>
      <c r="AF432" s="201"/>
      <c r="AG432" s="136" t="s">
        <v>233</v>
      </c>
      <c r="AH432" s="137"/>
      <c r="AI432" s="335"/>
      <c r="AJ432" s="335"/>
      <c r="AK432" s="335"/>
      <c r="AL432" s="157"/>
      <c r="AM432" s="335"/>
      <c r="AN432" s="335"/>
      <c r="AO432" s="335"/>
      <c r="AP432" s="157"/>
      <c r="AQ432" s="250" t="s">
        <v>731</v>
      </c>
      <c r="AR432" s="201"/>
      <c r="AS432" s="136" t="s">
        <v>233</v>
      </c>
      <c r="AT432" s="137"/>
      <c r="AU432" s="201" t="s">
        <v>731</v>
      </c>
      <c r="AV432" s="201"/>
      <c r="AW432" s="136" t="s">
        <v>179</v>
      </c>
      <c r="AX432" s="196"/>
      <c r="AY432">
        <f>$AY$431</f>
        <v>1</v>
      </c>
    </row>
    <row r="433" spans="1:51" ht="23.25" customHeight="1" x14ac:dyDescent="0.15">
      <c r="A433" s="190"/>
      <c r="B433" s="187"/>
      <c r="C433" s="181"/>
      <c r="D433" s="187"/>
      <c r="E433" s="338"/>
      <c r="F433" s="339"/>
      <c r="G433" s="107" t="s">
        <v>731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731</v>
      </c>
      <c r="AC433" s="214"/>
      <c r="AD433" s="214"/>
      <c r="AE433" s="336" t="s">
        <v>731</v>
      </c>
      <c r="AF433" s="208"/>
      <c r="AG433" s="208"/>
      <c r="AH433" s="208"/>
      <c r="AI433" s="336" t="s">
        <v>731</v>
      </c>
      <c r="AJ433" s="208"/>
      <c r="AK433" s="208"/>
      <c r="AL433" s="208"/>
      <c r="AM433" s="336" t="s">
        <v>731</v>
      </c>
      <c r="AN433" s="208"/>
      <c r="AO433" s="208"/>
      <c r="AP433" s="337"/>
      <c r="AQ433" s="336" t="s">
        <v>731</v>
      </c>
      <c r="AR433" s="208"/>
      <c r="AS433" s="208"/>
      <c r="AT433" s="337"/>
      <c r="AU433" s="208" t="s">
        <v>731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731</v>
      </c>
      <c r="AC434" s="206"/>
      <c r="AD434" s="206"/>
      <c r="AE434" s="336" t="s">
        <v>731</v>
      </c>
      <c r="AF434" s="208"/>
      <c r="AG434" s="208"/>
      <c r="AH434" s="337"/>
      <c r="AI434" s="336" t="s">
        <v>731</v>
      </c>
      <c r="AJ434" s="208"/>
      <c r="AK434" s="208"/>
      <c r="AL434" s="208"/>
      <c r="AM434" s="336" t="s">
        <v>731</v>
      </c>
      <c r="AN434" s="208"/>
      <c r="AO434" s="208"/>
      <c r="AP434" s="337"/>
      <c r="AQ434" s="336" t="s">
        <v>731</v>
      </c>
      <c r="AR434" s="208"/>
      <c r="AS434" s="208"/>
      <c r="AT434" s="337"/>
      <c r="AU434" s="208" t="s">
        <v>731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731</v>
      </c>
      <c r="AF435" s="208"/>
      <c r="AG435" s="208"/>
      <c r="AH435" s="337"/>
      <c r="AI435" s="336" t="s">
        <v>731</v>
      </c>
      <c r="AJ435" s="208"/>
      <c r="AK435" s="208"/>
      <c r="AL435" s="208"/>
      <c r="AM435" s="336" t="s">
        <v>731</v>
      </c>
      <c r="AN435" s="208"/>
      <c r="AO435" s="208"/>
      <c r="AP435" s="337"/>
      <c r="AQ435" s="336" t="s">
        <v>731</v>
      </c>
      <c r="AR435" s="208"/>
      <c r="AS435" s="208"/>
      <c r="AT435" s="337"/>
      <c r="AU435" s="208" t="s">
        <v>731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731</v>
      </c>
      <c r="AF457" s="201"/>
      <c r="AG457" s="136" t="s">
        <v>233</v>
      </c>
      <c r="AH457" s="137"/>
      <c r="AI457" s="335"/>
      <c r="AJ457" s="335"/>
      <c r="AK457" s="335"/>
      <c r="AL457" s="157"/>
      <c r="AM457" s="335"/>
      <c r="AN457" s="335"/>
      <c r="AO457" s="335"/>
      <c r="AP457" s="157"/>
      <c r="AQ457" s="250" t="s">
        <v>731</v>
      </c>
      <c r="AR457" s="201"/>
      <c r="AS457" s="136" t="s">
        <v>233</v>
      </c>
      <c r="AT457" s="137"/>
      <c r="AU457" s="201" t="s">
        <v>731</v>
      </c>
      <c r="AV457" s="201"/>
      <c r="AW457" s="136" t="s">
        <v>179</v>
      </c>
      <c r="AX457" s="196"/>
      <c r="AY457">
        <f>$AY$456</f>
        <v>1</v>
      </c>
    </row>
    <row r="458" spans="1:51" ht="23.25" customHeight="1" x14ac:dyDescent="0.15">
      <c r="A458" s="190"/>
      <c r="B458" s="187"/>
      <c r="C458" s="181"/>
      <c r="D458" s="187"/>
      <c r="E458" s="338"/>
      <c r="F458" s="339"/>
      <c r="G458" s="107" t="s">
        <v>731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731</v>
      </c>
      <c r="AC458" s="214"/>
      <c r="AD458" s="214"/>
      <c r="AE458" s="336" t="s">
        <v>731</v>
      </c>
      <c r="AF458" s="208"/>
      <c r="AG458" s="208"/>
      <c r="AH458" s="208"/>
      <c r="AI458" s="336" t="s">
        <v>731</v>
      </c>
      <c r="AJ458" s="208"/>
      <c r="AK458" s="208"/>
      <c r="AL458" s="208"/>
      <c r="AM458" s="336" t="s">
        <v>731</v>
      </c>
      <c r="AN458" s="208"/>
      <c r="AO458" s="208"/>
      <c r="AP458" s="337"/>
      <c r="AQ458" s="336" t="s">
        <v>731</v>
      </c>
      <c r="AR458" s="208"/>
      <c r="AS458" s="208"/>
      <c r="AT458" s="337"/>
      <c r="AU458" s="208" t="s">
        <v>731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731</v>
      </c>
      <c r="AC459" s="206"/>
      <c r="AD459" s="206"/>
      <c r="AE459" s="336" t="s">
        <v>731</v>
      </c>
      <c r="AF459" s="208"/>
      <c r="AG459" s="208"/>
      <c r="AH459" s="337"/>
      <c r="AI459" s="336" t="s">
        <v>731</v>
      </c>
      <c r="AJ459" s="208"/>
      <c r="AK459" s="208"/>
      <c r="AL459" s="208"/>
      <c r="AM459" s="336" t="s">
        <v>731</v>
      </c>
      <c r="AN459" s="208"/>
      <c r="AO459" s="208"/>
      <c r="AP459" s="337"/>
      <c r="AQ459" s="336" t="s">
        <v>731</v>
      </c>
      <c r="AR459" s="208"/>
      <c r="AS459" s="208"/>
      <c r="AT459" s="337"/>
      <c r="AU459" s="208" t="s">
        <v>731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731</v>
      </c>
      <c r="AF460" s="208"/>
      <c r="AG460" s="208"/>
      <c r="AH460" s="337"/>
      <c r="AI460" s="336" t="s">
        <v>731</v>
      </c>
      <c r="AJ460" s="208"/>
      <c r="AK460" s="208"/>
      <c r="AL460" s="208"/>
      <c r="AM460" s="336" t="s">
        <v>731</v>
      </c>
      <c r="AN460" s="208"/>
      <c r="AO460" s="208"/>
      <c r="AP460" s="337"/>
      <c r="AQ460" s="336" t="s">
        <v>731</v>
      </c>
      <c r="AR460" s="208"/>
      <c r="AS460" s="208"/>
      <c r="AT460" s="337"/>
      <c r="AU460" s="208" t="s">
        <v>731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93.7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717</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50.2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717</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85.5" customHeight="1" x14ac:dyDescent="0.15">
      <c r="A704" s="873"/>
      <c r="B704" s="874"/>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4" t="s">
        <v>717</v>
      </c>
      <c r="AE704" s="785"/>
      <c r="AF704" s="785"/>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2.5" customHeight="1" x14ac:dyDescent="0.15">
      <c r="A705" s="642" t="s">
        <v>39</v>
      </c>
      <c r="B705" s="643"/>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6" t="s">
        <v>717</v>
      </c>
      <c r="AE705" s="717"/>
      <c r="AF705" s="717"/>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743</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4"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743</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717</v>
      </c>
      <c r="AE708" s="603"/>
      <c r="AF708" s="603"/>
      <c r="AG708" s="744" t="s">
        <v>744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717</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3"/>
      <c r="AD711" s="322" t="s">
        <v>717</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3"/>
      <c r="AD712" s="784" t="s">
        <v>748</v>
      </c>
      <c r="AE712" s="785"/>
      <c r="AF712" s="785"/>
      <c r="AG712" s="808" t="s">
        <v>731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748</v>
      </c>
      <c r="AE713" s="323"/>
      <c r="AF713" s="665"/>
      <c r="AG713" s="104" t="s">
        <v>731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5" t="s">
        <v>717</v>
      </c>
      <c r="AE714" s="806"/>
      <c r="AF714" s="807"/>
      <c r="AG714" s="738" t="s">
        <v>749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717</v>
      </c>
      <c r="AE715" s="603"/>
      <c r="AF715" s="658"/>
      <c r="AG715" s="744" t="s">
        <v>750</v>
      </c>
      <c r="AH715" s="745"/>
      <c r="AI715" s="745"/>
      <c r="AJ715" s="745"/>
      <c r="AK715" s="745"/>
      <c r="AL715" s="745"/>
      <c r="AM715" s="745"/>
      <c r="AN715" s="745"/>
      <c r="AO715" s="745"/>
      <c r="AP715" s="745"/>
      <c r="AQ715" s="745"/>
      <c r="AR715" s="745"/>
      <c r="AS715" s="745"/>
      <c r="AT715" s="745"/>
      <c r="AU715" s="745"/>
      <c r="AV715" s="745"/>
      <c r="AW715" s="745"/>
      <c r="AX715" s="746"/>
    </row>
    <row r="716" spans="1:50" ht="56.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717</v>
      </c>
      <c r="AE716" s="629"/>
      <c r="AF716" s="629"/>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40.5"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t="s">
        <v>748</v>
      </c>
      <c r="AE719" s="603"/>
      <c r="AF719" s="603"/>
      <c r="AG719" s="128" t="s">
        <v>731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t="s">
        <v>731</v>
      </c>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3" t="s">
        <v>53</v>
      </c>
      <c r="D726" s="836"/>
      <c r="E726" s="836"/>
      <c r="F726" s="837"/>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2"/>
      <c r="B727" s="803"/>
      <c r="C727" s="750" t="s">
        <v>57</v>
      </c>
      <c r="D727" s="751"/>
      <c r="E727" s="751"/>
      <c r="F727" s="752"/>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774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0" customHeight="1" thickBot="1" x14ac:dyDescent="0.2">
      <c r="A731" s="675" t="s">
        <v>138</v>
      </c>
      <c r="B731" s="676"/>
      <c r="C731" s="676"/>
      <c r="D731" s="676"/>
      <c r="E731" s="677"/>
      <c r="F731" s="731" t="s">
        <v>773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50.25" customHeight="1" thickBot="1" x14ac:dyDescent="0.2">
      <c r="A733" s="675" t="s">
        <v>138</v>
      </c>
      <c r="B733" s="676"/>
      <c r="C733" s="676"/>
      <c r="D733" s="676"/>
      <c r="E733" s="677"/>
      <c r="F733" s="639" t="s">
        <v>775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54"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676</v>
      </c>
      <c r="B737" s="211"/>
      <c r="C737" s="211"/>
      <c r="D737" s="212"/>
      <c r="E737" s="956" t="s">
        <v>756</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399</v>
      </c>
      <c r="B738" s="361"/>
      <c r="C738" s="361"/>
      <c r="D738" s="361"/>
      <c r="E738" s="956" t="s">
        <v>757</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398</v>
      </c>
      <c r="B739" s="361"/>
      <c r="C739" s="361"/>
      <c r="D739" s="361"/>
      <c r="E739" s="956" t="s">
        <v>758</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397</v>
      </c>
      <c r="B740" s="361"/>
      <c r="C740" s="361"/>
      <c r="D740" s="361"/>
      <c r="E740" s="956" t="s">
        <v>759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396</v>
      </c>
      <c r="B741" s="361"/>
      <c r="C741" s="361"/>
      <c r="D741" s="361"/>
      <c r="E741" s="956" t="s">
        <v>760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395</v>
      </c>
      <c r="B742" s="361"/>
      <c r="C742" s="361"/>
      <c r="D742" s="361"/>
      <c r="E742" s="956" t="s">
        <v>761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394</v>
      </c>
      <c r="B743" s="361"/>
      <c r="C743" s="361"/>
      <c r="D743" s="361"/>
      <c r="E743" s="956" t="s">
        <v>762</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393</v>
      </c>
      <c r="B744" s="361"/>
      <c r="C744" s="361"/>
      <c r="D744" s="361"/>
      <c r="E744" s="956" t="s">
        <v>763</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392</v>
      </c>
      <c r="B745" s="361"/>
      <c r="C745" s="361"/>
      <c r="D745" s="361"/>
      <c r="E745" s="993" t="s">
        <v>763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549</v>
      </c>
      <c r="B746" s="361"/>
      <c r="C746" s="361"/>
      <c r="D746" s="361"/>
      <c r="E746" s="962" t="s">
        <v>764</v>
      </c>
      <c r="F746" s="960"/>
      <c r="G746" s="960"/>
      <c r="H746" s="100" t="str">
        <f>IF(E746="","","-")</f>
        <v>-</v>
      </c>
      <c r="I746" s="960"/>
      <c r="J746" s="960"/>
      <c r="K746" s="100" t="str">
        <f>IF(I746="","","-")</f>
        <v/>
      </c>
      <c r="L746" s="961">
        <v>699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511</v>
      </c>
      <c r="B747" s="361"/>
      <c r="C747" s="361"/>
      <c r="D747" s="361"/>
      <c r="E747" s="962" t="s">
        <v>764</v>
      </c>
      <c r="F747" s="960"/>
      <c r="G747" s="960"/>
      <c r="H747" s="100" t="str">
        <f>IF(E747="","","-")</f>
        <v>-</v>
      </c>
      <c r="I747" s="960"/>
      <c r="J747" s="960"/>
      <c r="K747" s="100" t="str">
        <f>IF(I747="","","-")</f>
        <v/>
      </c>
      <c r="L747" s="961">
        <v>717</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5"/>
    </row>
    <row r="788" spans="1:51" ht="24.75" customHeight="1" x14ac:dyDescent="0.15">
      <c r="A788" s="633"/>
      <c r="B788" s="634"/>
      <c r="C788" s="634"/>
      <c r="D788" s="634"/>
      <c r="E788" s="634"/>
      <c r="F788" s="635"/>
      <c r="G788" s="813"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3"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80</v>
      </c>
      <c r="H789" s="673"/>
      <c r="I789" s="673"/>
      <c r="J789" s="673"/>
      <c r="K789" s="674"/>
      <c r="L789" s="666" t="s">
        <v>780</v>
      </c>
      <c r="M789" s="667"/>
      <c r="N789" s="667"/>
      <c r="O789" s="667"/>
      <c r="P789" s="667"/>
      <c r="Q789" s="667"/>
      <c r="R789" s="667"/>
      <c r="S789" s="667"/>
      <c r="T789" s="667"/>
      <c r="U789" s="667"/>
      <c r="V789" s="667"/>
      <c r="W789" s="667"/>
      <c r="X789" s="668"/>
      <c r="Y789" s="382">
        <v>157</v>
      </c>
      <c r="Z789" s="383"/>
      <c r="AA789" s="383"/>
      <c r="AB789" s="384"/>
      <c r="AC789" s="672"/>
      <c r="AD789" s="673"/>
      <c r="AE789" s="673"/>
      <c r="AF789" s="673"/>
      <c r="AG789" s="674"/>
      <c r="AH789" s="666"/>
      <c r="AI789" s="667"/>
      <c r="AJ789" s="667"/>
      <c r="AK789" s="667"/>
      <c r="AL789" s="667"/>
      <c r="AM789" s="667"/>
      <c r="AN789" s="667"/>
      <c r="AO789" s="667"/>
      <c r="AP789" s="667"/>
      <c r="AQ789" s="667"/>
      <c r="AR789" s="667"/>
      <c r="AS789" s="667"/>
      <c r="AT789" s="668"/>
      <c r="AU789" s="382"/>
      <c r="AV789" s="383"/>
      <c r="AW789" s="383"/>
      <c r="AX789" s="384"/>
    </row>
    <row r="790" spans="1:51" ht="24.75" customHeight="1" x14ac:dyDescent="0.15">
      <c r="A790" s="633"/>
      <c r="B790" s="634"/>
      <c r="C790" s="634"/>
      <c r="D790" s="634"/>
      <c r="E790" s="634"/>
      <c r="F790" s="635"/>
      <c r="G790" s="604" t="s">
        <v>783</v>
      </c>
      <c r="H790" s="605"/>
      <c r="I790" s="605"/>
      <c r="J790" s="605"/>
      <c r="K790" s="606"/>
      <c r="L790" s="596" t="s">
        <v>787</v>
      </c>
      <c r="M790" s="597"/>
      <c r="N790" s="597"/>
      <c r="O790" s="597"/>
      <c r="P790" s="597"/>
      <c r="Q790" s="597"/>
      <c r="R790" s="597"/>
      <c r="S790" s="597"/>
      <c r="T790" s="597"/>
      <c r="U790" s="597"/>
      <c r="V790" s="597"/>
      <c r="W790" s="597"/>
      <c r="X790" s="598"/>
      <c r="Y790" s="599">
        <v>138</v>
      </c>
      <c r="Z790" s="600"/>
      <c r="AA790" s="600"/>
      <c r="AB790" s="612"/>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3"/>
      <c r="B791" s="634"/>
      <c r="C791" s="634"/>
      <c r="D791" s="634"/>
      <c r="E791" s="634"/>
      <c r="F791" s="635"/>
      <c r="G791" s="604" t="s">
        <v>778</v>
      </c>
      <c r="H791" s="626"/>
      <c r="I791" s="626"/>
      <c r="J791" s="626"/>
      <c r="K791" s="627"/>
      <c r="L791" s="596" t="s">
        <v>786</v>
      </c>
      <c r="M791" s="610"/>
      <c r="N791" s="610"/>
      <c r="O791" s="610"/>
      <c r="P791" s="610"/>
      <c r="Q791" s="610"/>
      <c r="R791" s="610"/>
      <c r="S791" s="610"/>
      <c r="T791" s="610"/>
      <c r="U791" s="610"/>
      <c r="V791" s="610"/>
      <c r="W791" s="610"/>
      <c r="X791" s="611"/>
      <c r="Y791" s="599">
        <v>45</v>
      </c>
      <c r="Z791" s="600"/>
      <c r="AA791" s="600"/>
      <c r="AB791" s="612"/>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3"/>
      <c r="B792" s="634"/>
      <c r="C792" s="634"/>
      <c r="D792" s="634"/>
      <c r="E792" s="634"/>
      <c r="F792" s="635"/>
      <c r="G792" s="604" t="s">
        <v>784</v>
      </c>
      <c r="H792" s="626"/>
      <c r="I792" s="626"/>
      <c r="J792" s="626"/>
      <c r="K792" s="627"/>
      <c r="L792" s="596" t="s">
        <v>785</v>
      </c>
      <c r="M792" s="610"/>
      <c r="N792" s="610"/>
      <c r="O792" s="610"/>
      <c r="P792" s="610"/>
      <c r="Q792" s="610"/>
      <c r="R792" s="610"/>
      <c r="S792" s="610"/>
      <c r="T792" s="610"/>
      <c r="U792" s="610"/>
      <c r="V792" s="610"/>
      <c r="W792" s="610"/>
      <c r="X792" s="611"/>
      <c r="Y792" s="599">
        <v>39</v>
      </c>
      <c r="Z792" s="600"/>
      <c r="AA792" s="600"/>
      <c r="AB792" s="612"/>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3"/>
      <c r="B793" s="634"/>
      <c r="C793" s="634"/>
      <c r="D793" s="634"/>
      <c r="E793" s="634"/>
      <c r="F793" s="635"/>
      <c r="G793" s="604" t="s">
        <v>782</v>
      </c>
      <c r="H793" s="626"/>
      <c r="I793" s="626"/>
      <c r="J793" s="626"/>
      <c r="K793" s="627"/>
      <c r="L793" s="596" t="s">
        <v>779</v>
      </c>
      <c r="M793" s="610"/>
      <c r="N793" s="610"/>
      <c r="O793" s="610"/>
      <c r="P793" s="610"/>
      <c r="Q793" s="610"/>
      <c r="R793" s="610"/>
      <c r="S793" s="610"/>
      <c r="T793" s="610"/>
      <c r="U793" s="610"/>
      <c r="V793" s="610"/>
      <c r="W793" s="610"/>
      <c r="X793" s="611"/>
      <c r="Y793" s="599">
        <v>6</v>
      </c>
      <c r="Z793" s="600"/>
      <c r="AA793" s="600"/>
      <c r="AB793" s="612"/>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3"/>
      <c r="B794" s="634"/>
      <c r="C794" s="634"/>
      <c r="D794" s="634"/>
      <c r="E794" s="634"/>
      <c r="F794" s="635"/>
      <c r="G794" s="604" t="s">
        <v>777</v>
      </c>
      <c r="H794" s="626"/>
      <c r="I794" s="626"/>
      <c r="J794" s="626"/>
      <c r="K794" s="627"/>
      <c r="L794" s="596" t="s">
        <v>781</v>
      </c>
      <c r="M794" s="610"/>
      <c r="N794" s="610"/>
      <c r="O794" s="610"/>
      <c r="P794" s="610"/>
      <c r="Q794" s="610"/>
      <c r="R794" s="610"/>
      <c r="S794" s="610"/>
      <c r="T794" s="610"/>
      <c r="U794" s="610"/>
      <c r="V794" s="610"/>
      <c r="W794" s="610"/>
      <c r="X794" s="611"/>
      <c r="Y794" s="599">
        <v>1</v>
      </c>
      <c r="Z794" s="600"/>
      <c r="AA794" s="600"/>
      <c r="AB794" s="612"/>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3"/>
      <c r="B795" s="634"/>
      <c r="C795" s="634"/>
      <c r="D795" s="634"/>
      <c r="E795" s="634"/>
      <c r="F795" s="635"/>
      <c r="G795" s="604"/>
      <c r="H795" s="626"/>
      <c r="I795" s="626"/>
      <c r="J795" s="626"/>
      <c r="K795" s="627"/>
      <c r="L795" s="596"/>
      <c r="M795" s="610"/>
      <c r="N795" s="610"/>
      <c r="O795" s="610"/>
      <c r="P795" s="610"/>
      <c r="Q795" s="610"/>
      <c r="R795" s="610"/>
      <c r="S795" s="610"/>
      <c r="T795" s="610"/>
      <c r="U795" s="610"/>
      <c r="V795" s="610"/>
      <c r="W795" s="610"/>
      <c r="X795" s="611"/>
      <c r="Y795" s="599"/>
      <c r="Z795" s="600"/>
      <c r="AA795" s="600"/>
      <c r="AB795" s="612"/>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3"/>
      <c r="B796" s="634"/>
      <c r="C796" s="634"/>
      <c r="D796" s="634"/>
      <c r="E796" s="634"/>
      <c r="F796" s="635"/>
      <c r="G796" s="604"/>
      <c r="H796" s="626"/>
      <c r="I796" s="626"/>
      <c r="J796" s="626"/>
      <c r="K796" s="627"/>
      <c r="L796" s="596"/>
      <c r="M796" s="610"/>
      <c r="N796" s="610"/>
      <c r="O796" s="610"/>
      <c r="P796" s="610"/>
      <c r="Q796" s="610"/>
      <c r="R796" s="610"/>
      <c r="S796" s="610"/>
      <c r="T796" s="610"/>
      <c r="U796" s="610"/>
      <c r="V796" s="610"/>
      <c r="W796" s="610"/>
      <c r="X796" s="611"/>
      <c r="Y796" s="599"/>
      <c r="Z796" s="600"/>
      <c r="AA796" s="600"/>
      <c r="AB796" s="612"/>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3"/>
      <c r="B797" s="634"/>
      <c r="C797" s="634"/>
      <c r="D797" s="634"/>
      <c r="E797" s="634"/>
      <c r="F797" s="635"/>
      <c r="G797" s="604"/>
      <c r="H797" s="626"/>
      <c r="I797" s="626"/>
      <c r="J797" s="626"/>
      <c r="K797" s="627"/>
      <c r="L797" s="596"/>
      <c r="M797" s="610"/>
      <c r="N797" s="610"/>
      <c r="O797" s="610"/>
      <c r="P797" s="610"/>
      <c r="Q797" s="610"/>
      <c r="R797" s="610"/>
      <c r="S797" s="610"/>
      <c r="T797" s="610"/>
      <c r="U797" s="610"/>
      <c r="V797" s="610"/>
      <c r="W797" s="610"/>
      <c r="X797" s="611"/>
      <c r="Y797" s="599"/>
      <c r="Z797" s="600"/>
      <c r="AA797" s="600"/>
      <c r="AB797" s="612"/>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3"/>
      <c r="B798" s="634"/>
      <c r="C798" s="634"/>
      <c r="D798" s="634"/>
      <c r="E798" s="634"/>
      <c r="F798" s="635"/>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2"/>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3"/>
      <c r="B799" s="634"/>
      <c r="C799" s="634"/>
      <c r="D799" s="634"/>
      <c r="E799" s="634"/>
      <c r="F799" s="635"/>
      <c r="G799" s="824" t="s">
        <v>20</v>
      </c>
      <c r="H799" s="825"/>
      <c r="I799" s="825"/>
      <c r="J799" s="825"/>
      <c r="K799" s="825"/>
      <c r="L799" s="826"/>
      <c r="M799" s="827"/>
      <c r="N799" s="827"/>
      <c r="O799" s="827"/>
      <c r="P799" s="827"/>
      <c r="Q799" s="827"/>
      <c r="R799" s="827"/>
      <c r="S799" s="827"/>
      <c r="T799" s="827"/>
      <c r="U799" s="827"/>
      <c r="V799" s="827"/>
      <c r="W799" s="827"/>
      <c r="X799" s="828"/>
      <c r="Y799" s="829">
        <f>SUM(Y789:AB798)</f>
        <v>386</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3"/>
      <c r="B800" s="634"/>
      <c r="C800" s="634"/>
      <c r="D800" s="634"/>
      <c r="E800" s="634"/>
      <c r="F800" s="635"/>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5"/>
      <c r="AY800">
        <f>COUNTA($G$802,$AC$802)</f>
        <v>0</v>
      </c>
    </row>
    <row r="801" spans="1:51" ht="24.75" hidden="1" customHeight="1" x14ac:dyDescent="0.15">
      <c r="A801" s="633"/>
      <c r="B801" s="634"/>
      <c r="C801" s="634"/>
      <c r="D801" s="634"/>
      <c r="E801" s="634"/>
      <c r="F801" s="635"/>
      <c r="G801" s="813"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3"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33"/>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2"/>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3"/>
      <c r="B804" s="634"/>
      <c r="C804" s="634"/>
      <c r="D804" s="634"/>
      <c r="E804" s="634"/>
      <c r="F804" s="635"/>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2"/>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3"/>
      <c r="B805" s="634"/>
      <c r="C805" s="634"/>
      <c r="D805" s="634"/>
      <c r="E805" s="634"/>
      <c r="F805" s="635"/>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2"/>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3"/>
      <c r="B806" s="634"/>
      <c r="C806" s="634"/>
      <c r="D806" s="634"/>
      <c r="E806" s="634"/>
      <c r="F806" s="635"/>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2"/>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3"/>
      <c r="B807" s="634"/>
      <c r="C807" s="634"/>
      <c r="D807" s="634"/>
      <c r="E807" s="634"/>
      <c r="F807" s="635"/>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2"/>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3"/>
      <c r="B808" s="634"/>
      <c r="C808" s="634"/>
      <c r="D808" s="634"/>
      <c r="E808" s="634"/>
      <c r="F808" s="635"/>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2"/>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3"/>
      <c r="B809" s="634"/>
      <c r="C809" s="634"/>
      <c r="D809" s="634"/>
      <c r="E809" s="634"/>
      <c r="F809" s="635"/>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2"/>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3"/>
      <c r="B810" s="634"/>
      <c r="C810" s="634"/>
      <c r="D810" s="634"/>
      <c r="E810" s="634"/>
      <c r="F810" s="635"/>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2"/>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3"/>
      <c r="B811" s="634"/>
      <c r="C811" s="634"/>
      <c r="D811" s="634"/>
      <c r="E811" s="634"/>
      <c r="F811" s="635"/>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2"/>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3"/>
      <c r="B812" s="634"/>
      <c r="C812" s="634"/>
      <c r="D812" s="634"/>
      <c r="E812" s="634"/>
      <c r="F812" s="635"/>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3"/>
      <c r="B813" s="634"/>
      <c r="C813" s="634"/>
      <c r="D813" s="634"/>
      <c r="E813" s="634"/>
      <c r="F813" s="635"/>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5"/>
      <c r="AY813">
        <f>COUNTA($G$815,$AC$815)</f>
        <v>0</v>
      </c>
    </row>
    <row r="814" spans="1:51" ht="24.75" hidden="1" customHeight="1" x14ac:dyDescent="0.15">
      <c r="A814" s="633"/>
      <c r="B814" s="634"/>
      <c r="C814" s="634"/>
      <c r="D814" s="634"/>
      <c r="E814" s="634"/>
      <c r="F814" s="635"/>
      <c r="G814" s="813"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3"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33"/>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2"/>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3"/>
      <c r="B817" s="634"/>
      <c r="C817" s="634"/>
      <c r="D817" s="634"/>
      <c r="E817" s="634"/>
      <c r="F817" s="635"/>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2"/>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3"/>
      <c r="B818" s="634"/>
      <c r="C818" s="634"/>
      <c r="D818" s="634"/>
      <c r="E818" s="634"/>
      <c r="F818" s="635"/>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2"/>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3"/>
      <c r="B819" s="634"/>
      <c r="C819" s="634"/>
      <c r="D819" s="634"/>
      <c r="E819" s="634"/>
      <c r="F819" s="635"/>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2"/>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3"/>
      <c r="B820" s="634"/>
      <c r="C820" s="634"/>
      <c r="D820" s="634"/>
      <c r="E820" s="634"/>
      <c r="F820" s="635"/>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2"/>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3"/>
      <c r="B821" s="634"/>
      <c r="C821" s="634"/>
      <c r="D821" s="634"/>
      <c r="E821" s="634"/>
      <c r="F821" s="635"/>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2"/>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3"/>
      <c r="B822" s="634"/>
      <c r="C822" s="634"/>
      <c r="D822" s="634"/>
      <c r="E822" s="634"/>
      <c r="F822" s="635"/>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2"/>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3"/>
      <c r="B823" s="634"/>
      <c r="C823" s="634"/>
      <c r="D823" s="634"/>
      <c r="E823" s="634"/>
      <c r="F823" s="635"/>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2"/>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3"/>
      <c r="B824" s="634"/>
      <c r="C824" s="634"/>
      <c r="D824" s="634"/>
      <c r="E824" s="634"/>
      <c r="F824" s="635"/>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2"/>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3"/>
      <c r="B825" s="634"/>
      <c r="C825" s="634"/>
      <c r="D825" s="634"/>
      <c r="E825" s="634"/>
      <c r="F825" s="635"/>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3"/>
      <c r="B826" s="634"/>
      <c r="C826" s="634"/>
      <c r="D826" s="634"/>
      <c r="E826" s="634"/>
      <c r="F826" s="635"/>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5"/>
      <c r="AY826">
        <f>COUNTA($G$828,$AC$828)</f>
        <v>0</v>
      </c>
    </row>
    <row r="827" spans="1:51" ht="24.75" hidden="1" customHeight="1" x14ac:dyDescent="0.15">
      <c r="A827" s="633"/>
      <c r="B827" s="634"/>
      <c r="C827" s="634"/>
      <c r="D827" s="634"/>
      <c r="E827" s="634"/>
      <c r="F827" s="635"/>
      <c r="G827" s="813"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3"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33"/>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2"/>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3"/>
      <c r="B830" s="634"/>
      <c r="C830" s="634"/>
      <c r="D830" s="634"/>
      <c r="E830" s="634"/>
      <c r="F830" s="635"/>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2"/>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3"/>
      <c r="B831" s="634"/>
      <c r="C831" s="634"/>
      <c r="D831" s="634"/>
      <c r="E831" s="634"/>
      <c r="F831" s="635"/>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2"/>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3"/>
      <c r="B832" s="634"/>
      <c r="C832" s="634"/>
      <c r="D832" s="634"/>
      <c r="E832" s="634"/>
      <c r="F832" s="635"/>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2"/>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3"/>
      <c r="B833" s="634"/>
      <c r="C833" s="634"/>
      <c r="D833" s="634"/>
      <c r="E833" s="634"/>
      <c r="F833" s="635"/>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2"/>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3"/>
      <c r="B834" s="634"/>
      <c r="C834" s="634"/>
      <c r="D834" s="634"/>
      <c r="E834" s="634"/>
      <c r="F834" s="635"/>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2"/>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3"/>
      <c r="B835" s="634"/>
      <c r="C835" s="634"/>
      <c r="D835" s="634"/>
      <c r="E835" s="634"/>
      <c r="F835" s="635"/>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2"/>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3"/>
      <c r="B836" s="634"/>
      <c r="C836" s="634"/>
      <c r="D836" s="634"/>
      <c r="E836" s="634"/>
      <c r="F836" s="635"/>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2"/>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3"/>
      <c r="B837" s="634"/>
      <c r="C837" s="634"/>
      <c r="D837" s="634"/>
      <c r="E837" s="634"/>
      <c r="F837" s="635"/>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2"/>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3"/>
      <c r="B838" s="634"/>
      <c r="C838" s="634"/>
      <c r="D838" s="634"/>
      <c r="E838" s="634"/>
      <c r="F838" s="635"/>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18.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58.5" customHeight="1" x14ac:dyDescent="0.15">
      <c r="A845" s="370">
        <v>1</v>
      </c>
      <c r="B845" s="370">
        <v>1</v>
      </c>
      <c r="C845" s="358" t="s">
        <v>766</v>
      </c>
      <c r="D845" s="343"/>
      <c r="E845" s="343"/>
      <c r="F845" s="343"/>
      <c r="G845" s="343"/>
      <c r="H845" s="343"/>
      <c r="I845" s="343"/>
      <c r="J845" s="344">
        <v>2010005001032</v>
      </c>
      <c r="K845" s="345"/>
      <c r="L845" s="345"/>
      <c r="M845" s="345"/>
      <c r="N845" s="345"/>
      <c r="O845" s="345"/>
      <c r="P845" s="906" t="s">
        <v>767</v>
      </c>
      <c r="Q845" s="907"/>
      <c r="R845" s="907"/>
      <c r="S845" s="907"/>
      <c r="T845" s="907"/>
      <c r="U845" s="907"/>
      <c r="V845" s="907"/>
      <c r="W845" s="907"/>
      <c r="X845" s="907"/>
      <c r="Y845" s="347">
        <v>386</v>
      </c>
      <c r="Z845" s="348"/>
      <c r="AA845" s="348"/>
      <c r="AB845" s="349"/>
      <c r="AC845" s="350" t="s">
        <v>768</v>
      </c>
      <c r="AD845" s="351"/>
      <c r="AE845" s="351"/>
      <c r="AF845" s="351"/>
      <c r="AG845" s="351"/>
      <c r="AH845" s="366" t="s">
        <v>731</v>
      </c>
      <c r="AI845" s="367"/>
      <c r="AJ845" s="367"/>
      <c r="AK845" s="367"/>
      <c r="AL845" s="354" t="s">
        <v>731</v>
      </c>
      <c r="AM845" s="355"/>
      <c r="AN845" s="355"/>
      <c r="AO845" s="356"/>
      <c r="AP845" s="357" t="s">
        <v>731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731</v>
      </c>
      <c r="F1110" s="369"/>
      <c r="G1110" s="369"/>
      <c r="H1110" s="369"/>
      <c r="I1110" s="369"/>
      <c r="J1110" s="344" t="s">
        <v>731</v>
      </c>
      <c r="K1110" s="345"/>
      <c r="L1110" s="345"/>
      <c r="M1110" s="345"/>
      <c r="N1110" s="345"/>
      <c r="O1110" s="345"/>
      <c r="P1110" s="359" t="s">
        <v>731</v>
      </c>
      <c r="Q1110" s="346"/>
      <c r="R1110" s="346"/>
      <c r="S1110" s="346"/>
      <c r="T1110" s="346"/>
      <c r="U1110" s="346"/>
      <c r="V1110" s="346"/>
      <c r="W1110" s="346"/>
      <c r="X1110" s="346"/>
      <c r="Y1110" s="347" t="s">
        <v>731</v>
      </c>
      <c r="Z1110" s="348"/>
      <c r="AA1110" s="348"/>
      <c r="AB1110" s="349"/>
      <c r="AC1110" s="350"/>
      <c r="AD1110" s="351"/>
      <c r="AE1110" s="351"/>
      <c r="AF1110" s="351"/>
      <c r="AG1110" s="351"/>
      <c r="AH1110" s="352" t="s">
        <v>731</v>
      </c>
      <c r="AI1110" s="353"/>
      <c r="AJ1110" s="353"/>
      <c r="AK1110" s="353"/>
      <c r="AL1110" s="354" t="s">
        <v>731</v>
      </c>
      <c r="AM1110" s="355"/>
      <c r="AN1110" s="355"/>
      <c r="AO1110" s="356"/>
      <c r="AP1110" s="357" t="s">
        <v>731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0">
    <cfRule type="expression" dxfId="2809" priority="13895">
      <formula>IF(RIGHT(TEXT(Y790,"0.#"),1)=".",FALSE,TRUE)</formula>
    </cfRule>
    <cfRule type="expression" dxfId="2808" priority="13896">
      <formula>IF(RIGHT(TEXT(Y790,"0.#"),1)=".",TRUE,FALSE)</formula>
    </cfRule>
  </conditionalFormatting>
  <conditionalFormatting sqref="Y799">
    <cfRule type="expression" dxfId="2807" priority="13891">
      <formula>IF(RIGHT(TEXT(Y799,"0.#"),1)=".",FALSE,TRUE)</formula>
    </cfRule>
    <cfRule type="expression" dxfId="2806" priority="13892">
      <formula>IF(RIGHT(TEXT(Y799,"0.#"),1)=".",TRUE,FALSE)</formula>
    </cfRule>
  </conditionalFormatting>
  <conditionalFormatting sqref="Y830:Y837 Y828 Y817:Y824 Y815 Y804:Y811 Y802">
    <cfRule type="expression" dxfId="2805" priority="13673">
      <formula>IF(RIGHT(TEXT(Y802,"0.#"),1)=".",FALSE,TRUE)</formula>
    </cfRule>
    <cfRule type="expression" dxfId="2804" priority="13674">
      <formula>IF(RIGHT(TEXT(Y802,"0.#"),1)=".",TRUE,FALSE)</formula>
    </cfRule>
  </conditionalFormatting>
  <conditionalFormatting sqref="P16:AQ17 P15:AX15 P13:AX13">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Q101">
    <cfRule type="expression" dxfId="2799" priority="13711">
      <formula>IF(RIGHT(TEXT(AQ101,"0.#"),1)=".",FALSE,TRUE)</formula>
    </cfRule>
    <cfRule type="expression" dxfId="2798" priority="13712">
      <formula>IF(RIGHT(TEXT(AQ101,"0.#"),1)=".",TRUE,FALSE)</formula>
    </cfRule>
  </conditionalFormatting>
  <conditionalFormatting sqref="Y791 Y795:Y798">
    <cfRule type="expression" dxfId="2797" priority="13697">
      <formula>IF(RIGHT(TEXT(Y791,"0.#"),1)=".",FALSE,TRUE)</formula>
    </cfRule>
    <cfRule type="expression" dxfId="2796" priority="13698">
      <formula>IF(RIGHT(TEXT(Y791,"0.#"),1)=".",TRUE,FALSE)</formula>
    </cfRule>
  </conditionalFormatting>
  <conditionalFormatting sqref="AU790">
    <cfRule type="expression" dxfId="2795" priority="13695">
      <formula>IF(RIGHT(TEXT(AU790,"0.#"),1)=".",FALSE,TRUE)</formula>
    </cfRule>
    <cfRule type="expression" dxfId="2794" priority="13696">
      <formula>IF(RIGHT(TEXT(AU790,"0.#"),1)=".",TRUE,FALSE)</formula>
    </cfRule>
  </conditionalFormatting>
  <conditionalFormatting sqref="AU799">
    <cfRule type="expression" dxfId="2793" priority="13693">
      <formula>IF(RIGHT(TEXT(AU799,"0.#"),1)=".",FALSE,TRUE)</formula>
    </cfRule>
    <cfRule type="expression" dxfId="2792" priority="13694">
      <formula>IF(RIGHT(TEXT(AU799,"0.#"),1)=".",TRUE,FALSE)</formula>
    </cfRule>
  </conditionalFormatting>
  <conditionalFormatting sqref="AU791:AU798 AU789">
    <cfRule type="expression" dxfId="2791" priority="13691">
      <formula>IF(RIGHT(TEXT(AU789,"0.#"),1)=".",FALSE,TRUE)</formula>
    </cfRule>
    <cfRule type="expression" dxfId="2790" priority="13692">
      <formula>IF(RIGHT(TEXT(AU789,"0.#"),1)=".",TRUE,FALSE)</formula>
    </cfRule>
  </conditionalFormatting>
  <conditionalFormatting sqref="Y829 Y816 Y803">
    <cfRule type="expression" dxfId="2789" priority="13677">
      <formula>IF(RIGHT(TEXT(Y803,"0.#"),1)=".",FALSE,TRUE)</formula>
    </cfRule>
    <cfRule type="expression" dxfId="2788" priority="13678">
      <formula>IF(RIGHT(TEXT(Y803,"0.#"),1)=".",TRUE,FALSE)</formula>
    </cfRule>
  </conditionalFormatting>
  <conditionalFormatting sqref="Y838 Y825 Y812">
    <cfRule type="expression" dxfId="2787" priority="13675">
      <formula>IF(RIGHT(TEXT(Y812,"0.#"),1)=".",FALSE,TRUE)</formula>
    </cfRule>
    <cfRule type="expression" dxfId="2786" priority="13676">
      <formula>IF(RIGHT(TEXT(Y812,"0.#"),1)=".",TRUE,FALSE)</formula>
    </cfRule>
  </conditionalFormatting>
  <conditionalFormatting sqref="AU829 AU816 AU803">
    <cfRule type="expression" dxfId="2785" priority="13671">
      <formula>IF(RIGHT(TEXT(AU803,"0.#"),1)=".",FALSE,TRUE)</formula>
    </cfRule>
    <cfRule type="expression" dxfId="2784" priority="13672">
      <formula>IF(RIGHT(TEXT(AU803,"0.#"),1)=".",TRUE,FALSE)</formula>
    </cfRule>
  </conditionalFormatting>
  <conditionalFormatting sqref="AU838 AU825 AU812">
    <cfRule type="expression" dxfId="2783" priority="13669">
      <formula>IF(RIGHT(TEXT(AU812,"0.#"),1)=".",FALSE,TRUE)</formula>
    </cfRule>
    <cfRule type="expression" dxfId="2782" priority="13670">
      <formula>IF(RIGHT(TEXT(AU812,"0.#"),1)=".",TRUE,FALSE)</formula>
    </cfRule>
  </conditionalFormatting>
  <conditionalFormatting sqref="AU830:AU837 AU828 AU817:AU824 AU815 AU804:AU811 AU802">
    <cfRule type="expression" dxfId="2781" priority="13667">
      <formula>IF(RIGHT(TEXT(AU802,"0.#"),1)=".",FALSE,TRUE)</formula>
    </cfRule>
    <cfRule type="expression" dxfId="2780" priority="13668">
      <formula>IF(RIGHT(TEXT(AU802,"0.#"),1)=".",TRUE,FALSE)</formula>
    </cfRule>
  </conditionalFormatting>
  <conditionalFormatting sqref="AM87">
    <cfRule type="expression" dxfId="2779" priority="13321">
      <formula>IF(RIGHT(TEXT(AM87,"0.#"),1)=".",FALSE,TRUE)</formula>
    </cfRule>
    <cfRule type="expression" dxfId="2778" priority="13322">
      <formula>IF(RIGHT(TEXT(AM87,"0.#"),1)=".",TRUE,FALSE)</formula>
    </cfRule>
  </conditionalFormatting>
  <conditionalFormatting sqref="AE55">
    <cfRule type="expression" dxfId="2777" priority="13389">
      <formula>IF(RIGHT(TEXT(AE55,"0.#"),1)=".",FALSE,TRUE)</formula>
    </cfRule>
    <cfRule type="expression" dxfId="2776" priority="13390">
      <formula>IF(RIGHT(TEXT(AE55,"0.#"),1)=".",TRUE,FALSE)</formula>
    </cfRule>
  </conditionalFormatting>
  <conditionalFormatting sqref="AI55">
    <cfRule type="expression" dxfId="2775" priority="13387">
      <formula>IF(RIGHT(TEXT(AI55,"0.#"),1)=".",FALSE,TRUE)</formula>
    </cfRule>
    <cfRule type="expression" dxfId="2774" priority="13388">
      <formula>IF(RIGHT(TEXT(AI55,"0.#"),1)=".",TRUE,FALSE)</formula>
    </cfRule>
  </conditionalFormatting>
  <conditionalFormatting sqref="AM34">
    <cfRule type="expression" dxfId="2773" priority="13467">
      <formula>IF(RIGHT(TEXT(AM34,"0.#"),1)=".",FALSE,TRUE)</formula>
    </cfRule>
    <cfRule type="expression" dxfId="2772" priority="13468">
      <formula>IF(RIGHT(TEXT(AM34,"0.#"),1)=".",TRUE,FALSE)</formula>
    </cfRule>
  </conditionalFormatting>
  <conditionalFormatting sqref="AE33">
    <cfRule type="expression" dxfId="2771" priority="13481">
      <formula>IF(RIGHT(TEXT(AE33,"0.#"),1)=".",FALSE,TRUE)</formula>
    </cfRule>
    <cfRule type="expression" dxfId="2770" priority="13482">
      <formula>IF(RIGHT(TEXT(AE33,"0.#"),1)=".",TRUE,FALSE)</formula>
    </cfRule>
  </conditionalFormatting>
  <conditionalFormatting sqref="AE34">
    <cfRule type="expression" dxfId="2769" priority="13479">
      <formula>IF(RIGHT(TEXT(AE34,"0.#"),1)=".",FALSE,TRUE)</formula>
    </cfRule>
    <cfRule type="expression" dxfId="2768" priority="13480">
      <formula>IF(RIGHT(TEXT(AE34,"0.#"),1)=".",TRUE,FALSE)</formula>
    </cfRule>
  </conditionalFormatting>
  <conditionalFormatting sqref="AI34">
    <cfRule type="expression" dxfId="2767" priority="13477">
      <formula>IF(RIGHT(TEXT(AI34,"0.#"),1)=".",FALSE,TRUE)</formula>
    </cfRule>
    <cfRule type="expression" dxfId="2766" priority="13478">
      <formula>IF(RIGHT(TEXT(AI34,"0.#"),1)=".",TRUE,FALSE)</formula>
    </cfRule>
  </conditionalFormatting>
  <conditionalFormatting sqref="AI33">
    <cfRule type="expression" dxfId="2765" priority="13475">
      <formula>IF(RIGHT(TEXT(AI33,"0.#"),1)=".",FALSE,TRUE)</formula>
    </cfRule>
    <cfRule type="expression" dxfId="2764" priority="13476">
      <formula>IF(RIGHT(TEXT(AI33,"0.#"),1)=".",TRUE,FALSE)</formula>
    </cfRule>
  </conditionalFormatting>
  <conditionalFormatting sqref="AI32">
    <cfRule type="expression" dxfId="2763" priority="13473">
      <formula>IF(RIGHT(TEXT(AI32,"0.#"),1)=".",FALSE,TRUE)</formula>
    </cfRule>
    <cfRule type="expression" dxfId="2762" priority="13474">
      <formula>IF(RIGHT(TEXT(AI32,"0.#"),1)=".",TRUE,FALSE)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Q116">
    <cfRule type="expression" dxfId="2611" priority="13175">
      <formula>IF(RIGHT(TEXT(AQ116,"0.#"),1)=".",FALSE,TRUE)</formula>
    </cfRule>
    <cfRule type="expression" dxfId="2610" priority="13176">
      <formula>IF(RIGHT(TEXT(AQ116,"0.#"),1)=".",TRUE,FALSE)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M117">
    <cfRule type="expression" dxfId="2605" priority="13169">
      <formula>IF(RIGHT(TEXT(AM117,"0.#"),1)=".",FALSE,TRUE)</formula>
    </cfRule>
    <cfRule type="expression" dxfId="2604" priority="13170">
      <formula>IF(RIGHT(TEXT(AM117,"0.#"),1)=".",TRUE,FALSE)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Y795">
    <cfRule type="expression" dxfId="711" priority="11">
      <formula>IF(RIGHT(TEXT(Y795,"0.#"),1)=".",FALSE,TRUE)</formula>
    </cfRule>
    <cfRule type="expression" dxfId="710" priority="12">
      <formula>IF(RIGHT(TEXT(Y795,"0.#"),1)=".",TRUE,FALSE)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92">
    <cfRule type="expression" dxfId="707" priority="7">
      <formula>IF(RIGHT(TEXT(Y792,"0.#"),1)=".",FALSE,TRUE)</formula>
    </cfRule>
    <cfRule type="expression" dxfId="706" priority="8">
      <formula>IF(RIGHT(TEXT(Y792,"0.#"),1)=".",TRUE,FALSE)</formula>
    </cfRule>
  </conditionalFormatting>
  <conditionalFormatting sqref="Y793">
    <cfRule type="expression" dxfId="705" priority="5">
      <formula>IF(RIGHT(TEXT(Y793,"0.#"),1)=".",FALSE,TRUE)</formula>
    </cfRule>
    <cfRule type="expression" dxfId="704" priority="6">
      <formula>IF(RIGHT(TEXT(Y793,"0.#"),1)=".",TRUE,FALSE)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7"/>
      <c r="AA2" s="828"/>
      <c r="AB2" s="1026" t="s">
        <v>11</v>
      </c>
      <c r="AC2" s="1027"/>
      <c r="AD2" s="1028"/>
      <c r="AE2" s="1032" t="s">
        <v>392</v>
      </c>
      <c r="AF2" s="1032"/>
      <c r="AG2" s="1032"/>
      <c r="AH2" s="1032"/>
      <c r="AI2" s="1032" t="s">
        <v>414</v>
      </c>
      <c r="AJ2" s="1032"/>
      <c r="AK2" s="1032"/>
      <c r="AL2" s="556"/>
      <c r="AM2" s="1032" t="s">
        <v>511</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7"/>
      <c r="AA9" s="828"/>
      <c r="AB9" s="1026" t="s">
        <v>11</v>
      </c>
      <c r="AC9" s="1027"/>
      <c r="AD9" s="1028"/>
      <c r="AE9" s="1032" t="s">
        <v>392</v>
      </c>
      <c r="AF9" s="1032"/>
      <c r="AG9" s="1032"/>
      <c r="AH9" s="1032"/>
      <c r="AI9" s="1032" t="s">
        <v>414</v>
      </c>
      <c r="AJ9" s="1032"/>
      <c r="AK9" s="1032"/>
      <c r="AL9" s="556"/>
      <c r="AM9" s="1032" t="s">
        <v>511</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7"/>
      <c r="AA16" s="828"/>
      <c r="AB16" s="1026" t="s">
        <v>11</v>
      </c>
      <c r="AC16" s="1027"/>
      <c r="AD16" s="1028"/>
      <c r="AE16" s="1032" t="s">
        <v>392</v>
      </c>
      <c r="AF16" s="1032"/>
      <c r="AG16" s="1032"/>
      <c r="AH16" s="1032"/>
      <c r="AI16" s="1032" t="s">
        <v>414</v>
      </c>
      <c r="AJ16" s="1032"/>
      <c r="AK16" s="1032"/>
      <c r="AL16" s="556"/>
      <c r="AM16" s="1032" t="s">
        <v>511</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7"/>
      <c r="AA23" s="828"/>
      <c r="AB23" s="1026" t="s">
        <v>11</v>
      </c>
      <c r="AC23" s="1027"/>
      <c r="AD23" s="1028"/>
      <c r="AE23" s="1032" t="s">
        <v>392</v>
      </c>
      <c r="AF23" s="1032"/>
      <c r="AG23" s="1032"/>
      <c r="AH23" s="1032"/>
      <c r="AI23" s="1032" t="s">
        <v>414</v>
      </c>
      <c r="AJ23" s="1032"/>
      <c r="AK23" s="1032"/>
      <c r="AL23" s="556"/>
      <c r="AM23" s="1032" t="s">
        <v>511</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7"/>
      <c r="AA30" s="828"/>
      <c r="AB30" s="1026" t="s">
        <v>11</v>
      </c>
      <c r="AC30" s="1027"/>
      <c r="AD30" s="1028"/>
      <c r="AE30" s="1032" t="s">
        <v>392</v>
      </c>
      <c r="AF30" s="1032"/>
      <c r="AG30" s="1032"/>
      <c r="AH30" s="1032"/>
      <c r="AI30" s="1032" t="s">
        <v>414</v>
      </c>
      <c r="AJ30" s="1032"/>
      <c r="AK30" s="1032"/>
      <c r="AL30" s="556"/>
      <c r="AM30" s="1032" t="s">
        <v>511</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7"/>
      <c r="AA37" s="828"/>
      <c r="AB37" s="1026" t="s">
        <v>11</v>
      </c>
      <c r="AC37" s="1027"/>
      <c r="AD37" s="1028"/>
      <c r="AE37" s="1032" t="s">
        <v>392</v>
      </c>
      <c r="AF37" s="1032"/>
      <c r="AG37" s="1032"/>
      <c r="AH37" s="1032"/>
      <c r="AI37" s="1032" t="s">
        <v>414</v>
      </c>
      <c r="AJ37" s="1032"/>
      <c r="AK37" s="1032"/>
      <c r="AL37" s="556"/>
      <c r="AM37" s="1032" t="s">
        <v>511</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7"/>
      <c r="AA44" s="828"/>
      <c r="AB44" s="1026" t="s">
        <v>11</v>
      </c>
      <c r="AC44" s="1027"/>
      <c r="AD44" s="1028"/>
      <c r="AE44" s="1032" t="s">
        <v>392</v>
      </c>
      <c r="AF44" s="1032"/>
      <c r="AG44" s="1032"/>
      <c r="AH44" s="1032"/>
      <c r="AI44" s="1032" t="s">
        <v>414</v>
      </c>
      <c r="AJ44" s="1032"/>
      <c r="AK44" s="1032"/>
      <c r="AL44" s="556"/>
      <c r="AM44" s="1032" t="s">
        <v>511</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7"/>
      <c r="AA51" s="828"/>
      <c r="AB51" s="556" t="s">
        <v>11</v>
      </c>
      <c r="AC51" s="1027"/>
      <c r="AD51" s="1028"/>
      <c r="AE51" s="1032" t="s">
        <v>392</v>
      </c>
      <c r="AF51" s="1032"/>
      <c r="AG51" s="1032"/>
      <c r="AH51" s="1032"/>
      <c r="AI51" s="1032" t="s">
        <v>414</v>
      </c>
      <c r="AJ51" s="1032"/>
      <c r="AK51" s="1032"/>
      <c r="AL51" s="556"/>
      <c r="AM51" s="1032" t="s">
        <v>511</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7"/>
      <c r="AA58" s="828"/>
      <c r="AB58" s="1026" t="s">
        <v>11</v>
      </c>
      <c r="AC58" s="1027"/>
      <c r="AD58" s="1028"/>
      <c r="AE58" s="1032" t="s">
        <v>392</v>
      </c>
      <c r="AF58" s="1032"/>
      <c r="AG58" s="1032"/>
      <c r="AH58" s="1032"/>
      <c r="AI58" s="1032" t="s">
        <v>414</v>
      </c>
      <c r="AJ58" s="1032"/>
      <c r="AK58" s="1032"/>
      <c r="AL58" s="556"/>
      <c r="AM58" s="1032" t="s">
        <v>511</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7"/>
      <c r="AA65" s="828"/>
      <c r="AB65" s="1026" t="s">
        <v>11</v>
      </c>
      <c r="AC65" s="1027"/>
      <c r="AD65" s="1028"/>
      <c r="AE65" s="1032" t="s">
        <v>392</v>
      </c>
      <c r="AF65" s="1032"/>
      <c r="AG65" s="1032"/>
      <c r="AH65" s="1032"/>
      <c r="AI65" s="1032" t="s">
        <v>414</v>
      </c>
      <c r="AJ65" s="1032"/>
      <c r="AK65" s="1032"/>
      <c r="AL65" s="556"/>
      <c r="AM65" s="1032" t="s">
        <v>511</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70"/>
      <c r="I3" s="670"/>
      <c r="J3" s="670"/>
      <c r="K3" s="670"/>
      <c r="L3" s="669" t="s">
        <v>18</v>
      </c>
      <c r="M3" s="670"/>
      <c r="N3" s="670"/>
      <c r="O3" s="670"/>
      <c r="P3" s="670"/>
      <c r="Q3" s="670"/>
      <c r="R3" s="670"/>
      <c r="S3" s="670"/>
      <c r="T3" s="670"/>
      <c r="U3" s="670"/>
      <c r="V3" s="670"/>
      <c r="W3" s="670"/>
      <c r="X3" s="671"/>
      <c r="Y3" s="655" t="s">
        <v>19</v>
      </c>
      <c r="Z3" s="656"/>
      <c r="AA3" s="656"/>
      <c r="AB3" s="800"/>
      <c r="AC3" s="813"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2"/>
      <c r="Z4" s="383"/>
      <c r="AA4" s="383"/>
      <c r="AB4" s="833"/>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2"/>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2"/>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2"/>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2"/>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2"/>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2"/>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2"/>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2"/>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2"/>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5"/>
      <c r="AY15">
        <f>COUNTA($G$17,$AC$17)</f>
        <v>0</v>
      </c>
    </row>
    <row r="16" spans="1:51" ht="25.5" customHeight="1" x14ac:dyDescent="0.15">
      <c r="A16" s="1045"/>
      <c r="B16" s="1046"/>
      <c r="C16" s="1046"/>
      <c r="D16" s="1046"/>
      <c r="E16" s="1046"/>
      <c r="F16" s="1047"/>
      <c r="G16" s="813"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3"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2"/>
      <c r="Z17" s="383"/>
      <c r="AA17" s="383"/>
      <c r="AB17" s="833"/>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2"/>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2"/>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2"/>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2"/>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2"/>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2"/>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2"/>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2"/>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2"/>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5"/>
      <c r="AY28">
        <f>COUNTA($G$30,$AC$30)</f>
        <v>0</v>
      </c>
    </row>
    <row r="29" spans="1:51" ht="24.75" customHeight="1" x14ac:dyDescent="0.15">
      <c r="A29" s="1045"/>
      <c r="B29" s="1046"/>
      <c r="C29" s="1046"/>
      <c r="D29" s="1046"/>
      <c r="E29" s="1046"/>
      <c r="F29" s="1047"/>
      <c r="G29" s="813"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3"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2"/>
      <c r="Z30" s="383"/>
      <c r="AA30" s="383"/>
      <c r="AB30" s="833"/>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2"/>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2"/>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2"/>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2"/>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2"/>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2"/>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2"/>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2"/>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2"/>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5"/>
      <c r="AY41">
        <f>COUNTA($G$43,$AC$43)</f>
        <v>0</v>
      </c>
    </row>
    <row r="42" spans="1:51" ht="24.75" customHeight="1" x14ac:dyDescent="0.15">
      <c r="A42" s="1045"/>
      <c r="B42" s="1046"/>
      <c r="C42" s="1046"/>
      <c r="D42" s="1046"/>
      <c r="E42" s="1046"/>
      <c r="F42" s="1047"/>
      <c r="G42" s="813"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3"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2"/>
      <c r="Z43" s="383"/>
      <c r="AA43" s="383"/>
      <c r="AB43" s="833"/>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2"/>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2"/>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2"/>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2"/>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2"/>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2"/>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2"/>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2"/>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2"/>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5"/>
      <c r="AY55">
        <f>COUNTA($G$57,$AC$57)</f>
        <v>0</v>
      </c>
    </row>
    <row r="56" spans="1:51" ht="24.75" customHeight="1" x14ac:dyDescent="0.15">
      <c r="A56" s="1045"/>
      <c r="B56" s="1046"/>
      <c r="C56" s="1046"/>
      <c r="D56" s="1046"/>
      <c r="E56" s="1046"/>
      <c r="F56" s="1047"/>
      <c r="G56" s="813"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3"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2"/>
      <c r="Z57" s="383"/>
      <c r="AA57" s="383"/>
      <c r="AB57" s="833"/>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2"/>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2"/>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2"/>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2"/>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2"/>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2"/>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2"/>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2"/>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2"/>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5"/>
      <c r="AY68">
        <f>COUNTA($G$70,$AC$70)</f>
        <v>0</v>
      </c>
    </row>
    <row r="69" spans="1:51" ht="25.5" customHeight="1" x14ac:dyDescent="0.15">
      <c r="A69" s="1045"/>
      <c r="B69" s="1046"/>
      <c r="C69" s="1046"/>
      <c r="D69" s="1046"/>
      <c r="E69" s="1046"/>
      <c r="F69" s="1047"/>
      <c r="G69" s="813"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3"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2"/>
      <c r="Z70" s="383"/>
      <c r="AA70" s="383"/>
      <c r="AB70" s="833"/>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2"/>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2"/>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2"/>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2"/>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2"/>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2"/>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2"/>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2"/>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2"/>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5"/>
      <c r="AY81">
        <f>COUNTA($G$83,$AC$83)</f>
        <v>0</v>
      </c>
    </row>
    <row r="82" spans="1:51" ht="24.75" customHeight="1" x14ac:dyDescent="0.15">
      <c r="A82" s="1045"/>
      <c r="B82" s="1046"/>
      <c r="C82" s="1046"/>
      <c r="D82" s="1046"/>
      <c r="E82" s="1046"/>
      <c r="F82" s="1047"/>
      <c r="G82" s="813"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3"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2"/>
      <c r="Z83" s="383"/>
      <c r="AA83" s="383"/>
      <c r="AB83" s="833"/>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2"/>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2"/>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2"/>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2"/>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2"/>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2"/>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2"/>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2"/>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2"/>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5"/>
      <c r="AY94">
        <f>COUNTA($G$96,$AC$96)</f>
        <v>0</v>
      </c>
    </row>
    <row r="95" spans="1:51" ht="24.75" customHeight="1" x14ac:dyDescent="0.15">
      <c r="A95" s="1045"/>
      <c r="B95" s="1046"/>
      <c r="C95" s="1046"/>
      <c r="D95" s="1046"/>
      <c r="E95" s="1046"/>
      <c r="F95" s="1047"/>
      <c r="G95" s="813"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3"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2"/>
      <c r="Z96" s="383"/>
      <c r="AA96" s="383"/>
      <c r="AB96" s="833"/>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2"/>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2"/>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2"/>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2"/>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2"/>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2"/>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2"/>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2"/>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2"/>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c r="AY108">
        <f>COUNTA($G$110,$AC$110)</f>
        <v>0</v>
      </c>
    </row>
    <row r="109" spans="1:51" ht="24.75" customHeight="1" x14ac:dyDescent="0.15">
      <c r="A109" s="1045"/>
      <c r="B109" s="1046"/>
      <c r="C109" s="1046"/>
      <c r="D109" s="1046"/>
      <c r="E109" s="1046"/>
      <c r="F109" s="1047"/>
      <c r="G109" s="813"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33"/>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2"/>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2"/>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2"/>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2"/>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2"/>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2"/>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2"/>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2"/>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2"/>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c r="AY121">
        <f>COUNTA($G$123,$AC$123)</f>
        <v>0</v>
      </c>
    </row>
    <row r="122" spans="1:51" ht="25.5" customHeight="1" x14ac:dyDescent="0.15">
      <c r="A122" s="1045"/>
      <c r="B122" s="1046"/>
      <c r="C122" s="1046"/>
      <c r="D122" s="1046"/>
      <c r="E122" s="1046"/>
      <c r="F122" s="1047"/>
      <c r="G122" s="813"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33"/>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2"/>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2"/>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2"/>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2"/>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2"/>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2"/>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2"/>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2"/>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2"/>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c r="AY134">
        <f>COUNTA($G$136,$AC$136)</f>
        <v>0</v>
      </c>
    </row>
    <row r="135" spans="1:51" ht="24.75" customHeight="1" x14ac:dyDescent="0.15">
      <c r="A135" s="1045"/>
      <c r="B135" s="1046"/>
      <c r="C135" s="1046"/>
      <c r="D135" s="1046"/>
      <c r="E135" s="1046"/>
      <c r="F135" s="1047"/>
      <c r="G135" s="813"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33"/>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2"/>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2"/>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2"/>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2"/>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2"/>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2"/>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2"/>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2"/>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2"/>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c r="AY147">
        <f>COUNTA($G$149,$AC$149)</f>
        <v>0</v>
      </c>
    </row>
    <row r="148" spans="1:51" ht="24.75" customHeight="1" x14ac:dyDescent="0.15">
      <c r="A148" s="1045"/>
      <c r="B148" s="1046"/>
      <c r="C148" s="1046"/>
      <c r="D148" s="1046"/>
      <c r="E148" s="1046"/>
      <c r="F148" s="1047"/>
      <c r="G148" s="813"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33"/>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2"/>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2"/>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2"/>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2"/>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2"/>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2"/>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2"/>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2"/>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2"/>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c r="AY161">
        <f>COUNTA($G$163,$AC$163)</f>
        <v>0</v>
      </c>
    </row>
    <row r="162" spans="1:51" ht="24.75" customHeight="1" x14ac:dyDescent="0.15">
      <c r="A162" s="1045"/>
      <c r="B162" s="1046"/>
      <c r="C162" s="1046"/>
      <c r="D162" s="1046"/>
      <c r="E162" s="1046"/>
      <c r="F162" s="1047"/>
      <c r="G162" s="813"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33"/>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2"/>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2"/>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2"/>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2"/>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2"/>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2"/>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2"/>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2"/>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2"/>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c r="AY174">
        <f>COUNTA($G$176,$AC$176)</f>
        <v>0</v>
      </c>
    </row>
    <row r="175" spans="1:51" ht="25.5" customHeight="1" x14ac:dyDescent="0.15">
      <c r="A175" s="1045"/>
      <c r="B175" s="1046"/>
      <c r="C175" s="1046"/>
      <c r="D175" s="1046"/>
      <c r="E175" s="1046"/>
      <c r="F175" s="1047"/>
      <c r="G175" s="813"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33"/>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2"/>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2"/>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2"/>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2"/>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2"/>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2"/>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2"/>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2"/>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2"/>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c r="AY187">
        <f>COUNTA($G$189,$AC$189)</f>
        <v>0</v>
      </c>
    </row>
    <row r="188" spans="1:51" ht="24.75" customHeight="1" x14ac:dyDescent="0.15">
      <c r="A188" s="1045"/>
      <c r="B188" s="1046"/>
      <c r="C188" s="1046"/>
      <c r="D188" s="1046"/>
      <c r="E188" s="1046"/>
      <c r="F188" s="1047"/>
      <c r="G188" s="813"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33"/>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2"/>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2"/>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2"/>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2"/>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2"/>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2"/>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2"/>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2"/>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2"/>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c r="AY200">
        <f>COUNTA($G$202,$AC$202)</f>
        <v>0</v>
      </c>
    </row>
    <row r="201" spans="1:51" ht="24.75" customHeight="1" x14ac:dyDescent="0.15">
      <c r="A201" s="1045"/>
      <c r="B201" s="1046"/>
      <c r="C201" s="1046"/>
      <c r="D201" s="1046"/>
      <c r="E201" s="1046"/>
      <c r="F201" s="1047"/>
      <c r="G201" s="813"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33"/>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2"/>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2"/>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2"/>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2"/>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2"/>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2"/>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2"/>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2"/>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2"/>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c r="AY214">
        <f>COUNTA($G$216,$AC$216)</f>
        <v>0</v>
      </c>
    </row>
    <row r="215" spans="1:51" ht="24.75" customHeight="1" x14ac:dyDescent="0.15">
      <c r="A215" s="1045"/>
      <c r="B215" s="1046"/>
      <c r="C215" s="1046"/>
      <c r="D215" s="1046"/>
      <c r="E215" s="1046"/>
      <c r="F215" s="1047"/>
      <c r="G215" s="813"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33"/>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2"/>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2"/>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2"/>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2"/>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2"/>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2"/>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2"/>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2"/>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2"/>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c r="AY227">
        <f>COUNTA($G$229,$AC$229)</f>
        <v>0</v>
      </c>
    </row>
    <row r="228" spans="1:51" ht="25.5" customHeight="1" x14ac:dyDescent="0.15">
      <c r="A228" s="1045"/>
      <c r="B228" s="1046"/>
      <c r="C228" s="1046"/>
      <c r="D228" s="1046"/>
      <c r="E228" s="1046"/>
      <c r="F228" s="1047"/>
      <c r="G228" s="813"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33"/>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2"/>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2"/>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2"/>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2"/>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2"/>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2"/>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2"/>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2"/>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2"/>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c r="AY240">
        <f>COUNTA($G$242,$AC$242)</f>
        <v>0</v>
      </c>
    </row>
    <row r="241" spans="1:51" ht="24.75" customHeight="1" x14ac:dyDescent="0.15">
      <c r="A241" s="1045"/>
      <c r="B241" s="1046"/>
      <c r="C241" s="1046"/>
      <c r="D241" s="1046"/>
      <c r="E241" s="1046"/>
      <c r="F241" s="1047"/>
      <c r="G241" s="813"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33"/>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2"/>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2"/>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2"/>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2"/>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2"/>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2"/>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2"/>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2"/>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2"/>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c r="AY253">
        <f>COUNTA($G$255,$AC$255)</f>
        <v>0</v>
      </c>
    </row>
    <row r="254" spans="1:51" ht="24.75" customHeight="1" x14ac:dyDescent="0.15">
      <c r="A254" s="1045"/>
      <c r="B254" s="1046"/>
      <c r="C254" s="1046"/>
      <c r="D254" s="1046"/>
      <c r="E254" s="1046"/>
      <c r="F254" s="1047"/>
      <c r="G254" s="813"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33"/>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2"/>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2"/>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2"/>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2"/>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2"/>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2"/>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2"/>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2"/>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2"/>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2021-09-01T07:30:52Z</cp:lastPrinted>
  <dcterms:created xsi:type="dcterms:W3CDTF">2012-03-13T00:50:25Z</dcterms:created>
  <dcterms:modified xsi:type="dcterms:W3CDTF">2021-09-02T07:24:52Z</dcterms:modified>
</cp:coreProperties>
</file>