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点検対象（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<sst xmlns="http://schemas.openxmlformats.org/spreadsheetml/2006/main" count="3105" uniqueCount="780">
  <si>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</si>
  <si>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</si>
  <si>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</si>
  <si>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</si>
  <si>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</si>
  <si>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</si>
  <si>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</si>
  <si>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</si>
  <si>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</si>
  <si>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</si>
  <si>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</si>
  <si>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</si>
  <si>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</si>
  <si>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</si>
  <si>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</si>
  <si>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</si>
  <si>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</si>
  <si>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</si>
  <si>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</si>
  <si>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</si>
  <si>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</si>
  <si>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</si>
  <si>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</si>
  <si>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</si>
  <si>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</si>
  <si>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</si>
  <si>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</si>
  <si>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</si>
  <si>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</si>
  <si>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</si>
  <si>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</si>
  <si>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</si>
  <si>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</si>
  <si>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</si>
  <si>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</si>
  <si>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</si>
  <si>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</si>
  <si>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</si>
  <si>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</si>
  <si>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</si>
  <si>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</si>
  <si>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</si>
  <si>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</si>
  <si>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</si>
  <si>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</si>
  <si>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</si>
  <si>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</si>
  <si>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</si>
  <si>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</si>
  <si>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</si>
  <si>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</si>
  <si>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</si>
  <si>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</si>
  <si>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</si>
  <si>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</si>
  <si>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</si>
  <si>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</si>
  <si>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</si>
  <si>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</si>
  <si>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</si>
  <si>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</si>
  <si>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</si>
  <si>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</si>
  <si>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</si>
  <si>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</si>
  <si>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</si>
  <si>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</si>
  <si>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</si>
  <si>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</si>
  <si>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</si>
  <si>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</si>
  <si>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</si>
  <si>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</si>
  <si>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</si>
  <si>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</si>
  <si>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</si>
  <si>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</si>
  <si>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</si>
  <si>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</si>
  <si>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</si>
  <si>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</si>
  <si>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</si>
  <si>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</si>
  <si>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</si>
  <si>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</si>
  <si>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</si>
  <si>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</si>
  <si>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</si>
  <si>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</si>
  <si>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</si>
  <si>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</si>
  <si>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</si>
  <si>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</si>
  <si>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</si>
  <si>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</si>
  <si>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</si>
  <si>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</si>
  <si>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</si>
  <si>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</si>
  <si>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</si>
  <si>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</si>
  <si>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</si>
  <si>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</si>
  <si>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</si>
  <si>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</si>
  <si>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</si>
  <si>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</si>
  <si>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</si>
  <si>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</si>
  <si>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</si>
  <si>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</si>
  <si>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</si>
  <si>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</si>
  <si>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</si>
  <si>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</si>
  <si>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</si>
  <si>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</si>
  <si>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</si>
  <si>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</si>
  <si>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</si>
  <si>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</si>
  <si>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</si>
  <si>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</si>
  <si>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</si>
  <si>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</si>
  <si>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</si>
  <si>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</si>
  <si>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</si>
  <si>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</si>
  <si>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</si>
  <si>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</si>
  <si>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</si>
  <si>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</si>
  <si>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</si>
  <si>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</si>
  <si>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</si>
  <si>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</si>
  <si>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</si>
  <si>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</si>
  <si>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</si>
  <si>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</si>
  <si>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</si>
  <si>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</si>
  <si>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</si>
  <si>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</si>
  <si>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</si>
  <si>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</si>
  <si>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</si>
  <si>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</si>
  <si>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</si>
  <si>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</si>
  <si>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</si>
  <si>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</si>
  <si>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</si>
  <si>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</si>
  <si>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</si>
  <si>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</si>
  <si>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</si>
  <si>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</si>
  <si>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</si>
  <si>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</si>
  <si>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</si>
  <si>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</si>
  <si>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</si>
  <si>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</si>
  <si>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</si>
  <si>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</si>
  <si>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</si>
  <si>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</si>
  <si>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</si>
  <si>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</si>
  <si>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</si>
  <si>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</si>
  <si>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</si>
  <si>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</si>
  <si>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</si>
  <si>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</si>
  <si>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</si>
  <si>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</si>
  <si>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</si>
  <si>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</si>
  <si>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</si>
  <si>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</si>
  <si>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</si>
  <si>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</si>
  <si>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</si>
  <si>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</si>
  <si>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</si>
  <si>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</si>
  <si>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</si>
  <si>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</si>
  <si>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</si>
  <si>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</si>
  <si>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</si>
  <si>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</si>
  <si>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</si>
  <si>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</si>
  <si>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</si>
  <si>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</si>
  <si>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</si>
  <si>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</si>
  <si>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</si>
  <si>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</si>
  <si>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</si>
  <si>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</si>
  <si>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</si>
  <si>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</si>
  <si>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</si>
  <si>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</si>
  <si>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</si>
  <si>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</si>
  <si>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</si>
  <si>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</si>
  <si>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</si>
  <si>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</si>
  <si>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</si>
  <si>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</si>
  <si>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</si>
  <si>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</si>
  <si>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</si>
  <si>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</si>
  <si>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</si>
  <si>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</si>
  <si>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</si>
  <si>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</si>
  <si>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</si>
  <si>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</si>
  <si>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</si>
  <si>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</si>
  <si>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</si>
  <si>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</si>
  <si>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</si>
  <si>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</si>
  <si>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</si>
  <si>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</si>
  <si>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</si>
  <si>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</si>
  <si>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</si>
  <si>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</si>
  <si>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</si>
  <si>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</si>
  <si>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</si>
  <si>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</si>
  <si>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</si>
  <si>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</si>
  <si>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</si>
  <si>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</si>
  <si>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</si>
  <si>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</si>
  <si>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</si>
  <si>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</si>
  <si>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</si>
  <si>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</si>
  <si>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</si>
  <si>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</si>
  <si>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</si>
  <si>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</si>
  <si>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</si>
  <si>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</si>
  <si>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</si>
  <si>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</si>
  <si>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</si>
  <si>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</si>
  <si>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</si>
  <si>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</si>
  <si>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</si>
  <si>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</si>
  <si>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</si>
  <si>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</si>
  <si>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</si>
  <si>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</si>
  <si>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</si>
  <si>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</si>
  <si>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</si>
  <si>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</si>
  <si>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</si>
  <si>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</si>
  <si>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</si>
  <si>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</si>
  <si>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</si>
  <si>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</si>
  <si>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</si>
  <si>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</si>
  <si>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</si>
  <si>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</si>
  <si>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</si>
  <si>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</si>
  <si>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</si>
  <si>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</si>
  <si>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</si>
  <si>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</si>
  <si>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</si>
  <si>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</si>
  <si>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</si>
  <si>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</si>
  <si>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</si>
  <si>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</si>
  <si>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</si>
  <si>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</si>
  <si>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</si>
  <si>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</si>
  <si>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</si>
  <si>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</si>
  <si>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</si>
  <si>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</si>
  <si>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</si>
  <si>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</si>
  <si>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</si>
  <si>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</si>
  <si>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</si>
  <si>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</si>
  <si>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</si>
  <si>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</si>
  <si>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</si>
  <si>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</si>
  <si>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</si>
  <si>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</si>
  <si>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</si>
  <si>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</si>
  <si>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</si>
  <si>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</si>
  <si>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</si>
  <si>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</si>
  <si>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</si>
  <si>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</si>
  <si>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</si>
  <si>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</si>
  <si>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</si>
  <si>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</si>
  <si>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</si>
  <si>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</si>
  <si>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</si>
  <si>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</si>
  <si>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</si>
  <si>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</si>
  <si>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</si>
  <si>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</si>
  <si>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</si>
  <si>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</si>
  <si>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</si>
  <si>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</si>
  <si>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</si>
  <si>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</si>
  <si>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</si>
  <si>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</si>
  <si>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</si>
  <si>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</si>
  <si>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</si>
  <si>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</si>
  <si>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</si>
  <si>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</si>
  <si>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</si>
  <si>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</si>
  <si>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</si>
  <si>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</si>
  <si>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</si>
  <si>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</si>
  <si>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</si>
  <si>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</si>
  <si>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</si>
  <si>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</si>
  <si>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</si>
  <si>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</si>
  <si>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</si>
  <si>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</si>
  <si>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</si>
  <si>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</si>
  <si>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</si>
  <si>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</si>
  <si>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</si>
  <si>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</si>
  <si>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</si>
  <si>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</si>
  <si>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</si>
  <si>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</si>
  <si>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</si>
  <si>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</si>
  <si>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</si>
  <si>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</si>
  <si>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</si>
  <si>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</si>
  <si>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</si>
  <si>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</si>
  <si>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</si>
  <si>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</si>
  <si>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</si>
  <si>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</si>
  <si>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</si>
  <si>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</si>
  <si>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</si>
  <si>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</si>
  <si>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</si>
  <si>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</si>
  <si>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</si>
  <si>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</si>
  <si>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</si>
  <si>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</si>
  <si>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</si>
  <si>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</si>
  <si>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</si>
  <si>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</si>
  <si>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</si>
  <si>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</si>
  <si>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</si>
  <si>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</si>
  <si>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</si>
  <si>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</si>
  <si>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</si>
  <si>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</si>
  <si>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</si>
  <si>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</si>
  <si>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</si>
  <si>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</si>
  <si>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</si>
  <si>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</si>
  <si>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</si>
  <si>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</si>
  <si>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</si>
  <si>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</si>
  <si>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</si>
  <si>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</si>
  <si>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</si>
  <si>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</si>
  <si>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</si>
  <si>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</si>
  <si>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</si>
  <si>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</si>
  <si>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</si>
  <si>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</si>
  <si>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</si>
  <si>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</si>
  <si>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</si>
  <si>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</si>
  <si>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</si>
  <si>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</si>
  <si>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</si>
  <si>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</si>
  <si>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</si>
  <si>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</si>
  <si>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</si>
  <si>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</si>
  <si>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</si>
  <si>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</si>
  <si>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</si>
  <si>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</si>
  <si>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</si>
  <si>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</si>
  <si>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</si>
  <si>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</si>
  <si>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</si>
  <si>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</si>
  <si>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</si>
  <si>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</si>
  <si>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</si>
  <si>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</si>
  <si>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</si>
  <si>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</si>
  <si>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</si>
  <si>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</si>
  <si>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</si>
  <si>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</si>
  <si>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</si>
  <si>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</si>
  <si>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</si>
  <si>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</si>
  <si>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</si>
  <si>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</si>
  <si>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</si>
  <si>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</si>
  <si>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</si>
  <si>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</si>
  <si>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</si>
  <si>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</si>
  <si>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</si>
  <si>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</si>
  <si>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</si>
  <si>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</si>
  <si>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</si>
  <si>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</si>
  <si>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</si>
  <si>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</si>
  <si>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</si>
  <si>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</si>
  <si>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</si>
  <si>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</si>
  <si>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</si>
  <si>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</si>
  <si>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</si>
  <si>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</si>
  <si>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</si>
  <si>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</si>
  <si>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</si>
  <si>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</si>
  <si>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</si>
  <si>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</si>
  <si>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</si>
  <si>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</si>
  <si>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</si>
  <si>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</si>
  <si>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</si>
  <si>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</si>
  <si>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</si>
  <si>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</si>
  <si>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</si>
  <si>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</si>
  <si>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</si>
  <si>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</si>
  <si>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</si>
  <si>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</si>
  <si>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</si>
  <si>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</si>
  <si>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</si>
  <si>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</si>
  <si>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</si>
  <si>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</si>
  <si>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</si>
  <si>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</si>
  <si>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</si>
  <si>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</si>
  <si>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</si>
  <si>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</si>
  <si>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</si>
  <si>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</si>
  <si>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</si>
  <si>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</si>
  <si>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</si>
  <si>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</si>
  <si>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</si>
  <si>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</si>
  <si>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</si>
  <si>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</si>
  <si>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</si>
  <si>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</si>
  <si>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</si>
  <si>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</si>
  <si>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</si>
  <si>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</si>
  <si>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</si>
  <si>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</si>
  <si>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</si>
  <si>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</si>
  <si>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</si>
  <si>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</si>
  <si>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</si>
  <si>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</si>
  <si>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</si>
  <si>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</si>
  <si>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</si>
  <si>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</si>
  <si>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</si>
  <si>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</si>
  <si>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</si>
  <si>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</si>
  <si>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</si>
  <si>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</si>
  <si>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</si>
  <si>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</si>
  <si>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</si>
  <si>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</si>
  <si>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</si>
  <si>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</si>
  <si>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</si>
  <si>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</si>
  <si>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</si>
  <si>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</si>
  <si>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</si>
  <si>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</si>
  <si>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</si>
  <si>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</si>
  <si>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</si>
  <si>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</si>
  <si>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</si>
  <si>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</si>
  <si>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</si>
  <si>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</si>
  <si>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</si>
  <si>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</si>
  <si>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</si>
  <si>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</si>
  <si>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</si>
  <si>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</si>
  <si>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</si>
  <si>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</si>
  <si>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</si>
  <si>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</si>
  <si>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</si>
  <si>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</si>
  <si>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</si>
  <si>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</si>
  <si>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</si>
  <si>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</si>
  <si>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</si>
  <si>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</si>
  <si>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</si>
  <si>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</si>
  <si>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</si>
  <si>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</si>
  <si>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</si>
  <si>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</si>
  <si>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</si>
  <si>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</si>
  <si>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</si>
  <si>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</si>
  <si>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</si>
  <si>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</si>
  <si>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</si>
  <si>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</si>
  <si>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</si>
  <si>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</si>
  <si>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</si>
  <si>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</si>
  <si>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</si>
  <si>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</si>
  <si>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</si>
  <si>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</si>
  <si>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</si>
  <si>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</si>
  <si>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</si>
  <si>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</si>
  <si>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</si>
  <si>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</si>
  <si>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</si>
  <si>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</si>
  <si>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</si>
  <si>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</si>
  <si>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</si>
  <si>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</si>
  <si>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</si>
  <si>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</si>
  <si>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</si>
  <si>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</si>
  <si>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</si>
  <si>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</si>
  <si>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</si>
  <si>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</si>
  <si>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</si>
  <si>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</si>
  <si>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</si>
  <si>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</si>
  <si>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</si>
  <si>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</si>
  <si>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</si>
  <si>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</si>
  <si>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</si>
  <si>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</si>
  <si>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</si>
  <si>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</si>
  <si>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</si>
  <si>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</si>
  <si>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</si>
  <si>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</si>
  <si>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</si>
  <si>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</si>
  <si>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</si>
  <si>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</si>
  <si>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</si>
  <si>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</si>
  <si>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</si>
  <si>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</si>
  <si>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</si>
  <si>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</si>
  <si>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</si>
  <si>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</si>
  <si>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</si>
  <si>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</si>
  <si>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</si>
  <si>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</si>
  <si>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</si>
  <si>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</si>
  <si>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</si>
  <si>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</si>
  <si>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</si>
  <si>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</si>
  <si>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</si>
  <si>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</si>
  <si>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</si>
  <si>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</si>
  <si>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</si>
  <si>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</si>
  <si>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</si>
  <si>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</si>
  <si>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</si>
  <si>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</si>
  <si>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</si>
  <si>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</si>
  <si>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</si>
  <si>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</si>
  <si>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</si>
  <si>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</si>
  <si>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</si>
  <si>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</si>
  <si>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</si>
  <si>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</si>
  <si>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</si>
  <si>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</si>
  <si>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</si>
  <si>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</si>
  <si>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</si>
  <si>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</si>
  <si>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</si>
  <si>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</si>
  <si>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</si>
  <si>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</si>
  <si>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</si>
  <si>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</si>
  <si>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</si>
  <si>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</si>
  <si>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</si>
  <si>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</si>
  <si>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</si>
  <si>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</si>
  <si>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</si>
  <si>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</si>
  <si>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</si>
  <si>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</si>
  <si>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</si>
  <si>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</si>
  <si>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</si>
  <si>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</si>
  <si>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人</t>
    <rPh sb="0" eb="1">
      <t>ニン</t>
    </rPh>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</si>
  <si>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</si>
  <si>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</si>
  <si>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</si>
  <si>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無</t>
  </si>
  <si>
    <t>‐</t>
  </si>
  <si>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</si>
  <si>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</si>
  <si>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田仲　教泰</t>
    <rPh sb="0" eb="2">
      <t>タナカ</t>
    </rPh>
    <rPh sb="3" eb="4">
      <t>キョウ</t>
    </rPh>
    <rPh sb="4" eb="5">
      <t>ヤスシ</t>
    </rPh>
    <phoneticPr fontId="5"/>
  </si>
  <si>
    <t>本人の自発的意思の尊重や能力に応じたきめ細やかな対応を図る観点から、任意後見・補助・保佐等の成年後見制度利用促進を図る。</t>
    <rPh sb="0" eb="2">
      <t>ホンニン</t>
    </rPh>
    <rPh sb="3" eb="6">
      <t>ジハツテキ</t>
    </rPh>
    <rPh sb="6" eb="8">
      <t>イシ</t>
    </rPh>
    <rPh sb="9" eb="11">
      <t>ソンチョウ</t>
    </rPh>
    <rPh sb="12" eb="14">
      <t>ノウリョク</t>
    </rPh>
    <rPh sb="15" eb="16">
      <t>オウ</t>
    </rPh>
    <rPh sb="20" eb="21">
      <t>コマ</t>
    </rPh>
    <rPh sb="24" eb="26">
      <t>タイオウ</t>
    </rPh>
    <rPh sb="27" eb="28">
      <t>ハカ</t>
    </rPh>
    <rPh sb="29" eb="31">
      <t>カンテン</t>
    </rPh>
    <rPh sb="34" eb="36">
      <t>ニンイ</t>
    </rPh>
    <rPh sb="36" eb="38">
      <t>コウケン</t>
    </rPh>
    <rPh sb="39" eb="41">
      <t>ホジョ</t>
    </rPh>
    <rPh sb="44" eb="45">
      <t>トウ</t>
    </rPh>
    <rPh sb="46" eb="48">
      <t>セイネン</t>
    </rPh>
    <rPh sb="48" eb="50">
      <t>コウケン</t>
    </rPh>
    <rPh sb="50" eb="52">
      <t>セイド</t>
    </rPh>
    <rPh sb="52" eb="54">
      <t>リヨウ</t>
    </rPh>
    <rPh sb="54" eb="56">
      <t>ソクシン</t>
    </rPh>
    <rPh sb="57" eb="58">
      <t>ハカ</t>
    </rPh>
    <phoneticPr fontId="5"/>
  </si>
  <si>
    <t>任意後見や補助・保佐制度等の全国的な広報を行うほか、中核機関等における個別の支援事例の専門的な相談や全国の相談体制の整備を推進する。</t>
    <rPh sb="10" eb="12">
      <t>セイド</t>
    </rPh>
    <rPh sb="12" eb="13">
      <t>トウ</t>
    </rPh>
    <rPh sb="14" eb="16">
      <t>ゼンコク</t>
    </rPh>
    <rPh sb="16" eb="17">
      <t>テキ</t>
    </rPh>
    <rPh sb="18" eb="20">
      <t>コウホウ</t>
    </rPh>
    <rPh sb="21" eb="22">
      <t>オコナ</t>
    </rPh>
    <rPh sb="26" eb="28">
      <t>チュウカク</t>
    </rPh>
    <rPh sb="28" eb="30">
      <t>キカン</t>
    </rPh>
    <rPh sb="30" eb="31">
      <t>トウ</t>
    </rPh>
    <rPh sb="35" eb="37">
      <t>コベツ</t>
    </rPh>
    <rPh sb="38" eb="40">
      <t>シエン</t>
    </rPh>
    <rPh sb="40" eb="42">
      <t>ジレイ</t>
    </rPh>
    <rPh sb="43" eb="46">
      <t>センモンテキ</t>
    </rPh>
    <rPh sb="47" eb="49">
      <t>ソウダン</t>
    </rPh>
    <rPh sb="50" eb="52">
      <t>ゼンコク</t>
    </rPh>
    <rPh sb="53" eb="55">
      <t>ソウダン</t>
    </rPh>
    <rPh sb="55" eb="57">
      <t>タイセイ</t>
    </rPh>
    <rPh sb="58" eb="60">
      <t>セイビ</t>
    </rPh>
    <rPh sb="61" eb="63">
      <t>スイシン</t>
    </rPh>
    <phoneticPr fontId="5"/>
  </si>
  <si>
    <t>-</t>
    <phoneticPr fontId="5"/>
  </si>
  <si>
    <t>保健福祉調査委託費</t>
    <rPh sb="0" eb="9">
      <t>ホケンフクシチョウサイタクヒ</t>
    </rPh>
    <phoneticPr fontId="5"/>
  </si>
  <si>
    <t>広報・相談体制の強化の成果が、すぐさま制度利用につながるものではないため、直接的な指標を設定することが困難である。</t>
    <rPh sb="0" eb="2">
      <t>コウホウ</t>
    </rPh>
    <rPh sb="3" eb="5">
      <t>ソウダン</t>
    </rPh>
    <rPh sb="5" eb="7">
      <t>タイセイ</t>
    </rPh>
    <rPh sb="8" eb="10">
      <t>キョウカ</t>
    </rPh>
    <rPh sb="11" eb="13">
      <t>セイカ</t>
    </rPh>
    <rPh sb="19" eb="21">
      <t>セイド</t>
    </rPh>
    <rPh sb="21" eb="23">
      <t>リヨウ</t>
    </rPh>
    <rPh sb="37" eb="40">
      <t>チョクセツテキ</t>
    </rPh>
    <rPh sb="41" eb="43">
      <t>シヒョウ</t>
    </rPh>
    <rPh sb="44" eb="46">
      <t>セッテイ</t>
    </rPh>
    <rPh sb="51" eb="53">
      <t>コンナン</t>
    </rPh>
    <phoneticPr fontId="5"/>
  </si>
  <si>
    <t>前年度より補助・保佐の利用者数が上回る。</t>
    <rPh sb="0" eb="3">
      <t>ゼンネンド</t>
    </rPh>
    <rPh sb="5" eb="7">
      <t>ホジョ</t>
    </rPh>
    <rPh sb="8" eb="10">
      <t>ホサ</t>
    </rPh>
    <rPh sb="11" eb="14">
      <t>リヨウシャ</t>
    </rPh>
    <rPh sb="14" eb="15">
      <t>スウ</t>
    </rPh>
    <rPh sb="16" eb="18">
      <t>ウワマワ</t>
    </rPh>
    <phoneticPr fontId="5"/>
  </si>
  <si>
    <t>補助・保佐の利用者数（参考値）</t>
    <rPh sb="11" eb="14">
      <t>サンコウチ</t>
    </rPh>
    <phoneticPr fontId="5"/>
  </si>
  <si>
    <t>任意後見・補助・保佐が利用されることで判断能力が不十分になっても、本人の意思に基づく支援が実施され又身近な地域で暮らし続けることができることなり、地域共生社会の実現と地域の要援護者の福祉の増進を図ることが可能となる。</t>
    <rPh sb="0" eb="2">
      <t>ニンイ</t>
    </rPh>
    <rPh sb="2" eb="4">
      <t>コウケン</t>
    </rPh>
    <rPh sb="5" eb="7">
      <t>ホジョ</t>
    </rPh>
    <rPh sb="8" eb="10">
      <t>ホサ</t>
    </rPh>
    <rPh sb="11" eb="13">
      <t>リヨウ</t>
    </rPh>
    <rPh sb="19" eb="21">
      <t>ハンダン</t>
    </rPh>
    <rPh sb="21" eb="23">
      <t>ノウリョク</t>
    </rPh>
    <rPh sb="24" eb="27">
      <t>フジュウブン</t>
    </rPh>
    <rPh sb="33" eb="35">
      <t>ホンニン</t>
    </rPh>
    <rPh sb="36" eb="38">
      <t>イシ</t>
    </rPh>
    <rPh sb="39" eb="40">
      <t>モト</t>
    </rPh>
    <rPh sb="42" eb="44">
      <t>シエン</t>
    </rPh>
    <rPh sb="45" eb="47">
      <t>ジッシ</t>
    </rPh>
    <rPh sb="49" eb="50">
      <t>マタ</t>
    </rPh>
    <rPh sb="50" eb="52">
      <t>ミヂカ</t>
    </rPh>
    <rPh sb="53" eb="55">
      <t>チイキ</t>
    </rPh>
    <rPh sb="56" eb="57">
      <t>ク</t>
    </rPh>
    <rPh sb="59" eb="60">
      <t>ツヅ</t>
    </rPh>
    <rPh sb="73" eb="75">
      <t>チイキ</t>
    </rPh>
    <rPh sb="75" eb="77">
      <t>キョウセイ</t>
    </rPh>
    <rPh sb="77" eb="79">
      <t>シャカイ</t>
    </rPh>
    <rPh sb="80" eb="82">
      <t>ジツゲン</t>
    </rPh>
    <rPh sb="83" eb="85">
      <t>チイキ</t>
    </rPh>
    <rPh sb="86" eb="90">
      <t>ヨウエンゴシャ</t>
    </rPh>
    <rPh sb="91" eb="93">
      <t>フクシ</t>
    </rPh>
    <rPh sb="94" eb="96">
      <t>ゾウシン</t>
    </rPh>
    <rPh sb="97" eb="98">
      <t>ハカ</t>
    </rPh>
    <rPh sb="102" eb="104">
      <t>カノウ</t>
    </rPh>
    <phoneticPr fontId="5"/>
  </si>
  <si>
    <t>成年後見制度利用促進基本計画に基づき、本人の自己決定の尊尊重を図るため、任意後見や補助・保佐の利用促進を図る。</t>
    <rPh sb="8" eb="10">
      <t>ソクシン</t>
    </rPh>
    <rPh sb="10" eb="12">
      <t>キホン</t>
    </rPh>
    <rPh sb="12" eb="14">
      <t>ケイカク</t>
    </rPh>
    <rPh sb="15" eb="16">
      <t>モト</t>
    </rPh>
    <rPh sb="19" eb="21">
      <t>ホンニン</t>
    </rPh>
    <rPh sb="22" eb="24">
      <t>ジコ</t>
    </rPh>
    <rPh sb="24" eb="26">
      <t>ケッテイ</t>
    </rPh>
    <rPh sb="27" eb="28">
      <t>ミコト</t>
    </rPh>
    <rPh sb="28" eb="30">
      <t>ソンチョウ</t>
    </rPh>
    <rPh sb="31" eb="32">
      <t>ハカ</t>
    </rPh>
    <rPh sb="36" eb="38">
      <t>ニンイ</t>
    </rPh>
    <rPh sb="38" eb="40">
      <t>コウケン</t>
    </rPh>
    <rPh sb="41" eb="43">
      <t>ホジョ</t>
    </rPh>
    <rPh sb="44" eb="46">
      <t>ホサ</t>
    </rPh>
    <rPh sb="47" eb="49">
      <t>リヨウ</t>
    </rPh>
    <rPh sb="49" eb="51">
      <t>ソクシン</t>
    </rPh>
    <rPh sb="52" eb="53">
      <t>ハカ</t>
    </rPh>
    <phoneticPr fontId="5"/>
  </si>
  <si>
    <t>広報及び相談対応の全国一定の水準を確保するため、国が実施する必要がある。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ジッシ</t>
    </rPh>
    <rPh sb="30" eb="32">
      <t>ヒツヨウ</t>
    </rPh>
    <phoneticPr fontId="5"/>
  </si>
  <si>
    <t>任意後見・補助・保佐は、成年後見制度利用促進基本計画に係る中間検証報告書において、活用推進が求められている。</t>
    <rPh sb="0" eb="2">
      <t>ニンイ</t>
    </rPh>
    <rPh sb="2" eb="4">
      <t>コウケン</t>
    </rPh>
    <rPh sb="5" eb="7">
      <t>ホジョ</t>
    </rPh>
    <rPh sb="8" eb="10">
      <t>ホサ</t>
    </rPh>
    <rPh sb="12" eb="14">
      <t>セイネン</t>
    </rPh>
    <rPh sb="14" eb="16">
      <t>コウケン</t>
    </rPh>
    <rPh sb="16" eb="18">
      <t>セイド</t>
    </rPh>
    <rPh sb="18" eb="20">
      <t>リヨウ</t>
    </rPh>
    <rPh sb="20" eb="22">
      <t>ソクシン</t>
    </rPh>
    <rPh sb="22" eb="24">
      <t>キホン</t>
    </rPh>
    <rPh sb="24" eb="26">
      <t>ケイカク</t>
    </rPh>
    <rPh sb="27" eb="28">
      <t>カカ</t>
    </rPh>
    <rPh sb="29" eb="31">
      <t>チュウカン</t>
    </rPh>
    <rPh sb="31" eb="33">
      <t>ケンショウ</t>
    </rPh>
    <rPh sb="33" eb="36">
      <t>ホウコクショ</t>
    </rPh>
    <rPh sb="41" eb="43">
      <t>カツヨウ</t>
    </rPh>
    <rPh sb="43" eb="45">
      <t>スイシン</t>
    </rPh>
    <rPh sb="46" eb="47">
      <t>モト</t>
    </rPh>
    <phoneticPr fontId="5"/>
  </si>
  <si>
    <t>広報・相談の強化実施に必要な経費であること確認。</t>
    <rPh sb="0" eb="2">
      <t>コウホウ</t>
    </rPh>
    <rPh sb="3" eb="5">
      <t>ソウダン</t>
    </rPh>
    <rPh sb="6" eb="8">
      <t>キョウカ</t>
    </rPh>
    <rPh sb="8" eb="10">
      <t>ジッシ</t>
    </rPh>
    <rPh sb="11" eb="13">
      <t>ヒツヨウ</t>
    </rPh>
    <rPh sb="14" eb="16">
      <t>ケイヒ</t>
    </rPh>
    <rPh sb="21" eb="23">
      <t>カクニン</t>
    </rPh>
    <phoneticPr fontId="5"/>
  </si>
  <si>
    <t>ポータルサイトは自治体等で活用されている。</t>
    <rPh sb="8" eb="11">
      <t>ジチタイ</t>
    </rPh>
    <rPh sb="11" eb="12">
      <t>トウ</t>
    </rPh>
    <rPh sb="13" eb="15">
      <t>カツヨウ</t>
    </rPh>
    <phoneticPr fontId="5"/>
  </si>
  <si>
    <t>×</t>
  </si>
  <si>
    <t>　代替指標である保佐・補助の利用者は令和元年度以上の人数となった。</t>
    <rPh sb="8" eb="10">
      <t>ホサ</t>
    </rPh>
    <rPh sb="11" eb="13">
      <t>ホジョ</t>
    </rPh>
    <rPh sb="14" eb="17">
      <t>リヨウシャ</t>
    </rPh>
    <rPh sb="18" eb="20">
      <t>レイワ</t>
    </rPh>
    <rPh sb="20" eb="22">
      <t>ガンネン</t>
    </rPh>
    <rPh sb="22" eb="23">
      <t>ド</t>
    </rPh>
    <rPh sb="23" eb="25">
      <t>イジョウ</t>
    </rPh>
    <rPh sb="26" eb="28">
      <t>ニンズウ</t>
    </rPh>
    <phoneticPr fontId="5"/>
  </si>
  <si>
    <t>　広報事業で作成したポータルサイトや掲載している動画等のコンテンツは、利用者像がイメージしづらい任意後見・補助・保佐をわかりやすく解説しており、全国の自治体や中核機関から高評価であることから、令和３年度も現場で望まれるコンテンツの更新を進めて行く。</t>
    <rPh sb="1" eb="3">
      <t>コウホウ</t>
    </rPh>
    <rPh sb="3" eb="5">
      <t>ジギョウ</t>
    </rPh>
    <rPh sb="6" eb="8">
      <t>サクセイ</t>
    </rPh>
    <rPh sb="18" eb="20">
      <t>ケイサイ</t>
    </rPh>
    <rPh sb="24" eb="26">
      <t>ドウガ</t>
    </rPh>
    <rPh sb="26" eb="27">
      <t>トウ</t>
    </rPh>
    <rPh sb="35" eb="38">
      <t>リヨウシャ</t>
    </rPh>
    <rPh sb="38" eb="39">
      <t>ゾウ</t>
    </rPh>
    <rPh sb="48" eb="50">
      <t>ニンイ</t>
    </rPh>
    <rPh sb="50" eb="52">
      <t>コウケン</t>
    </rPh>
    <rPh sb="53" eb="55">
      <t>ホジョ</t>
    </rPh>
    <rPh sb="56" eb="58">
      <t>ホサ</t>
    </rPh>
    <rPh sb="65" eb="67">
      <t>カイセツ</t>
    </rPh>
    <rPh sb="72" eb="74">
      <t>ゼンコク</t>
    </rPh>
    <rPh sb="75" eb="78">
      <t>ジチタイ</t>
    </rPh>
    <rPh sb="79" eb="83">
      <t>チュウウカクキカン</t>
    </rPh>
    <rPh sb="85" eb="88">
      <t>コウヒョウカ</t>
    </rPh>
    <rPh sb="102" eb="104">
      <t>ゲンバ</t>
    </rPh>
    <rPh sb="105" eb="106">
      <t>ノゾ</t>
    </rPh>
    <rPh sb="115" eb="117">
      <t>コウシン</t>
    </rPh>
    <rPh sb="118" eb="119">
      <t>スス</t>
    </rPh>
    <rPh sb="121" eb="122">
      <t>イ</t>
    </rPh>
    <phoneticPr fontId="5"/>
  </si>
  <si>
    <t>人件費</t>
    <rPh sb="0" eb="3">
      <t>ジンケンヒ</t>
    </rPh>
    <phoneticPr fontId="5"/>
  </si>
  <si>
    <t>委託料</t>
    <rPh sb="0" eb="3">
      <t>イタクリョウ</t>
    </rPh>
    <phoneticPr fontId="5"/>
  </si>
  <si>
    <t>アドバイザー委託等</t>
    <rPh sb="6" eb="8">
      <t>イタク</t>
    </rPh>
    <rPh sb="8" eb="9">
      <t>トウ</t>
    </rPh>
    <phoneticPr fontId="5"/>
  </si>
  <si>
    <t>助成金</t>
    <rPh sb="0" eb="3">
      <t>ジョセイキン</t>
    </rPh>
    <phoneticPr fontId="5"/>
  </si>
  <si>
    <t>地方セミナー負担</t>
    <rPh sb="0" eb="2">
      <t>チホウ</t>
    </rPh>
    <rPh sb="6" eb="8">
      <t>フタン</t>
    </rPh>
    <phoneticPr fontId="5"/>
  </si>
  <si>
    <t>謝金</t>
    <rPh sb="0" eb="2">
      <t>シャキン</t>
    </rPh>
    <phoneticPr fontId="5"/>
  </si>
  <si>
    <t>講師謝礼等</t>
    <rPh sb="0" eb="2">
      <t>コウシ</t>
    </rPh>
    <rPh sb="2" eb="4">
      <t>シャレイ</t>
    </rPh>
    <rPh sb="4" eb="5">
      <t>トウ</t>
    </rPh>
    <phoneticPr fontId="5"/>
  </si>
  <si>
    <t>雑費</t>
    <rPh sb="0" eb="2">
      <t>ザッピ</t>
    </rPh>
    <phoneticPr fontId="5"/>
  </si>
  <si>
    <t>LAN負担金等</t>
    <rPh sb="3" eb="6">
      <t>フタンキン</t>
    </rPh>
    <rPh sb="6" eb="7">
      <t>トウ</t>
    </rPh>
    <phoneticPr fontId="5"/>
  </si>
  <si>
    <t>租税公課</t>
    <rPh sb="0" eb="2">
      <t>ソゼイ</t>
    </rPh>
    <rPh sb="2" eb="4">
      <t>コウカ</t>
    </rPh>
    <phoneticPr fontId="5"/>
  </si>
  <si>
    <t>消費税</t>
    <rPh sb="0" eb="3">
      <t>ショウヒゼイ</t>
    </rPh>
    <phoneticPr fontId="5"/>
  </si>
  <si>
    <t>使用料及び賃借料</t>
    <rPh sb="0" eb="3">
      <t>シヨウリョウ</t>
    </rPh>
    <rPh sb="3" eb="4">
      <t>オヨ</t>
    </rPh>
    <rPh sb="5" eb="8">
      <t>チンシャクリョウ</t>
    </rPh>
    <phoneticPr fontId="5"/>
  </si>
  <si>
    <t>シンポジウム会場代等</t>
    <rPh sb="6" eb="9">
      <t>カイジョウダイ</t>
    </rPh>
    <rPh sb="9" eb="10">
      <t>トウ</t>
    </rPh>
    <phoneticPr fontId="5"/>
  </si>
  <si>
    <t>その他</t>
    <rPh sb="2" eb="3">
      <t>タ</t>
    </rPh>
    <phoneticPr fontId="5"/>
  </si>
  <si>
    <t>職員賃金</t>
    <rPh sb="0" eb="2">
      <t>ショクイン</t>
    </rPh>
    <rPh sb="2" eb="4">
      <t>チンギン</t>
    </rPh>
    <phoneticPr fontId="5"/>
  </si>
  <si>
    <t>株式会社博報堂</t>
    <rPh sb="0" eb="2">
      <t>カブシキ</t>
    </rPh>
    <rPh sb="2" eb="4">
      <t>カイシャ</t>
    </rPh>
    <rPh sb="4" eb="7">
      <t>ハクホウドウ</t>
    </rPh>
    <phoneticPr fontId="5"/>
  </si>
  <si>
    <t>広告代理</t>
    <rPh sb="0" eb="2">
      <t>コウコク</t>
    </rPh>
    <rPh sb="2" eb="4">
      <t>ダイリ</t>
    </rPh>
    <phoneticPr fontId="5"/>
  </si>
  <si>
    <t>人件費</t>
    <rPh sb="0" eb="3">
      <t>ジンケンヒ</t>
    </rPh>
    <phoneticPr fontId="5"/>
  </si>
  <si>
    <t>再委託費</t>
    <rPh sb="0" eb="3">
      <t>サイイタク</t>
    </rPh>
    <rPh sb="3" eb="4">
      <t>ヒ</t>
    </rPh>
    <phoneticPr fontId="5"/>
  </si>
  <si>
    <t>☑</t>
  </si>
  <si>
    <t>再委託費</t>
    <rPh sb="0" eb="3">
      <t>サイイタク</t>
    </rPh>
    <rPh sb="3" eb="4">
      <t>ヒ</t>
    </rPh>
    <phoneticPr fontId="5"/>
  </si>
  <si>
    <t>動画制作等</t>
    <rPh sb="0" eb="2">
      <t>ドウガ</t>
    </rPh>
    <rPh sb="2" eb="4">
      <t>セイサク</t>
    </rPh>
    <rPh sb="4" eb="5">
      <t>トウ</t>
    </rPh>
    <phoneticPr fontId="5"/>
  </si>
  <si>
    <t>タレント出演、バナー広告使用</t>
    <rPh sb="4" eb="6">
      <t>シュツエン</t>
    </rPh>
    <rPh sb="10" eb="12">
      <t>コウコク</t>
    </rPh>
    <rPh sb="12" eb="14">
      <t>シヨウ</t>
    </rPh>
    <phoneticPr fontId="5"/>
  </si>
  <si>
    <t>管理費</t>
    <rPh sb="0" eb="3">
      <t>カンリヒ</t>
    </rPh>
    <phoneticPr fontId="5"/>
  </si>
  <si>
    <t>手数料</t>
    <rPh sb="0" eb="3">
      <t>テスウリョウ</t>
    </rPh>
    <phoneticPr fontId="5"/>
  </si>
  <si>
    <t>その他</t>
    <rPh sb="2" eb="3">
      <t>タ</t>
    </rPh>
    <phoneticPr fontId="5"/>
  </si>
  <si>
    <t>-</t>
    <phoneticPr fontId="5"/>
  </si>
  <si>
    <t>厚労</t>
  </si>
  <si>
    <t>事業で得られた成果物を、当事者を含めた企画委員会に報告し、評価を得る。令和２年度に制作したポータルサイト、動画、ポスター等はどれも高評価であった。</t>
    <rPh sb="0" eb="2">
      <t>ジギョウ</t>
    </rPh>
    <rPh sb="3" eb="4">
      <t>エ</t>
    </rPh>
    <rPh sb="7" eb="10">
      <t>セイカブツ</t>
    </rPh>
    <rPh sb="12" eb="15">
      <t>トウジシャ</t>
    </rPh>
    <rPh sb="16" eb="17">
      <t>フク</t>
    </rPh>
    <rPh sb="19" eb="21">
      <t>キカク</t>
    </rPh>
    <rPh sb="21" eb="24">
      <t>イインカイ</t>
    </rPh>
    <rPh sb="25" eb="27">
      <t>ホウコク</t>
    </rPh>
    <rPh sb="29" eb="31">
      <t>ヒョウカ</t>
    </rPh>
    <rPh sb="32" eb="33">
      <t>エ</t>
    </rPh>
    <rPh sb="35" eb="37">
      <t>レイワ</t>
    </rPh>
    <rPh sb="38" eb="40">
      <t>ネンド</t>
    </rPh>
    <rPh sb="41" eb="43">
      <t>セイサク</t>
    </rPh>
    <rPh sb="53" eb="55">
      <t>ドウガ</t>
    </rPh>
    <rPh sb="60" eb="61">
      <t>トウ</t>
    </rPh>
    <rPh sb="65" eb="68">
      <t>コウヒョウカ</t>
    </rPh>
    <phoneticPr fontId="5"/>
  </si>
  <si>
    <t>Ｘ／Ｙ
Ｘ：執行額
Ｙ：補助補佐の利用者数</t>
    <rPh sb="6" eb="8">
      <t>シッコウ</t>
    </rPh>
    <rPh sb="8" eb="9">
      <t>ガク</t>
    </rPh>
    <rPh sb="12" eb="14">
      <t>ホジョ</t>
    </rPh>
    <rPh sb="14" eb="16">
      <t>ホサ</t>
    </rPh>
    <rPh sb="17" eb="20">
      <t>リヨウシャ</t>
    </rPh>
    <rPh sb="20" eb="21">
      <t>スウ</t>
    </rPh>
    <phoneticPr fontId="5"/>
  </si>
  <si>
    <t>110,566,799/54,952</t>
    <phoneticPr fontId="5"/>
  </si>
  <si>
    <t>活動状況が見えづらい事から、予算の根拠となる活動指標を検討すべきである。例えば、広報活動と専門的な相談体制の構築が事業内容であれば、広報活動の回数や相談拠点や相談支援員数、相談回数等を検討してはどうか。
令和2年度から開始された事業であり、執行率が低い事から、執行実績を踏まえ執行額に改善を図る事。(栗原　美津枝)</t>
    <phoneticPr fontId="5"/>
  </si>
  <si>
    <t>-</t>
    <phoneticPr fontId="5"/>
  </si>
  <si>
    <t>社会・援護局（社会）</t>
    <rPh sb="0" eb="2">
      <t>シャカイ</t>
    </rPh>
    <rPh sb="3" eb="5">
      <t>エンゴ</t>
    </rPh>
    <rPh sb="5" eb="6">
      <t>キョク</t>
    </rPh>
    <rPh sb="7" eb="9">
      <t>シャカイ</t>
    </rPh>
    <phoneticPr fontId="5"/>
  </si>
  <si>
    <t>任意後見・補助・保佐等の広報・相談の強化</t>
    <rPh sb="0" eb="2">
      <t>ニンイ</t>
    </rPh>
    <rPh sb="2" eb="4">
      <t>コウケン</t>
    </rPh>
    <rPh sb="5" eb="7">
      <t>ホジョ</t>
    </rPh>
    <rPh sb="8" eb="10">
      <t>ホサ</t>
    </rPh>
    <rPh sb="10" eb="11">
      <t>トウ</t>
    </rPh>
    <rPh sb="12" eb="14">
      <t>コウホウ</t>
    </rPh>
    <rPh sb="15" eb="17">
      <t>ソウダン</t>
    </rPh>
    <rPh sb="18" eb="20">
      <t>キョウカ</t>
    </rPh>
    <phoneticPr fontId="5"/>
  </si>
  <si>
    <t>事業は始まったばかりであるが、活動指標の見直しを含め事業の効率化を検討するとともに、引き続き必要な予算額を確保するとともに、適正な執行に努めること。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</si>
</sst>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111</a:t>
          </a:r>
          <a:r>
            <a:rPr kumimoji="1" lang="ja-JP" altLang="en-US" sz="1100"/>
            <a:t>百万円</a:t>
          </a:r>
        </a:p>
      </xdr:txBody>
    </xdr:sp>
    <xdr:clientData/>
  </xdr:twoCellAnchor>
  <xdr:twoCellAnchor>
    <xdr:from>
      <xdr:col>18</xdr:col>
      <xdr:colOff>1498</xdr:colOff>
      <xdr:row>752</xdr:row>
      <xdr:rowOff>137642</xdr:rowOff>
    </xdr:from>
    <xdr:to>
      <xdr:col>18</xdr:col>
      <xdr:colOff>1499</xdr:colOff>
      <xdr:row>753</xdr:row>
      <xdr:rowOff>70042</xdr:rowOff>
    </xdr:to>
    <xdr:cxnSp macro="">
      <xdr:nvCxnSpPr>
        <xdr:cNvPr id="3" name="直線矢印コネクタ 2"/>
        <xdr:cNvCxnSpPr/>
      </xdr:nvCxnSpPr>
      <xdr:spPr>
        <a:xfrm>
          <a:off x="3632204" y="44613789"/>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82733</xdr:colOff>
      <xdr:row>754</xdr:row>
      <xdr:rowOff>104779</xdr:rowOff>
    </xdr:from>
    <xdr:to>
      <xdr:col>25</xdr:col>
      <xdr:colOff>144739</xdr:colOff>
      <xdr:row>755</xdr:row>
      <xdr:rowOff>316962</xdr:rowOff>
    </xdr:to>
    <xdr:sp macro="" textlink="">
      <xdr:nvSpPr>
        <xdr:cNvPr id="5" name="テキスト ボックス 4"/>
        <xdr:cNvSpPr txBox="1"/>
      </xdr:nvSpPr>
      <xdr:spPr>
        <a:xfrm>
          <a:off x="1898086" y="4527569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15.8</a:t>
          </a:r>
          <a:r>
            <a:rPr kumimoji="1" lang="ja-JP" altLang="en-US" sz="1100"/>
            <a:t>百万円</a:t>
          </a:r>
          <a:endParaRPr kumimoji="1" lang="en-US" altLang="ja-JP" sz="1100"/>
        </a:p>
      </xdr:txBody>
    </xdr:sp>
    <xdr:clientData/>
  </xdr:twoCellAnchor>
  <xdr:twoCellAnchor>
    <xdr:from>
      <xdr:col>8</xdr:col>
      <xdr:colOff>84418</xdr:colOff>
      <xdr:row>753</xdr:row>
      <xdr:rowOff>197411</xdr:rowOff>
    </xdr:from>
    <xdr:to>
      <xdr:col>20</xdr:col>
      <xdr:colOff>197036</xdr:colOff>
      <xdr:row>754</xdr:row>
      <xdr:rowOff>247276</xdr:rowOff>
    </xdr:to>
    <xdr:sp macro="" textlink="">
      <xdr:nvSpPr>
        <xdr:cNvPr id="6" name="テキスト ボックス 5"/>
        <xdr:cNvSpPr txBox="1"/>
      </xdr:nvSpPr>
      <xdr:spPr>
        <a:xfrm>
          <a:off x="1698065" y="4502094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56023</xdr:colOff>
      <xdr:row>756</xdr:row>
      <xdr:rowOff>87597</xdr:rowOff>
    </xdr:from>
    <xdr:to>
      <xdr:col>27</xdr:col>
      <xdr:colOff>12880</xdr:colOff>
      <xdr:row>757</xdr:row>
      <xdr:rowOff>155779</xdr:rowOff>
    </xdr:to>
    <xdr:sp macro="" textlink="">
      <xdr:nvSpPr>
        <xdr:cNvPr id="7" name="大かっこ 6"/>
        <xdr:cNvSpPr/>
      </xdr:nvSpPr>
      <xdr:spPr>
        <a:xfrm>
          <a:off x="1669670" y="4595327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8</xdr:col>
      <xdr:colOff>134471</xdr:colOff>
      <xdr:row>756</xdr:row>
      <xdr:rowOff>145677</xdr:rowOff>
    </xdr:from>
    <xdr:to>
      <xdr:col>27</xdr:col>
      <xdr:colOff>59391</xdr:colOff>
      <xdr:row>757</xdr:row>
      <xdr:rowOff>173132</xdr:rowOff>
    </xdr:to>
    <xdr:sp macro="" textlink="">
      <xdr:nvSpPr>
        <xdr:cNvPr id="13" name="テキスト ボックス 12"/>
        <xdr:cNvSpPr txBox="1"/>
      </xdr:nvSpPr>
      <xdr:spPr>
        <a:xfrm>
          <a:off x="1748118" y="4601135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任意後見・補助・保佐等の相談体制強化・シンポジウム等</a:t>
          </a:r>
          <a:endParaRPr lang="ja-JP" altLang="ja-JP">
            <a:effectLst/>
          </a:endParaRPr>
        </a:p>
      </xdr:txBody>
    </xdr:sp>
    <xdr:clientData/>
  </xdr:twoCellAnchor>
  <xdr:twoCellAnchor>
    <xdr:from>
      <xdr:col>42</xdr:col>
      <xdr:colOff>23910</xdr:colOff>
      <xdr:row>752</xdr:row>
      <xdr:rowOff>216083</xdr:rowOff>
    </xdr:from>
    <xdr:to>
      <xdr:col>42</xdr:col>
      <xdr:colOff>23911</xdr:colOff>
      <xdr:row>753</xdr:row>
      <xdr:rowOff>148483</xdr:rowOff>
    </xdr:to>
    <xdr:cxnSp macro="">
      <xdr:nvCxnSpPr>
        <xdr:cNvPr id="15" name="直線矢印コネクタ 14"/>
        <xdr:cNvCxnSpPr/>
      </xdr:nvCxnSpPr>
      <xdr:spPr>
        <a:xfrm>
          <a:off x="8495557" y="44692230"/>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105145</xdr:colOff>
      <xdr:row>754</xdr:row>
      <xdr:rowOff>183220</xdr:rowOff>
    </xdr:from>
    <xdr:to>
      <xdr:col>49</xdr:col>
      <xdr:colOff>167151</xdr:colOff>
      <xdr:row>756</xdr:row>
      <xdr:rowOff>48021</xdr:rowOff>
    </xdr:to>
    <xdr:sp macro="" textlink="">
      <xdr:nvSpPr>
        <xdr:cNvPr id="16" name="テキスト ボックス 15"/>
        <xdr:cNvSpPr txBox="1"/>
      </xdr:nvSpPr>
      <xdr:spPr>
        <a:xfrm>
          <a:off x="6761439" y="45354132"/>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．株式会社博報堂</a:t>
          </a:r>
          <a:endParaRPr kumimoji="1" lang="en-US" altLang="ja-JP" sz="1100"/>
        </a:p>
        <a:p>
          <a:pPr algn="ctr"/>
          <a:r>
            <a:rPr kumimoji="1" lang="en-US" altLang="ja-JP" sz="1100"/>
            <a:t>94.5</a:t>
          </a:r>
          <a:r>
            <a:rPr kumimoji="1" lang="ja-JP" altLang="en-US" sz="1100"/>
            <a:t>百万円</a:t>
          </a:r>
          <a:endParaRPr kumimoji="1" lang="en-US" altLang="ja-JP" sz="1100"/>
        </a:p>
      </xdr:txBody>
    </xdr:sp>
    <xdr:clientData/>
  </xdr:twoCellAnchor>
  <xdr:twoCellAnchor>
    <xdr:from>
      <xdr:col>32</xdr:col>
      <xdr:colOff>106830</xdr:colOff>
      <xdr:row>753</xdr:row>
      <xdr:rowOff>275852</xdr:rowOff>
    </xdr:from>
    <xdr:to>
      <xdr:col>45</xdr:col>
      <xdr:colOff>17742</xdr:colOff>
      <xdr:row>754</xdr:row>
      <xdr:rowOff>325717</xdr:rowOff>
    </xdr:to>
    <xdr:sp macro="" textlink="">
      <xdr:nvSpPr>
        <xdr:cNvPr id="17" name="テキスト ボックス 16"/>
        <xdr:cNvSpPr txBox="1"/>
      </xdr:nvSpPr>
      <xdr:spPr>
        <a:xfrm>
          <a:off x="6561418" y="45099381"/>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78435</xdr:colOff>
      <xdr:row>756</xdr:row>
      <xdr:rowOff>166038</xdr:rowOff>
    </xdr:from>
    <xdr:to>
      <xdr:col>49</xdr:col>
      <xdr:colOff>438704</xdr:colOff>
      <xdr:row>757</xdr:row>
      <xdr:rowOff>234220</xdr:rowOff>
    </xdr:to>
    <xdr:sp macro="" textlink="">
      <xdr:nvSpPr>
        <xdr:cNvPr id="18" name="大かっこ 17"/>
        <xdr:cNvSpPr/>
      </xdr:nvSpPr>
      <xdr:spPr>
        <a:xfrm>
          <a:off x="6533023" y="46031714"/>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756</xdr:row>
      <xdr:rowOff>224118</xdr:rowOff>
    </xdr:from>
    <xdr:to>
      <xdr:col>49</xdr:col>
      <xdr:colOff>485215</xdr:colOff>
      <xdr:row>757</xdr:row>
      <xdr:rowOff>251573</xdr:rowOff>
    </xdr:to>
    <xdr:sp macro="" textlink="">
      <xdr:nvSpPr>
        <xdr:cNvPr id="19" name="テキスト ボックス 18"/>
        <xdr:cNvSpPr txBox="1"/>
      </xdr:nvSpPr>
      <xdr:spPr>
        <a:xfrm>
          <a:off x="6611471" y="46089794"/>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任意後見・補助・保佐等の広報</a:t>
          </a:r>
          <a:endParaRPr lang="ja-JP" altLang="ja-JP">
            <a:effectLst/>
          </a:endParaRPr>
        </a:p>
      </xdr:txBody>
    </xdr:sp>
    <xdr:clientData/>
  </xdr:twoCellAnchor>
  <xdr:twoCellAnchor>
    <xdr:from>
      <xdr:col>9</xdr:col>
      <xdr:colOff>93939</xdr:colOff>
      <xdr:row>759</xdr:row>
      <xdr:rowOff>228043</xdr:rowOff>
    </xdr:from>
    <xdr:to>
      <xdr:col>25</xdr:col>
      <xdr:colOff>155945</xdr:colOff>
      <xdr:row>761</xdr:row>
      <xdr:rowOff>92844</xdr:rowOff>
    </xdr:to>
    <xdr:sp macro="" textlink="">
      <xdr:nvSpPr>
        <xdr:cNvPr id="20" name="テキスト ボックス 19"/>
        <xdr:cNvSpPr txBox="1"/>
      </xdr:nvSpPr>
      <xdr:spPr>
        <a:xfrm>
          <a:off x="1909292" y="47135867"/>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．日本弁護士連合会</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95624</xdr:colOff>
      <xdr:row>758</xdr:row>
      <xdr:rowOff>320675</xdr:rowOff>
    </xdr:from>
    <xdr:to>
      <xdr:col>21</xdr:col>
      <xdr:colOff>6536</xdr:colOff>
      <xdr:row>760</xdr:row>
      <xdr:rowOff>23158</xdr:rowOff>
    </xdr:to>
    <xdr:sp macro="" textlink="">
      <xdr:nvSpPr>
        <xdr:cNvPr id="21" name="テキスト ボックス 20"/>
        <xdr:cNvSpPr txBox="1"/>
      </xdr:nvSpPr>
      <xdr:spPr>
        <a:xfrm>
          <a:off x="1709271" y="46881116"/>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67229</xdr:colOff>
      <xdr:row>761</xdr:row>
      <xdr:rowOff>210861</xdr:rowOff>
    </xdr:from>
    <xdr:to>
      <xdr:col>27</xdr:col>
      <xdr:colOff>24086</xdr:colOff>
      <xdr:row>762</xdr:row>
      <xdr:rowOff>279043</xdr:rowOff>
    </xdr:to>
    <xdr:sp macro="" textlink="">
      <xdr:nvSpPr>
        <xdr:cNvPr id="22" name="大かっこ 21"/>
        <xdr:cNvSpPr/>
      </xdr:nvSpPr>
      <xdr:spPr>
        <a:xfrm>
          <a:off x="1680876" y="47813449"/>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145677</xdr:colOff>
      <xdr:row>761</xdr:row>
      <xdr:rowOff>268941</xdr:rowOff>
    </xdr:from>
    <xdr:to>
      <xdr:col>27</xdr:col>
      <xdr:colOff>70597</xdr:colOff>
      <xdr:row>762</xdr:row>
      <xdr:rowOff>296396</xdr:rowOff>
    </xdr:to>
    <xdr:sp macro="" textlink="">
      <xdr:nvSpPr>
        <xdr:cNvPr id="23" name="テキスト ボックス 22"/>
        <xdr:cNvSpPr txBox="1"/>
      </xdr:nvSpPr>
      <xdr:spPr>
        <a:xfrm>
          <a:off x="1759324" y="47871529"/>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18</xdr:col>
      <xdr:colOff>1498</xdr:colOff>
      <xdr:row>757</xdr:row>
      <xdr:rowOff>294524</xdr:rowOff>
    </xdr:from>
    <xdr:to>
      <xdr:col>18</xdr:col>
      <xdr:colOff>1499</xdr:colOff>
      <xdr:row>758</xdr:row>
      <xdr:rowOff>226924</xdr:rowOff>
    </xdr:to>
    <xdr:cxnSp macro="">
      <xdr:nvCxnSpPr>
        <xdr:cNvPr id="24" name="直線矢印コネクタ 23"/>
        <xdr:cNvCxnSpPr/>
      </xdr:nvCxnSpPr>
      <xdr:spPr>
        <a:xfrm>
          <a:off x="3632204" y="46507583"/>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82733</xdr:colOff>
      <xdr:row>764</xdr:row>
      <xdr:rowOff>3926</xdr:rowOff>
    </xdr:from>
    <xdr:to>
      <xdr:col>25</xdr:col>
      <xdr:colOff>144739</xdr:colOff>
      <xdr:row>764</xdr:row>
      <xdr:rowOff>563491</xdr:rowOff>
    </xdr:to>
    <xdr:sp macro="" textlink="">
      <xdr:nvSpPr>
        <xdr:cNvPr id="25" name="テキスト ボックス 24"/>
        <xdr:cNvSpPr txBox="1"/>
      </xdr:nvSpPr>
      <xdr:spPr>
        <a:xfrm>
          <a:off x="1898086" y="4864866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．成年後見センター・リーガルサポート</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84418</xdr:colOff>
      <xdr:row>763</xdr:row>
      <xdr:rowOff>96557</xdr:rowOff>
    </xdr:from>
    <xdr:to>
      <xdr:col>20</xdr:col>
      <xdr:colOff>197036</xdr:colOff>
      <xdr:row>764</xdr:row>
      <xdr:rowOff>146423</xdr:rowOff>
    </xdr:to>
    <xdr:sp macro="" textlink="">
      <xdr:nvSpPr>
        <xdr:cNvPr id="26" name="テキスト ボックス 25"/>
        <xdr:cNvSpPr txBox="1"/>
      </xdr:nvSpPr>
      <xdr:spPr>
        <a:xfrm>
          <a:off x="1698065" y="4839391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765</xdr:row>
      <xdr:rowOff>9155</xdr:rowOff>
    </xdr:from>
    <xdr:to>
      <xdr:col>27</xdr:col>
      <xdr:colOff>12880</xdr:colOff>
      <xdr:row>765</xdr:row>
      <xdr:rowOff>424720</xdr:rowOff>
    </xdr:to>
    <xdr:sp macro="" textlink="">
      <xdr:nvSpPr>
        <xdr:cNvPr id="27" name="大かっこ 26"/>
        <xdr:cNvSpPr/>
      </xdr:nvSpPr>
      <xdr:spPr>
        <a:xfrm>
          <a:off x="1669670" y="4932624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765</xdr:row>
      <xdr:rowOff>67235</xdr:rowOff>
    </xdr:from>
    <xdr:to>
      <xdr:col>27</xdr:col>
      <xdr:colOff>59391</xdr:colOff>
      <xdr:row>765</xdr:row>
      <xdr:rowOff>442073</xdr:rowOff>
    </xdr:to>
    <xdr:sp macro="" textlink="">
      <xdr:nvSpPr>
        <xdr:cNvPr id="28" name="テキスト ボックス 27"/>
        <xdr:cNvSpPr txBox="1"/>
      </xdr:nvSpPr>
      <xdr:spPr>
        <a:xfrm>
          <a:off x="1748118" y="4938432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9</xdr:col>
      <xdr:colOff>82733</xdr:colOff>
      <xdr:row>766</xdr:row>
      <xdr:rowOff>37544</xdr:rowOff>
    </xdr:from>
    <xdr:to>
      <xdr:col>25</xdr:col>
      <xdr:colOff>144739</xdr:colOff>
      <xdr:row>766</xdr:row>
      <xdr:rowOff>597109</xdr:rowOff>
    </xdr:to>
    <xdr:sp macro="" textlink="">
      <xdr:nvSpPr>
        <xdr:cNvPr id="29" name="テキスト ボックス 28"/>
        <xdr:cNvSpPr txBox="1"/>
      </xdr:nvSpPr>
      <xdr:spPr>
        <a:xfrm>
          <a:off x="1898086" y="50026985"/>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．日本社会福祉士会</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8</xdr:col>
      <xdr:colOff>84418</xdr:colOff>
      <xdr:row>765</xdr:row>
      <xdr:rowOff>455146</xdr:rowOff>
    </xdr:from>
    <xdr:to>
      <xdr:col>20</xdr:col>
      <xdr:colOff>197036</xdr:colOff>
      <xdr:row>766</xdr:row>
      <xdr:rowOff>180041</xdr:rowOff>
    </xdr:to>
    <xdr:sp macro="" textlink="">
      <xdr:nvSpPr>
        <xdr:cNvPr id="30" name="テキスト ボックス 29"/>
        <xdr:cNvSpPr txBox="1"/>
      </xdr:nvSpPr>
      <xdr:spPr>
        <a:xfrm>
          <a:off x="1698065" y="49772234"/>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8</xdr:col>
      <xdr:colOff>56023</xdr:colOff>
      <xdr:row>767</xdr:row>
      <xdr:rowOff>42773</xdr:rowOff>
    </xdr:from>
    <xdr:to>
      <xdr:col>27</xdr:col>
      <xdr:colOff>12880</xdr:colOff>
      <xdr:row>768</xdr:row>
      <xdr:rowOff>88544</xdr:rowOff>
    </xdr:to>
    <xdr:sp macro="" textlink="">
      <xdr:nvSpPr>
        <xdr:cNvPr id="31" name="大かっこ 30"/>
        <xdr:cNvSpPr/>
      </xdr:nvSpPr>
      <xdr:spPr>
        <a:xfrm>
          <a:off x="1669670" y="50704567"/>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134471</xdr:colOff>
      <xdr:row>767</xdr:row>
      <xdr:rowOff>100853</xdr:rowOff>
    </xdr:from>
    <xdr:to>
      <xdr:col>27</xdr:col>
      <xdr:colOff>59391</xdr:colOff>
      <xdr:row>768</xdr:row>
      <xdr:rowOff>105897</xdr:rowOff>
    </xdr:to>
    <xdr:sp macro="" textlink="">
      <xdr:nvSpPr>
        <xdr:cNvPr id="32" name="テキスト ボックス 31"/>
        <xdr:cNvSpPr txBox="1"/>
      </xdr:nvSpPr>
      <xdr:spPr>
        <a:xfrm>
          <a:off x="1748118" y="50762647"/>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アドバイザー契約</a:t>
          </a:r>
          <a:endParaRPr lang="ja-JP" altLang="ja-JP">
            <a:effectLst/>
          </a:endParaRPr>
        </a:p>
      </xdr:txBody>
    </xdr:sp>
    <xdr:clientData/>
  </xdr:twoCellAnchor>
  <xdr:twoCellAnchor>
    <xdr:from>
      <xdr:col>42</xdr:col>
      <xdr:colOff>12704</xdr:colOff>
      <xdr:row>758</xdr:row>
      <xdr:rowOff>3171</xdr:rowOff>
    </xdr:from>
    <xdr:to>
      <xdr:col>42</xdr:col>
      <xdr:colOff>12705</xdr:colOff>
      <xdr:row>758</xdr:row>
      <xdr:rowOff>282953</xdr:rowOff>
    </xdr:to>
    <xdr:cxnSp macro="">
      <xdr:nvCxnSpPr>
        <xdr:cNvPr id="33" name="直線矢印コネクタ 32"/>
        <xdr:cNvCxnSpPr/>
      </xdr:nvCxnSpPr>
      <xdr:spPr>
        <a:xfrm>
          <a:off x="8484351" y="46563612"/>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82733</xdr:colOff>
      <xdr:row>759</xdr:row>
      <xdr:rowOff>272867</xdr:rowOff>
    </xdr:from>
    <xdr:to>
      <xdr:col>49</xdr:col>
      <xdr:colOff>144739</xdr:colOff>
      <xdr:row>761</xdr:row>
      <xdr:rowOff>137668</xdr:rowOff>
    </xdr:to>
    <xdr:sp macro="" textlink="">
      <xdr:nvSpPr>
        <xdr:cNvPr id="34" name="テキスト ボックス 33"/>
        <xdr:cNvSpPr txBox="1"/>
      </xdr:nvSpPr>
      <xdr:spPr>
        <a:xfrm>
          <a:off x="6739027" y="47180691"/>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．オーディションプロダクション</a:t>
          </a:r>
          <a:endParaRPr kumimoji="1" lang="en-US" altLang="ja-JP" sz="1100"/>
        </a:p>
        <a:p>
          <a:pPr algn="ctr"/>
          <a:r>
            <a:rPr kumimoji="1" lang="en-US" altLang="ja-JP" sz="1100"/>
            <a:t>17.4</a:t>
          </a:r>
          <a:r>
            <a:rPr kumimoji="1" lang="ja-JP" altLang="en-US" sz="1100"/>
            <a:t>百万円</a:t>
          </a:r>
          <a:endParaRPr kumimoji="1" lang="en-US" altLang="ja-JP" sz="1100"/>
        </a:p>
      </xdr:txBody>
    </xdr:sp>
    <xdr:clientData/>
  </xdr:twoCellAnchor>
  <xdr:twoCellAnchor>
    <xdr:from>
      <xdr:col>32</xdr:col>
      <xdr:colOff>84418</xdr:colOff>
      <xdr:row>759</xdr:row>
      <xdr:rowOff>18116</xdr:rowOff>
    </xdr:from>
    <xdr:to>
      <xdr:col>44</xdr:col>
      <xdr:colOff>197036</xdr:colOff>
      <xdr:row>760</xdr:row>
      <xdr:rowOff>67982</xdr:rowOff>
    </xdr:to>
    <xdr:sp macro="" textlink="">
      <xdr:nvSpPr>
        <xdr:cNvPr id="35" name="テキスト ボックス 34"/>
        <xdr:cNvSpPr txBox="1"/>
      </xdr:nvSpPr>
      <xdr:spPr>
        <a:xfrm>
          <a:off x="6539006" y="46925940"/>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56023</xdr:colOff>
      <xdr:row>761</xdr:row>
      <xdr:rowOff>255685</xdr:rowOff>
    </xdr:from>
    <xdr:to>
      <xdr:col>49</xdr:col>
      <xdr:colOff>416292</xdr:colOff>
      <xdr:row>762</xdr:row>
      <xdr:rowOff>323867</xdr:rowOff>
    </xdr:to>
    <xdr:sp macro="" textlink="">
      <xdr:nvSpPr>
        <xdr:cNvPr id="36" name="大かっこ 35"/>
        <xdr:cNvSpPr/>
      </xdr:nvSpPr>
      <xdr:spPr>
        <a:xfrm>
          <a:off x="6510611" y="47858273"/>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134471</xdr:colOff>
      <xdr:row>761</xdr:row>
      <xdr:rowOff>313765</xdr:rowOff>
    </xdr:from>
    <xdr:to>
      <xdr:col>49</xdr:col>
      <xdr:colOff>462803</xdr:colOff>
      <xdr:row>762</xdr:row>
      <xdr:rowOff>341220</xdr:rowOff>
    </xdr:to>
    <xdr:sp macro="" textlink="">
      <xdr:nvSpPr>
        <xdr:cNvPr id="37" name="テキスト ボックス 36"/>
        <xdr:cNvSpPr txBox="1"/>
      </xdr:nvSpPr>
      <xdr:spPr>
        <a:xfrm>
          <a:off x="6589059" y="47916353"/>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動画制作（演出、機材、編集費等）</a:t>
          </a:r>
          <a:endParaRPr kumimoji="1" lang="en-US" altLang="ja-JP" sz="1100">
            <a:solidFill>
              <a:schemeClr val="dk1"/>
            </a:solidFill>
            <a:effectLst/>
            <a:latin typeface="+mn-lt"/>
            <a:ea typeface="+mn-ea"/>
            <a:cs typeface="+mn-cs"/>
          </a:endParaRPr>
        </a:p>
      </xdr:txBody>
    </xdr:sp>
    <xdr:clientData/>
  </xdr:twoCellAnchor>
  <xdr:twoCellAnchor>
    <xdr:from>
      <xdr:col>33</xdr:col>
      <xdr:colOff>105145</xdr:colOff>
      <xdr:row>763</xdr:row>
      <xdr:rowOff>328897</xdr:rowOff>
    </xdr:from>
    <xdr:to>
      <xdr:col>49</xdr:col>
      <xdr:colOff>167151</xdr:colOff>
      <xdr:row>764</xdr:row>
      <xdr:rowOff>541080</xdr:rowOff>
    </xdr:to>
    <xdr:sp macro="" textlink="">
      <xdr:nvSpPr>
        <xdr:cNvPr id="38" name="テキスト ボックス 37"/>
        <xdr:cNvSpPr txBox="1"/>
      </xdr:nvSpPr>
      <xdr:spPr>
        <a:xfrm>
          <a:off x="6761439" y="48626250"/>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博報堂プロダクツ</a:t>
          </a:r>
          <a:endParaRPr kumimoji="1" lang="en-US" altLang="ja-JP" sz="1100"/>
        </a:p>
        <a:p>
          <a:pPr algn="ctr"/>
          <a:r>
            <a:rPr kumimoji="1" lang="en-US" altLang="ja-JP" sz="1100"/>
            <a:t>9.2</a:t>
          </a:r>
          <a:r>
            <a:rPr kumimoji="1" lang="ja-JP" altLang="en-US" sz="1100"/>
            <a:t>百万円</a:t>
          </a:r>
          <a:endParaRPr kumimoji="1" lang="en-US" altLang="ja-JP" sz="1100"/>
        </a:p>
      </xdr:txBody>
    </xdr:sp>
    <xdr:clientData/>
  </xdr:twoCellAnchor>
  <xdr:twoCellAnchor>
    <xdr:from>
      <xdr:col>32</xdr:col>
      <xdr:colOff>106830</xdr:colOff>
      <xdr:row>763</xdr:row>
      <xdr:rowOff>74146</xdr:rowOff>
    </xdr:from>
    <xdr:to>
      <xdr:col>45</xdr:col>
      <xdr:colOff>17742</xdr:colOff>
      <xdr:row>764</xdr:row>
      <xdr:rowOff>124012</xdr:rowOff>
    </xdr:to>
    <xdr:sp macro="" textlink="">
      <xdr:nvSpPr>
        <xdr:cNvPr id="39" name="テキスト ボックス 38"/>
        <xdr:cNvSpPr txBox="1"/>
      </xdr:nvSpPr>
      <xdr:spPr>
        <a:xfrm>
          <a:off x="6561418" y="48371499"/>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78435</xdr:colOff>
      <xdr:row>764</xdr:row>
      <xdr:rowOff>659097</xdr:rowOff>
    </xdr:from>
    <xdr:to>
      <xdr:col>49</xdr:col>
      <xdr:colOff>438704</xdr:colOff>
      <xdr:row>765</xdr:row>
      <xdr:rowOff>402309</xdr:rowOff>
    </xdr:to>
    <xdr:sp macro="" textlink="">
      <xdr:nvSpPr>
        <xdr:cNvPr id="40" name="大かっこ 39"/>
        <xdr:cNvSpPr/>
      </xdr:nvSpPr>
      <xdr:spPr>
        <a:xfrm>
          <a:off x="6533023" y="49303832"/>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156883</xdr:colOff>
      <xdr:row>765</xdr:row>
      <xdr:rowOff>44824</xdr:rowOff>
    </xdr:from>
    <xdr:to>
      <xdr:col>49</xdr:col>
      <xdr:colOff>485215</xdr:colOff>
      <xdr:row>765</xdr:row>
      <xdr:rowOff>419662</xdr:rowOff>
    </xdr:to>
    <xdr:sp macro="" textlink="">
      <xdr:nvSpPr>
        <xdr:cNvPr id="41" name="テキスト ボックス 40"/>
        <xdr:cNvSpPr txBox="1"/>
      </xdr:nvSpPr>
      <xdr:spPr>
        <a:xfrm>
          <a:off x="6611471" y="49361912"/>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ポータルサイト作成、動画品質管理</a:t>
          </a:r>
          <a:endParaRPr lang="ja-JP" altLang="ja-JP">
            <a:effectLst/>
          </a:endParaRPr>
        </a:p>
      </xdr:txBody>
    </xdr:sp>
    <xdr:clientData/>
  </xdr:twoCellAnchor>
  <xdr:twoCellAnchor>
    <xdr:from>
      <xdr:col>33</xdr:col>
      <xdr:colOff>116350</xdr:colOff>
      <xdr:row>766</xdr:row>
      <xdr:rowOff>115985</xdr:rowOff>
    </xdr:from>
    <xdr:to>
      <xdr:col>49</xdr:col>
      <xdr:colOff>178356</xdr:colOff>
      <xdr:row>767</xdr:row>
      <xdr:rowOff>3197</xdr:rowOff>
    </xdr:to>
    <xdr:sp macro="" textlink="">
      <xdr:nvSpPr>
        <xdr:cNvPr id="42" name="テキスト ボックス 41"/>
        <xdr:cNvSpPr txBox="1"/>
      </xdr:nvSpPr>
      <xdr:spPr>
        <a:xfrm>
          <a:off x="6772644" y="50105426"/>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t>．</a:t>
          </a:r>
          <a:r>
            <a:rPr kumimoji="1" lang="en-US" altLang="ja-JP" sz="1100"/>
            <a:t>KITEN</a:t>
          </a:r>
        </a:p>
        <a:p>
          <a:pPr algn="ctr"/>
          <a:r>
            <a:rPr kumimoji="1" lang="en-US" altLang="ja-JP" sz="1100"/>
            <a:t>7.7</a:t>
          </a:r>
          <a:r>
            <a:rPr kumimoji="1" lang="ja-JP" altLang="en-US" sz="1100"/>
            <a:t>百万円</a:t>
          </a:r>
          <a:endParaRPr kumimoji="1" lang="en-US" altLang="ja-JP" sz="1100"/>
        </a:p>
      </xdr:txBody>
    </xdr:sp>
    <xdr:clientData/>
  </xdr:twoCellAnchor>
  <xdr:twoCellAnchor>
    <xdr:from>
      <xdr:col>32</xdr:col>
      <xdr:colOff>118035</xdr:colOff>
      <xdr:row>765</xdr:row>
      <xdr:rowOff>533587</xdr:rowOff>
    </xdr:from>
    <xdr:to>
      <xdr:col>45</xdr:col>
      <xdr:colOff>28947</xdr:colOff>
      <xdr:row>766</xdr:row>
      <xdr:rowOff>258482</xdr:rowOff>
    </xdr:to>
    <xdr:sp macro="" textlink="">
      <xdr:nvSpPr>
        <xdr:cNvPr id="43" name="テキスト ボックス 42"/>
        <xdr:cNvSpPr txBox="1"/>
      </xdr:nvSpPr>
      <xdr:spPr>
        <a:xfrm>
          <a:off x="6572623" y="49850675"/>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89640</xdr:colOff>
      <xdr:row>767</xdr:row>
      <xdr:rowOff>121214</xdr:rowOff>
    </xdr:from>
    <xdr:to>
      <xdr:col>49</xdr:col>
      <xdr:colOff>449909</xdr:colOff>
      <xdr:row>768</xdr:row>
      <xdr:rowOff>166985</xdr:rowOff>
    </xdr:to>
    <xdr:sp macro="" textlink="">
      <xdr:nvSpPr>
        <xdr:cNvPr id="44" name="大かっこ 43"/>
        <xdr:cNvSpPr/>
      </xdr:nvSpPr>
      <xdr:spPr>
        <a:xfrm>
          <a:off x="6544228" y="50783008"/>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168088</xdr:colOff>
      <xdr:row>767</xdr:row>
      <xdr:rowOff>179294</xdr:rowOff>
    </xdr:from>
    <xdr:to>
      <xdr:col>49</xdr:col>
      <xdr:colOff>496420</xdr:colOff>
      <xdr:row>768</xdr:row>
      <xdr:rowOff>184338</xdr:rowOff>
    </xdr:to>
    <xdr:sp macro="" textlink="">
      <xdr:nvSpPr>
        <xdr:cNvPr id="45" name="テキスト ボックス 44"/>
        <xdr:cNvSpPr txBox="1"/>
      </xdr:nvSpPr>
      <xdr:spPr>
        <a:xfrm>
          <a:off x="6622676" y="5084108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ポスター、リーフレット作成等</a:t>
          </a:r>
          <a:endParaRPr lang="ja-JP" altLang="ja-JP">
            <a:effectLst/>
          </a:endParaRPr>
        </a:p>
      </xdr:txBody>
    </xdr:sp>
    <xdr:clientData/>
  </xdr:twoCellAnchor>
  <xdr:twoCellAnchor>
    <xdr:from>
      <xdr:col>33</xdr:col>
      <xdr:colOff>82732</xdr:colOff>
      <xdr:row>769</xdr:row>
      <xdr:rowOff>284073</xdr:rowOff>
    </xdr:from>
    <xdr:to>
      <xdr:col>49</xdr:col>
      <xdr:colOff>144738</xdr:colOff>
      <xdr:row>771</xdr:row>
      <xdr:rowOff>14403</xdr:rowOff>
    </xdr:to>
    <xdr:sp macro="" textlink="">
      <xdr:nvSpPr>
        <xdr:cNvPr id="46" name="テキスト ボックス 45"/>
        <xdr:cNvSpPr txBox="1"/>
      </xdr:nvSpPr>
      <xdr:spPr>
        <a:xfrm>
          <a:off x="6739026" y="51539779"/>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．コミュニケーション科学研究所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32</xdr:col>
      <xdr:colOff>84417</xdr:colOff>
      <xdr:row>769</xdr:row>
      <xdr:rowOff>29322</xdr:rowOff>
    </xdr:from>
    <xdr:to>
      <xdr:col>44</xdr:col>
      <xdr:colOff>197035</xdr:colOff>
      <xdr:row>769</xdr:row>
      <xdr:rowOff>426570</xdr:rowOff>
    </xdr:to>
    <xdr:sp macro="" textlink="">
      <xdr:nvSpPr>
        <xdr:cNvPr id="47" name="テキスト ボックス 46"/>
        <xdr:cNvSpPr txBox="1"/>
      </xdr:nvSpPr>
      <xdr:spPr>
        <a:xfrm>
          <a:off x="6539005" y="51285028"/>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56022</xdr:colOff>
      <xdr:row>771</xdr:row>
      <xdr:rowOff>132420</xdr:rowOff>
    </xdr:from>
    <xdr:to>
      <xdr:col>49</xdr:col>
      <xdr:colOff>416291</xdr:colOff>
      <xdr:row>772</xdr:row>
      <xdr:rowOff>234220</xdr:rowOff>
    </xdr:to>
    <xdr:sp macro="" textlink="">
      <xdr:nvSpPr>
        <xdr:cNvPr id="48" name="大かっこ 47"/>
        <xdr:cNvSpPr/>
      </xdr:nvSpPr>
      <xdr:spPr>
        <a:xfrm>
          <a:off x="6510610" y="52217361"/>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134470</xdr:colOff>
      <xdr:row>771</xdr:row>
      <xdr:rowOff>190500</xdr:rowOff>
    </xdr:from>
    <xdr:to>
      <xdr:col>49</xdr:col>
      <xdr:colOff>462802</xdr:colOff>
      <xdr:row>772</xdr:row>
      <xdr:rowOff>251573</xdr:rowOff>
    </xdr:to>
    <xdr:sp macro="" textlink="">
      <xdr:nvSpPr>
        <xdr:cNvPr id="49" name="テキスト ボックス 48"/>
        <xdr:cNvSpPr txBox="1"/>
      </xdr:nvSpPr>
      <xdr:spPr>
        <a:xfrm>
          <a:off x="6589058" y="52275441"/>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広告効果検証</a:t>
          </a:r>
          <a:endParaRPr lang="ja-JP" altLang="ja-JP">
            <a:effectLst/>
          </a:endParaRPr>
        </a:p>
      </xdr:txBody>
    </xdr:sp>
    <xdr:clientData/>
  </xdr:twoCellAnchor>
  <xdr:twoCellAnchor>
    <xdr:from>
      <xdr:col>33</xdr:col>
      <xdr:colOff>71526</xdr:colOff>
      <xdr:row>773</xdr:row>
      <xdr:rowOff>261661</xdr:rowOff>
    </xdr:from>
    <xdr:to>
      <xdr:col>49</xdr:col>
      <xdr:colOff>133532</xdr:colOff>
      <xdr:row>775</xdr:row>
      <xdr:rowOff>193697</xdr:rowOff>
    </xdr:to>
    <xdr:sp macro="" textlink="">
      <xdr:nvSpPr>
        <xdr:cNvPr id="50" name="テキスト ボックス 49"/>
        <xdr:cNvSpPr txBox="1"/>
      </xdr:nvSpPr>
      <xdr:spPr>
        <a:xfrm>
          <a:off x="6727820" y="52974132"/>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Ｊ．藤田雅弘（フリーランス）</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32</xdr:col>
      <xdr:colOff>73211</xdr:colOff>
      <xdr:row>773</xdr:row>
      <xdr:rowOff>6910</xdr:rowOff>
    </xdr:from>
    <xdr:to>
      <xdr:col>44</xdr:col>
      <xdr:colOff>185829</xdr:colOff>
      <xdr:row>774</xdr:row>
      <xdr:rowOff>90394</xdr:rowOff>
    </xdr:to>
    <xdr:sp macro="" textlink="">
      <xdr:nvSpPr>
        <xdr:cNvPr id="51" name="テキスト ボックス 50"/>
        <xdr:cNvSpPr txBox="1"/>
      </xdr:nvSpPr>
      <xdr:spPr>
        <a:xfrm>
          <a:off x="6527799" y="52719381"/>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再委託</a:t>
          </a:r>
        </a:p>
      </xdr:txBody>
    </xdr:sp>
    <xdr:clientData/>
  </xdr:twoCellAnchor>
  <xdr:twoCellAnchor>
    <xdr:from>
      <xdr:col>32</xdr:col>
      <xdr:colOff>44816</xdr:colOff>
      <xdr:row>775</xdr:row>
      <xdr:rowOff>311714</xdr:rowOff>
    </xdr:from>
    <xdr:to>
      <xdr:col>49</xdr:col>
      <xdr:colOff>405085</xdr:colOff>
      <xdr:row>777</xdr:row>
      <xdr:rowOff>99750</xdr:rowOff>
    </xdr:to>
    <xdr:sp macro="" textlink="">
      <xdr:nvSpPr>
        <xdr:cNvPr id="52" name="大かっこ 51"/>
        <xdr:cNvSpPr/>
      </xdr:nvSpPr>
      <xdr:spPr>
        <a:xfrm>
          <a:off x="6499404" y="53651714"/>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123264</xdr:colOff>
      <xdr:row>776</xdr:row>
      <xdr:rowOff>56029</xdr:rowOff>
    </xdr:from>
    <xdr:to>
      <xdr:col>49</xdr:col>
      <xdr:colOff>451596</xdr:colOff>
      <xdr:row>777</xdr:row>
      <xdr:rowOff>117103</xdr:rowOff>
    </xdr:to>
    <xdr:sp macro="" textlink="">
      <xdr:nvSpPr>
        <xdr:cNvPr id="53" name="テキスト ボックス 52"/>
        <xdr:cNvSpPr txBox="1"/>
      </xdr:nvSpPr>
      <xdr:spPr>
        <a:xfrm>
          <a:off x="6577852" y="53709794"/>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クリエイティブディレクション、コピーライティング</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771</v>
      </c>
      <c r="AK2" s="206"/>
      <c r="AL2" s="206"/>
      <c r="AM2" s="206"/>
      <c r="AN2" s="98" t="s">
        <v>407</v>
      </c>
      <c r="AO2" s="206">
        <v>20</v>
      </c>
      <c r="AP2" s="206"/>
      <c r="AQ2" s="206"/>
      <c r="AR2" s="99" t="s">
        <v>712</v>
      </c>
      <c r="AS2" s="207">
        <v>784</v>
      </c>
      <c r="AT2" s="207"/>
      <c r="AU2" s="207"/>
      <c r="AV2" s="98" t="str">
        <f>IF(AW2="","","-")</f>
        <v/>
      </c>
      <c r="AW2" s="394"/>
      <c r="AX2" s="394"/>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713</v>
      </c>
      <c r="AK3" s="525"/>
      <c r="AL3" s="525"/>
      <c r="AM3" s="525"/>
      <c r="AN3" s="525"/>
      <c r="AO3" s="525"/>
      <c r="AP3" s="525"/>
      <c r="AQ3" s="525"/>
      <c r="AR3" s="525"/>
      <c r="AS3" s="525"/>
      <c r="AT3" s="525"/>
      <c r="AU3" s="525"/>
      <c r="AV3" s="525"/>
      <c r="AW3" s="525"/>
      <c r="AX3" s="24" t="s">
        <v>65</v>
      </c>
    </row>
    <row r="4" spans="1:50" ht="24.75" customHeight="1" x14ac:dyDescent="0.15">
      <c r="A4" s="729" t="s">
        <v>25</v>
      </c>
      <c r="B4" s="730"/>
      <c r="C4" s="730"/>
      <c r="D4" s="730"/>
      <c r="E4" s="730"/>
      <c r="F4" s="730"/>
      <c r="G4" s="705" t="s">
        <v>778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777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8" t="s">
        <v>510</v>
      </c>
      <c r="H5" s="559"/>
      <c r="I5" s="559"/>
      <c r="J5" s="559"/>
      <c r="K5" s="559"/>
      <c r="L5" s="559"/>
      <c r="M5" s="560" t="s">
        <v>66</v>
      </c>
      <c r="N5" s="561"/>
      <c r="O5" s="561"/>
      <c r="P5" s="561"/>
      <c r="Q5" s="561"/>
      <c r="R5" s="562"/>
      <c r="S5" s="563" t="s">
        <v>70</v>
      </c>
      <c r="T5" s="559"/>
      <c r="U5" s="559"/>
      <c r="V5" s="559"/>
      <c r="W5" s="559"/>
      <c r="X5" s="564"/>
      <c r="Y5" s="721" t="s">
        <v>3</v>
      </c>
      <c r="Z5" s="722"/>
      <c r="AA5" s="722"/>
      <c r="AB5" s="722"/>
      <c r="AC5" s="722"/>
      <c r="AD5" s="723"/>
      <c r="AE5" s="724" t="s">
        <v>714</v>
      </c>
      <c r="AF5" s="724"/>
      <c r="AG5" s="724"/>
      <c r="AH5" s="724"/>
      <c r="AI5" s="724"/>
      <c r="AJ5" s="724"/>
      <c r="AK5" s="724"/>
      <c r="AL5" s="724"/>
      <c r="AM5" s="724"/>
      <c r="AN5" s="724"/>
      <c r="AO5" s="724"/>
      <c r="AP5" s="725"/>
      <c r="AQ5" s="726" t="s">
        <v>727</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718</v>
      </c>
      <c r="H7" s="832"/>
      <c r="I7" s="832"/>
      <c r="J7" s="832"/>
      <c r="K7" s="832"/>
      <c r="L7" s="832"/>
      <c r="M7" s="832"/>
      <c r="N7" s="832"/>
      <c r="O7" s="832"/>
      <c r="P7" s="832"/>
      <c r="Q7" s="832"/>
      <c r="R7" s="832"/>
      <c r="S7" s="832"/>
      <c r="T7" s="832"/>
      <c r="U7" s="832"/>
      <c r="V7" s="832"/>
      <c r="W7" s="832"/>
      <c r="X7" s="833"/>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2" t="s">
        <v>728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6" t="s">
        <v>30</v>
      </c>
      <c r="B10" s="747"/>
      <c r="C10" s="747"/>
      <c r="D10" s="747"/>
      <c r="E10" s="747"/>
      <c r="F10" s="747"/>
      <c r="G10" s="679" t="s">
        <v>729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t="s">
        <v>718</v>
      </c>
      <c r="Q13" s="164"/>
      <c r="R13" s="164"/>
      <c r="S13" s="164"/>
      <c r="T13" s="164"/>
      <c r="U13" s="164"/>
      <c r="V13" s="165"/>
      <c r="W13" s="163" t="s">
        <v>730</v>
      </c>
      <c r="X13" s="164"/>
      <c r="Y13" s="164"/>
      <c r="Z13" s="164"/>
      <c r="AA13" s="164"/>
      <c r="AB13" s="164"/>
      <c r="AC13" s="165"/>
      <c r="AD13" s="163">
        <v>187</v>
      </c>
      <c r="AE13" s="164"/>
      <c r="AF13" s="164"/>
      <c r="AG13" s="164"/>
      <c r="AH13" s="164"/>
      <c r="AI13" s="164"/>
      <c r="AJ13" s="165"/>
      <c r="AK13" s="163">
        <v>143</v>
      </c>
      <c r="AL13" s="164"/>
      <c r="AM13" s="164"/>
      <c r="AN13" s="164"/>
      <c r="AO13" s="164"/>
      <c r="AP13" s="164"/>
      <c r="AQ13" s="165"/>
      <c r="AR13" s="160">
        <v>123</v>
      </c>
      <c r="AS13" s="161"/>
      <c r="AT13" s="161"/>
      <c r="AU13" s="161"/>
      <c r="AV13" s="161"/>
      <c r="AW13" s="161"/>
      <c r="AX13" s="391"/>
    </row>
    <row r="14" spans="1:50" ht="21" customHeight="1" x14ac:dyDescent="0.15">
      <c r="A14" s="120"/>
      <c r="B14" s="121"/>
      <c r="C14" s="121"/>
      <c r="D14" s="121"/>
      <c r="E14" s="121"/>
      <c r="F14" s="122"/>
      <c r="G14" s="751"/>
      <c r="H14" s="752"/>
      <c r="I14" s="575" t="s">
        <v>8</v>
      </c>
      <c r="J14" s="633"/>
      <c r="K14" s="633"/>
      <c r="L14" s="633"/>
      <c r="M14" s="633"/>
      <c r="N14" s="633"/>
      <c r="O14" s="634"/>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32"/>
    </row>
    <row r="16" spans="1:50" ht="21" customHeight="1" x14ac:dyDescent="0.15">
      <c r="A16" s="120"/>
      <c r="B16" s="121"/>
      <c r="C16" s="121"/>
      <c r="D16" s="121"/>
      <c r="E16" s="121"/>
      <c r="F16" s="122"/>
      <c r="G16" s="751"/>
      <c r="H16" s="752"/>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5" t="s">
        <v>50</v>
      </c>
      <c r="J17" s="633"/>
      <c r="K17" s="633"/>
      <c r="L17" s="633"/>
      <c r="M17" s="633"/>
      <c r="N17" s="633"/>
      <c r="O17" s="634"/>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0</v>
      </c>
      <c r="Q18" s="170"/>
      <c r="R18" s="170"/>
      <c r="S18" s="170"/>
      <c r="T18" s="170"/>
      <c r="U18" s="170"/>
      <c r="V18" s="171"/>
      <c r="W18" s="169">
        <f>SUM(W13:AC17)</f>
        <v>0</v>
      </c>
      <c r="X18" s="170"/>
      <c r="Y18" s="170"/>
      <c r="Z18" s="170"/>
      <c r="AA18" s="170"/>
      <c r="AB18" s="170"/>
      <c r="AC18" s="171"/>
      <c r="AD18" s="169">
        <f>SUM(AD13:AJ17)</f>
        <v>187</v>
      </c>
      <c r="AE18" s="170"/>
      <c r="AF18" s="170"/>
      <c r="AG18" s="170"/>
      <c r="AH18" s="170"/>
      <c r="AI18" s="170"/>
      <c r="AJ18" s="171"/>
      <c r="AK18" s="169">
        <f>SUM(AK13:AQ17)</f>
        <v>143</v>
      </c>
      <c r="AL18" s="170"/>
      <c r="AM18" s="170"/>
      <c r="AN18" s="170"/>
      <c r="AO18" s="170"/>
      <c r="AP18" s="170"/>
      <c r="AQ18" s="171"/>
      <c r="AR18" s="169">
        <f>SUM(AR13:AX17)</f>
        <v>123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0</v>
      </c>
      <c r="X19" s="164"/>
      <c r="Y19" s="164"/>
      <c r="Z19" s="164"/>
      <c r="AA19" s="164"/>
      <c r="AB19" s="164"/>
      <c r="AC19" s="165"/>
      <c r="AD19" s="163">
        <v>111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0.5935828877005348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7" t="s">
        <v>353</v>
      </c>
      <c r="H21" s="928"/>
      <c r="I21" s="928"/>
      <c r="J21" s="928"/>
      <c r="K21" s="928"/>
      <c r="L21" s="928"/>
      <c r="M21" s="928"/>
      <c r="N21" s="928"/>
      <c r="O21" s="928"/>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0.5935828877005348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731</v>
      </c>
      <c r="H23" s="133"/>
      <c r="I23" s="133"/>
      <c r="J23" s="133"/>
      <c r="K23" s="133"/>
      <c r="L23" s="133"/>
      <c r="M23" s="133"/>
      <c r="N23" s="133"/>
      <c r="O23" s="134"/>
      <c r="P23" s="160">
        <v>143</v>
      </c>
      <c r="Q23" s="161"/>
      <c r="R23" s="161"/>
      <c r="S23" s="161"/>
      <c r="T23" s="161"/>
      <c r="U23" s="161"/>
      <c r="V23" s="162"/>
      <c r="W23" s="160">
        <v>123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143</v>
      </c>
      <c r="Q29" s="164"/>
      <c r="R29" s="164"/>
      <c r="S29" s="164"/>
      <c r="T29" s="164"/>
      <c r="U29" s="164"/>
      <c r="V29" s="165"/>
      <c r="W29" s="211">
        <f>AR13</f>
        <v>123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348</v>
      </c>
      <c r="B30" s="510"/>
      <c r="C30" s="510"/>
      <c r="D30" s="510"/>
      <c r="E30" s="510"/>
      <c r="F30" s="511"/>
      <c r="G30" s="654"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5" t="s">
        <v>232</v>
      </c>
      <c r="AR30" s="646"/>
      <c r="AS30" s="646"/>
      <c r="AT30" s="647"/>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23.25" customHeight="1" x14ac:dyDescent="0.15">
      <c r="A32" s="515"/>
      <c r="B32" s="513"/>
      <c r="C32" s="513"/>
      <c r="D32" s="513"/>
      <c r="E32" s="513"/>
      <c r="F32" s="514"/>
      <c r="G32" s="540" t="s">
        <v>718</v>
      </c>
      <c r="H32" s="541"/>
      <c r="I32" s="541"/>
      <c r="J32" s="541"/>
      <c r="K32" s="541"/>
      <c r="L32" s="541"/>
      <c r="M32" s="541"/>
      <c r="N32" s="541"/>
      <c r="O32" s="542"/>
      <c r="P32" s="191" t="s">
        <v>718</v>
      </c>
      <c r="Q32" s="191"/>
      <c r="R32" s="191"/>
      <c r="S32" s="191"/>
      <c r="T32" s="191"/>
      <c r="U32" s="191"/>
      <c r="V32" s="191"/>
      <c r="W32" s="191"/>
      <c r="X32" s="233"/>
      <c r="Y32" s="339" t="s">
        <v>12</v>
      </c>
      <c r="Z32" s="549"/>
      <c r="AA32" s="550"/>
      <c r="AB32" s="551" t="s">
        <v>718</v>
      </c>
      <c r="AC32" s="551"/>
      <c r="AD32" s="551"/>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900" t="s">
        <v>381</v>
      </c>
      <c r="B35" s="901"/>
      <c r="C35" s="901"/>
      <c r="D35" s="901"/>
      <c r="E35" s="901"/>
      <c r="F35" s="902"/>
      <c r="G35" s="906" t="s">
        <v>718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 hidden="1" customHeight="1" x14ac:dyDescent="0.15">
      <c r="A37" s="648" t="s">
        <v>348</v>
      </c>
      <c r="B37" s="649"/>
      <c r="C37" s="649"/>
      <c r="D37" s="649"/>
      <c r="E37" s="649"/>
      <c r="F37" s="650"/>
      <c r="G37" s="565" t="s">
        <v>146</v>
      </c>
      <c r="H37" s="377"/>
      <c r="I37" s="377"/>
      <c r="J37" s="377"/>
      <c r="K37" s="377"/>
      <c r="L37" s="377"/>
      <c r="M37" s="377"/>
      <c r="N37" s="377"/>
      <c r="O37" s="566"/>
      <c r="P37" s="635" t="s">
        <v>59</v>
      </c>
      <c r="Q37" s="377"/>
      <c r="R37" s="377"/>
      <c r="S37" s="377"/>
      <c r="T37" s="377"/>
      <c r="U37" s="377"/>
      <c r="V37" s="377"/>
      <c r="W37" s="377"/>
      <c r="X37" s="566"/>
      <c r="Y37" s="636"/>
      <c r="Z37" s="637"/>
      <c r="AA37" s="638"/>
      <c r="AB37" s="639" t="s">
        <v>11</v>
      </c>
      <c r="AC37" s="640"/>
      <c r="AD37" s="641"/>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1"/>
      <c r="B41" s="652"/>
      <c r="C41" s="652"/>
      <c r="D41" s="652"/>
      <c r="E41" s="652"/>
      <c r="F41" s="653"/>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8" t="s">
        <v>348</v>
      </c>
      <c r="B44" s="649"/>
      <c r="C44" s="649"/>
      <c r="D44" s="649"/>
      <c r="E44" s="649"/>
      <c r="F44" s="650"/>
      <c r="G44" s="565" t="s">
        <v>146</v>
      </c>
      <c r="H44" s="377"/>
      <c r="I44" s="377"/>
      <c r="J44" s="377"/>
      <c r="K44" s="377"/>
      <c r="L44" s="377"/>
      <c r="M44" s="377"/>
      <c r="N44" s="377"/>
      <c r="O44" s="566"/>
      <c r="P44" s="635" t="s">
        <v>59</v>
      </c>
      <c r="Q44" s="377"/>
      <c r="R44" s="377"/>
      <c r="S44" s="377"/>
      <c r="T44" s="377"/>
      <c r="U44" s="377"/>
      <c r="V44" s="377"/>
      <c r="W44" s="377"/>
      <c r="X44" s="566"/>
      <c r="Y44" s="636"/>
      <c r="Z44" s="637"/>
      <c r="AA44" s="638"/>
      <c r="AB44" s="639" t="s">
        <v>11</v>
      </c>
      <c r="AC44" s="640"/>
      <c r="AD44" s="641"/>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1"/>
      <c r="B48" s="652"/>
      <c r="C48" s="652"/>
      <c r="D48" s="652"/>
      <c r="E48" s="652"/>
      <c r="F48" s="653"/>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2" t="s">
        <v>348</v>
      </c>
      <c r="B51" s="513"/>
      <c r="C51" s="513"/>
      <c r="D51" s="513"/>
      <c r="E51" s="513"/>
      <c r="F51" s="514"/>
      <c r="G51" s="565" t="s">
        <v>146</v>
      </c>
      <c r="H51" s="377"/>
      <c r="I51" s="377"/>
      <c r="J51" s="377"/>
      <c r="K51" s="377"/>
      <c r="L51" s="377"/>
      <c r="M51" s="377"/>
      <c r="N51" s="377"/>
      <c r="O51" s="566"/>
      <c r="P51" s="635" t="s">
        <v>59</v>
      </c>
      <c r="Q51" s="377"/>
      <c r="R51" s="377"/>
      <c r="S51" s="377"/>
      <c r="T51" s="377"/>
      <c r="U51" s="377"/>
      <c r="V51" s="377"/>
      <c r="W51" s="377"/>
      <c r="X51" s="566"/>
      <c r="Y51" s="636"/>
      <c r="Z51" s="637"/>
      <c r="AA51" s="638"/>
      <c r="AB51" s="639" t="s">
        <v>11</v>
      </c>
      <c r="AC51" s="640"/>
      <c r="AD51" s="641"/>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1"/>
      <c r="B55" s="652"/>
      <c r="C55" s="652"/>
      <c r="D55" s="652"/>
      <c r="E55" s="652"/>
      <c r="F55" s="653"/>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2" t="s">
        <v>348</v>
      </c>
      <c r="B58" s="513"/>
      <c r="C58" s="513"/>
      <c r="D58" s="513"/>
      <c r="E58" s="513"/>
      <c r="F58" s="514"/>
      <c r="G58" s="565" t="s">
        <v>146</v>
      </c>
      <c r="H58" s="377"/>
      <c r="I58" s="377"/>
      <c r="J58" s="377"/>
      <c r="K58" s="377"/>
      <c r="L58" s="377"/>
      <c r="M58" s="377"/>
      <c r="N58" s="377"/>
      <c r="O58" s="566"/>
      <c r="P58" s="635" t="s">
        <v>59</v>
      </c>
      <c r="Q58" s="377"/>
      <c r="R58" s="377"/>
      <c r="S58" s="377"/>
      <c r="T58" s="377"/>
      <c r="U58" s="377"/>
      <c r="V58" s="377"/>
      <c r="W58" s="377"/>
      <c r="X58" s="566"/>
      <c r="Y58" s="636"/>
      <c r="Z58" s="637"/>
      <c r="AA58" s="638"/>
      <c r="AB58" s="639" t="s">
        <v>11</v>
      </c>
      <c r="AC58" s="640"/>
      <c r="AD58" s="641"/>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35" t="s">
        <v>391</v>
      </c>
      <c r="AF65" s="335"/>
      <c r="AG65" s="335"/>
      <c r="AH65" s="335"/>
      <c r="AI65" s="335" t="s">
        <v>413</v>
      </c>
      <c r="AJ65" s="335"/>
      <c r="AK65" s="335"/>
      <c r="AL65" s="335"/>
      <c r="AM65" s="335" t="s">
        <v>510</v>
      </c>
      <c r="AN65" s="335"/>
      <c r="AO65" s="335"/>
      <c r="AP65" s="335"/>
      <c r="AQ65" s="215" t="s">
        <v>232</v>
      </c>
      <c r="AR65" s="199"/>
      <c r="AS65" s="199"/>
      <c r="AT65" s="200"/>
      <c r="AU65" s="979" t="s">
        <v>134</v>
      </c>
      <c r="AV65" s="979"/>
      <c r="AW65" s="979"/>
      <c r="AX65" s="980"/>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347</v>
      </c>
      <c r="AX66" s="981"/>
      <c r="AY66">
        <f>$AY$65</f>
        <v>0</v>
      </c>
    </row>
    <row r="67" spans="1:51" ht="23.25" hidden="1" customHeight="1" x14ac:dyDescent="0.15">
      <c r="A67" s="853"/>
      <c r="B67" s="854"/>
      <c r="C67" s="854"/>
      <c r="D67" s="854"/>
      <c r="E67" s="854"/>
      <c r="F67" s="855"/>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371</v>
      </c>
      <c r="AC67" s="954"/>
      <c r="AD67" s="954"/>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371</v>
      </c>
      <c r="AC68" s="977"/>
      <c r="AD68" s="977"/>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372</v>
      </c>
      <c r="AC69" s="978"/>
      <c r="AD69" s="978"/>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354</v>
      </c>
      <c r="B70" s="854"/>
      <c r="C70" s="854"/>
      <c r="D70" s="854"/>
      <c r="E70" s="854"/>
      <c r="F70" s="855"/>
      <c r="G70" s="942" t="s">
        <v>235</v>
      </c>
      <c r="H70" s="943"/>
      <c r="I70" s="943"/>
      <c r="J70" s="943"/>
      <c r="K70" s="943"/>
      <c r="L70" s="943"/>
      <c r="M70" s="943"/>
      <c r="N70" s="943"/>
      <c r="O70" s="943"/>
      <c r="P70" s="943"/>
      <c r="Q70" s="943"/>
      <c r="R70" s="943"/>
      <c r="S70" s="943"/>
      <c r="T70" s="943"/>
      <c r="U70" s="943"/>
      <c r="V70" s="943"/>
      <c r="W70" s="946" t="s">
        <v>370</v>
      </c>
      <c r="X70" s="947"/>
      <c r="Y70" s="952" t="s">
        <v>12</v>
      </c>
      <c r="Z70" s="952"/>
      <c r="AA70" s="953"/>
      <c r="AB70" s="954" t="s">
        <v>371</v>
      </c>
      <c r="AC70" s="954"/>
      <c r="AD70" s="954"/>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371</v>
      </c>
      <c r="AC71" s="977"/>
      <c r="AD71" s="977"/>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372</v>
      </c>
      <c r="AC72" s="978"/>
      <c r="AD72" s="978"/>
      <c r="AE72" s="371"/>
      <c r="AF72" s="372"/>
      <c r="AG72" s="372"/>
      <c r="AH72" s="372"/>
      <c r="AI72" s="371"/>
      <c r="AJ72" s="372"/>
      <c r="AK72" s="372"/>
      <c r="AL72" s="372"/>
      <c r="AM72" s="371"/>
      <c r="AN72" s="372"/>
      <c r="AO72" s="372"/>
      <c r="AP72" s="941"/>
      <c r="AQ72" s="363"/>
      <c r="AR72" s="364"/>
      <c r="AS72" s="364"/>
      <c r="AT72" s="818"/>
      <c r="AU72" s="364"/>
      <c r="AV72" s="364"/>
      <c r="AW72" s="364"/>
      <c r="AX72" s="365"/>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384</v>
      </c>
      <c r="B78" s="916"/>
      <c r="C78" s="916"/>
      <c r="D78" s="916"/>
      <c r="E78" s="913" t="s">
        <v>328</v>
      </c>
      <c r="F78" s="914"/>
      <c r="G78" s="54" t="s">
        <v>235</v>
      </c>
      <c r="H78" s="796"/>
      <c r="I78" s="245"/>
      <c r="J78" s="245"/>
      <c r="K78" s="245"/>
      <c r="L78" s="245"/>
      <c r="M78" s="245"/>
      <c r="N78" s="245"/>
      <c r="O78" s="797"/>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c r="AS79" s="126"/>
      <c r="AT79" s="127"/>
      <c r="AU79" s="127"/>
      <c r="AV79" s="127"/>
      <c r="AW79" s="127"/>
      <c r="AX79" s="128"/>
      <c r="AY79">
        <f>COUNTIF($AR$79,"☑")</f>
        <v>0</v>
      </c>
    </row>
    <row r="80" spans="1:51" ht="18.75" customHeight="1" x14ac:dyDescent="0.15">
      <c r="A80" s="519"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0"/>
      <c r="B81" s="851"/>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51"/>
      <c r="C82" s="552"/>
      <c r="D82" s="552"/>
      <c r="E82" s="552"/>
      <c r="F82" s="553"/>
      <c r="G82" s="501" t="s">
        <v>732</v>
      </c>
      <c r="H82" s="501"/>
      <c r="I82" s="501"/>
      <c r="J82" s="501"/>
      <c r="K82" s="501"/>
      <c r="L82" s="501"/>
      <c r="M82" s="501"/>
      <c r="N82" s="501"/>
      <c r="O82" s="501"/>
      <c r="P82" s="501"/>
      <c r="Q82" s="501"/>
      <c r="R82" s="501"/>
      <c r="S82" s="501"/>
      <c r="T82" s="501"/>
      <c r="U82" s="501"/>
      <c r="V82" s="501"/>
      <c r="W82" s="501"/>
      <c r="X82" s="501"/>
      <c r="Y82" s="501"/>
      <c r="Z82" s="501"/>
      <c r="AA82" s="756"/>
      <c r="AB82" s="500" t="s">
        <v>772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733</v>
      </c>
      <c r="H87" s="191"/>
      <c r="I87" s="191"/>
      <c r="J87" s="191"/>
      <c r="K87" s="191"/>
      <c r="L87" s="191"/>
      <c r="M87" s="191"/>
      <c r="N87" s="191"/>
      <c r="O87" s="233"/>
      <c r="P87" s="191" t="s">
        <v>734</v>
      </c>
      <c r="Q87" s="803"/>
      <c r="R87" s="803"/>
      <c r="S87" s="803"/>
      <c r="T87" s="803"/>
      <c r="U87" s="803"/>
      <c r="V87" s="803"/>
      <c r="W87" s="803"/>
      <c r="X87" s="804"/>
      <c r="Y87" s="759" t="s">
        <v>62</v>
      </c>
      <c r="Z87" s="760"/>
      <c r="AA87" s="761"/>
      <c r="AB87" s="551" t="s">
        <v>719</v>
      </c>
      <c r="AC87" s="551"/>
      <c r="AD87" s="551"/>
      <c r="AE87" s="363" t="s">
        <v>718</v>
      </c>
      <c r="AF87" s="364"/>
      <c r="AG87" s="364"/>
      <c r="AH87" s="364"/>
      <c r="AI87" s="363" t="s">
        <v>730</v>
      </c>
      <c r="AJ87" s="364"/>
      <c r="AK87" s="364"/>
      <c r="AL87" s="364"/>
      <c r="AM87" s="363">
        <v>54952</v>
      </c>
      <c r="AN87" s="364"/>
      <c r="AO87" s="364"/>
      <c r="AP87" s="364"/>
      <c r="AQ87" s="166" t="s">
        <v>718</v>
      </c>
      <c r="AR87" s="167"/>
      <c r="AS87" s="167"/>
      <c r="AT87" s="168"/>
      <c r="AU87" s="364" t="s">
        <v>718</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5"/>
      <c r="Q88" s="805"/>
      <c r="R88" s="805"/>
      <c r="S88" s="805"/>
      <c r="T88" s="805"/>
      <c r="U88" s="805"/>
      <c r="V88" s="805"/>
      <c r="W88" s="805"/>
      <c r="X88" s="806"/>
      <c r="Y88" s="736" t="s">
        <v>54</v>
      </c>
      <c r="Z88" s="737"/>
      <c r="AA88" s="738"/>
      <c r="AB88" s="522" t="s">
        <v>407</v>
      </c>
      <c r="AC88" s="522"/>
      <c r="AD88" s="522"/>
      <c r="AE88" s="363" t="s">
        <v>718</v>
      </c>
      <c r="AF88" s="364"/>
      <c r="AG88" s="364"/>
      <c r="AH88" s="364"/>
      <c r="AI88" s="363" t="s">
        <v>718</v>
      </c>
      <c r="AJ88" s="364"/>
      <c r="AK88" s="364"/>
      <c r="AL88" s="364"/>
      <c r="AM88" s="363" t="s">
        <v>730</v>
      </c>
      <c r="AN88" s="364"/>
      <c r="AO88" s="364"/>
      <c r="AP88" s="364"/>
      <c r="AQ88" s="166" t="s">
        <v>718</v>
      </c>
      <c r="AR88" s="167"/>
      <c r="AS88" s="167"/>
      <c r="AT88" s="168"/>
      <c r="AU88" s="364"/>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7"/>
      <c r="Y89" s="736" t="s">
        <v>13</v>
      </c>
      <c r="Z89" s="737"/>
      <c r="AA89" s="738"/>
      <c r="AB89" s="461" t="s">
        <v>14</v>
      </c>
      <c r="AC89" s="461"/>
      <c r="AD89" s="461"/>
      <c r="AE89" s="371" t="s">
        <v>718</v>
      </c>
      <c r="AF89" s="372"/>
      <c r="AG89" s="372"/>
      <c r="AH89" s="372"/>
      <c r="AI89" s="371" t="s">
        <v>718</v>
      </c>
      <c r="AJ89" s="372"/>
      <c r="AK89" s="372"/>
      <c r="AL89" s="372"/>
      <c r="AM89" s="371" t="s">
        <v>730</v>
      </c>
      <c r="AN89" s="372"/>
      <c r="AO89" s="372"/>
      <c r="AP89" s="372"/>
      <c r="AQ89" s="166" t="s">
        <v>718</v>
      </c>
      <c r="AR89" s="167"/>
      <c r="AS89" s="167"/>
      <c r="AT89" s="168"/>
      <c r="AU89" s="364" t="s">
        <v>718</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3"/>
      <c r="R92" s="803"/>
      <c r="S92" s="803"/>
      <c r="T92" s="803"/>
      <c r="U92" s="803"/>
      <c r="V92" s="803"/>
      <c r="W92" s="803"/>
      <c r="X92" s="804"/>
      <c r="Y92" s="759" t="s">
        <v>62</v>
      </c>
      <c r="Z92" s="760"/>
      <c r="AA92" s="761"/>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5"/>
      <c r="Q93" s="805"/>
      <c r="R93" s="805"/>
      <c r="S93" s="805"/>
      <c r="T93" s="805"/>
      <c r="U93" s="805"/>
      <c r="V93" s="805"/>
      <c r="W93" s="805"/>
      <c r="X93" s="806"/>
      <c r="Y93" s="736" t="s">
        <v>54</v>
      </c>
      <c r="Z93" s="737"/>
      <c r="AA93" s="738"/>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7"/>
      <c r="Y94" s="736" t="s">
        <v>13</v>
      </c>
      <c r="Z94" s="737"/>
      <c r="AA94" s="738"/>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391</v>
      </c>
      <c r="AF100" s="826"/>
      <c r="AG100" s="826"/>
      <c r="AH100" s="827"/>
      <c r="AI100" s="825" t="s">
        <v>413</v>
      </c>
      <c r="AJ100" s="826"/>
      <c r="AK100" s="826"/>
      <c r="AL100" s="827"/>
      <c r="AM100" s="825" t="s">
        <v>510</v>
      </c>
      <c r="AN100" s="826"/>
      <c r="AO100" s="826"/>
      <c r="AP100" s="827"/>
      <c r="AQ100" s="929" t="s">
        <v>418</v>
      </c>
      <c r="AR100" s="930"/>
      <c r="AS100" s="930"/>
      <c r="AT100" s="931"/>
      <c r="AU100" s="929" t="s">
        <v>544</v>
      </c>
      <c r="AV100" s="930"/>
      <c r="AW100" s="930"/>
      <c r="AX100" s="932"/>
    </row>
    <row r="101" spans="1:60" ht="23.25" customHeight="1" x14ac:dyDescent="0.15">
      <c r="A101" s="491"/>
      <c r="B101" s="492"/>
      <c r="C101" s="492"/>
      <c r="D101" s="492"/>
      <c r="E101" s="492"/>
      <c r="F101" s="493"/>
      <c r="G101" s="191" t="s">
        <v>407</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1" t="s">
        <v>407</v>
      </c>
      <c r="AC101" s="551"/>
      <c r="AD101" s="551"/>
      <c r="AE101" s="358" t="s">
        <v>718</v>
      </c>
      <c r="AF101" s="358"/>
      <c r="AG101" s="358"/>
      <c r="AH101" s="358"/>
      <c r="AI101" s="358" t="s">
        <v>730</v>
      </c>
      <c r="AJ101" s="358"/>
      <c r="AK101" s="358"/>
      <c r="AL101" s="358"/>
      <c r="AM101" s="358" t="s">
        <v>730</v>
      </c>
      <c r="AN101" s="358"/>
      <c r="AO101" s="358"/>
      <c r="AP101" s="358"/>
      <c r="AQ101" s="358" t="s">
        <v>718</v>
      </c>
      <c r="AR101" s="358"/>
      <c r="AS101" s="358"/>
      <c r="AT101" s="358"/>
      <c r="AU101" s="363" t="s">
        <v>718</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407</v>
      </c>
      <c r="AC102" s="551"/>
      <c r="AD102" s="551"/>
      <c r="AE102" s="358" t="s">
        <v>718</v>
      </c>
      <c r="AF102" s="358"/>
      <c r="AG102" s="358"/>
      <c r="AH102" s="358"/>
      <c r="AI102" s="358" t="s">
        <v>730</v>
      </c>
      <c r="AJ102" s="358"/>
      <c r="AK102" s="358"/>
      <c r="AL102" s="358"/>
      <c r="AM102" s="358" t="s">
        <v>730</v>
      </c>
      <c r="AN102" s="358"/>
      <c r="AO102" s="358"/>
      <c r="AP102" s="358"/>
      <c r="AQ102" s="358" t="s">
        <v>730</v>
      </c>
      <c r="AR102" s="358"/>
      <c r="AS102" s="358"/>
      <c r="AT102" s="358"/>
      <c r="AU102" s="371" t="s">
        <v>718</v>
      </c>
      <c r="AV102" s="372"/>
      <c r="AW102" s="372"/>
      <c r="AX102" s="933"/>
    </row>
    <row r="103" spans="1:60" ht="31.5" hidden="1" customHeight="1" x14ac:dyDescent="0.15">
      <c r="A103" s="488" t="s">
        <v>350</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350</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t="s">
        <v>730</v>
      </c>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350</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350</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407</v>
      </c>
      <c r="AF116" s="358"/>
      <c r="AG116" s="358"/>
      <c r="AH116" s="358"/>
      <c r="AI116" s="358" t="s">
        <v>730</v>
      </c>
      <c r="AJ116" s="358"/>
      <c r="AK116" s="358"/>
      <c r="AL116" s="358"/>
      <c r="AM116" s="358">
        <f>(15766599+94800200)/54952</f>
        <v>2012.0614172368612</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407</v>
      </c>
      <c r="AC117" s="343"/>
      <c r="AD117" s="344"/>
      <c r="AE117" s="306" t="s">
        <v>407</v>
      </c>
      <c r="AF117" s="306"/>
      <c r="AG117" s="306"/>
      <c r="AH117" s="306"/>
      <c r="AI117" s="306" t="s">
        <v>730</v>
      </c>
      <c r="AJ117" s="306"/>
      <c r="AK117" s="306"/>
      <c r="AL117" s="306"/>
      <c r="AM117" s="306" t="s">
        <v>774</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406</v>
      </c>
      <c r="B130" s="994"/>
      <c r="C130" s="993" t="s">
        <v>236</v>
      </c>
      <c r="D130" s="994"/>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770</v>
      </c>
      <c r="AR133" s="271"/>
      <c r="AS133" s="179" t="s">
        <v>233</v>
      </c>
      <c r="AT133" s="202"/>
      <c r="AU133" s="178" t="s">
        <v>770</v>
      </c>
      <c r="AV133" s="178"/>
      <c r="AW133" s="179" t="s">
        <v>179</v>
      </c>
      <c r="AX133" s="180"/>
      <c r="AY133">
        <f>$AY$132</f>
        <v>1</v>
      </c>
    </row>
    <row r="134" spans="1:51" ht="39.75" customHeight="1" x14ac:dyDescent="0.15">
      <c r="A134" s="997"/>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4"/>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5"/>
      <c r="AB157" s="258"/>
      <c r="AC157" s="259"/>
      <c r="AD157" s="259"/>
      <c r="AE157" s="190" t="s">
        <v>718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674</v>
      </c>
      <c r="D430" s="251"/>
      <c r="E430" s="239" t="s">
        <v>400</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770</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7"/>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29" t="s">
        <v>140</v>
      </c>
      <c r="B702" s="530"/>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715</v>
      </c>
      <c r="AE702" s="899"/>
      <c r="AF702" s="899"/>
      <c r="AG702" s="887" t="s">
        <v>736</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715</v>
      </c>
      <c r="AE703" s="185"/>
      <c r="AF703" s="185"/>
      <c r="AG703" s="671" t="s">
        <v>737</v>
      </c>
      <c r="AH703" s="672"/>
      <c r="AI703" s="672"/>
      <c r="AJ703" s="672"/>
      <c r="AK703" s="672"/>
      <c r="AL703" s="672"/>
      <c r="AM703" s="672"/>
      <c r="AN703" s="672"/>
      <c r="AO703" s="672"/>
      <c r="AP703" s="672"/>
      <c r="AQ703" s="672"/>
      <c r="AR703" s="672"/>
      <c r="AS703" s="672"/>
      <c r="AT703" s="672"/>
      <c r="AU703" s="672"/>
      <c r="AV703" s="672"/>
      <c r="AW703" s="672"/>
      <c r="AX703" s="673"/>
    </row>
    <row r="704" spans="1:51" ht="36.75" customHeight="1" x14ac:dyDescent="0.15">
      <c r="A704" s="533"/>
      <c r="B704" s="534"/>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715</v>
      </c>
      <c r="AE704" s="590"/>
      <c r="AF704" s="590"/>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715</v>
      </c>
      <c r="AE705" s="740"/>
      <c r="AF705" s="740"/>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723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723</v>
      </c>
      <c r="AE707" s="588"/>
      <c r="AF707" s="588"/>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724</v>
      </c>
      <c r="AE708" s="675"/>
      <c r="AF708" s="67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724</v>
      </c>
      <c r="AE709" s="185"/>
      <c r="AF709" s="185"/>
      <c r="AG709" s="671"/>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724</v>
      </c>
      <c r="AE710" s="185"/>
      <c r="AF710" s="185"/>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715</v>
      </c>
      <c r="AE711" s="185"/>
      <c r="AF711" s="185"/>
      <c r="AG711" s="671" t="s">
        <v>739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724</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724</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724</v>
      </c>
      <c r="AE715" s="675"/>
      <c r="AF715" s="781"/>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724</v>
      </c>
      <c r="AE716" s="763"/>
      <c r="AF716" s="763"/>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741</v>
      </c>
      <c r="AE717" s="185"/>
      <c r="AF717" s="185"/>
      <c r="AG717" s="671"/>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715</v>
      </c>
      <c r="AE718" s="185"/>
      <c r="AF718" s="185"/>
      <c r="AG718" s="193" t="s">
        <v>740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724</v>
      </c>
      <c r="AE719" s="675"/>
      <c r="AF719" s="675"/>
      <c r="AG719" s="190" t="s">
        <v>770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7" t="s">
        <v>339</v>
      </c>
      <c r="D720" s="935"/>
      <c r="E720" s="935"/>
      <c r="F720" s="938"/>
      <c r="G720" s="934" t="s">
        <v>340</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7"/>
      <c r="B721" s="658"/>
      <c r="C721" s="921"/>
      <c r="D721" s="922"/>
      <c r="E721" s="922"/>
      <c r="F721" s="923"/>
      <c r="G721" s="939"/>
      <c r="H721" s="940"/>
      <c r="I721" s="77" t="str">
        <f>IF(OR(G721="　", G721=""), "", "-")</f>
        <v/>
      </c>
      <c r="J721" s="920"/>
      <c r="K721" s="920"/>
      <c r="L721" s="77" t="str">
        <f>IF(M721="","","-")</f>
        <v/>
      </c>
      <c r="M721" s="78"/>
      <c r="N721" s="917" t="s">
        <v>770</v>
      </c>
      <c r="O721" s="918"/>
      <c r="P721" s="918"/>
      <c r="Q721" s="918"/>
      <c r="R721" s="918"/>
      <c r="S721" s="918"/>
      <c r="T721" s="918"/>
      <c r="U721" s="918"/>
      <c r="V721" s="918"/>
      <c r="W721" s="918"/>
      <c r="X721" s="918"/>
      <c r="Y721" s="918"/>
      <c r="Z721" s="918"/>
      <c r="AA721" s="918"/>
      <c r="AB721" s="918"/>
      <c r="AC721" s="918"/>
      <c r="AD721" s="918"/>
      <c r="AE721" s="918"/>
      <c r="AF721" s="91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7"/>
      <c r="B722" s="658"/>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7"/>
      <c r="B723" s="658"/>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7"/>
      <c r="B724" s="658"/>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3" t="s">
        <v>53</v>
      </c>
      <c r="D726" s="581"/>
      <c r="E726" s="581"/>
      <c r="F726" s="582"/>
      <c r="G726" s="801" t="s">
        <v>742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743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775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137</v>
      </c>
      <c r="B731" s="623"/>
      <c r="C731" s="623"/>
      <c r="D731" s="623"/>
      <c r="E731" s="624"/>
      <c r="F731" s="687" t="s">
        <v>779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776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675</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t="s">
        <v>414</v>
      </c>
      <c r="J747" s="113"/>
      <c r="K747" s="100" t="str">
        <f>IF(I747="","","-")</f>
        <v>-</v>
      </c>
      <c r="L747" s="104">
        <v>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7"/>
      <c r="C788" s="767"/>
      <c r="D788" s="767"/>
      <c r="E788" s="767"/>
      <c r="F788" s="76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7"/>
      <c r="C789" s="767"/>
      <c r="D789" s="767"/>
      <c r="E789" s="767"/>
      <c r="F789" s="768"/>
      <c r="G789" s="449" t="s">
        <v>744</v>
      </c>
      <c r="H789" s="450"/>
      <c r="I789" s="450"/>
      <c r="J789" s="450"/>
      <c r="K789" s="451"/>
      <c r="L789" s="452" t="s">
        <v>758</v>
      </c>
      <c r="M789" s="453"/>
      <c r="N789" s="453"/>
      <c r="O789" s="453"/>
      <c r="P789" s="453"/>
      <c r="Q789" s="453"/>
      <c r="R789" s="453"/>
      <c r="S789" s="453"/>
      <c r="T789" s="453"/>
      <c r="U789" s="453"/>
      <c r="V789" s="453"/>
      <c r="W789" s="453"/>
      <c r="X789" s="454"/>
      <c r="Y789" s="455">
        <v>8.5</v>
      </c>
      <c r="Z789" s="456"/>
      <c r="AA789" s="456"/>
      <c r="AB789" s="557"/>
      <c r="AC789" s="449" t="s">
        <v>762</v>
      </c>
      <c r="AD789" s="450"/>
      <c r="AE789" s="450"/>
      <c r="AF789" s="450"/>
      <c r="AG789" s="451"/>
      <c r="AH789" s="452"/>
      <c r="AI789" s="453"/>
      <c r="AJ789" s="453"/>
      <c r="AK789" s="453"/>
      <c r="AL789" s="453"/>
      <c r="AM789" s="453"/>
      <c r="AN789" s="453"/>
      <c r="AO789" s="453"/>
      <c r="AP789" s="453"/>
      <c r="AQ789" s="453"/>
      <c r="AR789" s="453"/>
      <c r="AS789" s="453"/>
      <c r="AT789" s="454"/>
      <c r="AU789" s="455">
        <v>0.6</v>
      </c>
      <c r="AV789" s="456"/>
      <c r="AW789" s="456"/>
      <c r="AX789" s="457"/>
    </row>
    <row r="790" spans="1:51" ht="24.75" customHeight="1" x14ac:dyDescent="0.15">
      <c r="A790" s="556"/>
      <c r="B790" s="767"/>
      <c r="C790" s="767"/>
      <c r="D790" s="767"/>
      <c r="E790" s="767"/>
      <c r="F790" s="768"/>
      <c r="G790" s="348" t="s">
        <v>745</v>
      </c>
      <c r="H790" s="349"/>
      <c r="I790" s="349"/>
      <c r="J790" s="349"/>
      <c r="K790" s="350"/>
      <c r="L790" s="398" t="s">
        <v>746</v>
      </c>
      <c r="M790" s="399"/>
      <c r="N790" s="399"/>
      <c r="O790" s="399"/>
      <c r="P790" s="399"/>
      <c r="Q790" s="399"/>
      <c r="R790" s="399"/>
      <c r="S790" s="399"/>
      <c r="T790" s="399"/>
      <c r="U790" s="399"/>
      <c r="V790" s="399"/>
      <c r="W790" s="399"/>
      <c r="X790" s="400"/>
      <c r="Y790" s="395">
        <v>1.8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7"/>
      <c r="C791" s="767"/>
      <c r="D791" s="767"/>
      <c r="E791" s="767"/>
      <c r="F791" s="768"/>
      <c r="G791" s="348" t="s">
        <v>747</v>
      </c>
      <c r="H791" s="349"/>
      <c r="I791" s="349"/>
      <c r="J791" s="349"/>
      <c r="K791" s="350"/>
      <c r="L791" s="398" t="s">
        <v>748</v>
      </c>
      <c r="M791" s="399"/>
      <c r="N791" s="399"/>
      <c r="O791" s="399"/>
      <c r="P791" s="399"/>
      <c r="Q791" s="399"/>
      <c r="R791" s="399"/>
      <c r="S791" s="399"/>
      <c r="T791" s="399"/>
      <c r="U791" s="399"/>
      <c r="V791" s="399"/>
      <c r="W791" s="399"/>
      <c r="X791" s="400"/>
      <c r="Y791" s="395">
        <v>1.7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7"/>
      <c r="C792" s="767"/>
      <c r="D792" s="767"/>
      <c r="E792" s="767"/>
      <c r="F792" s="768"/>
      <c r="G792" s="348" t="s">
        <v>749</v>
      </c>
      <c r="H792" s="349"/>
      <c r="I792" s="349"/>
      <c r="J792" s="349"/>
      <c r="K792" s="350"/>
      <c r="L792" s="398" t="s">
        <v>750</v>
      </c>
      <c r="M792" s="399"/>
      <c r="N792" s="399"/>
      <c r="O792" s="399"/>
      <c r="P792" s="399"/>
      <c r="Q792" s="399"/>
      <c r="R792" s="399"/>
      <c r="S792" s="399"/>
      <c r="T792" s="399"/>
      <c r="U792" s="399"/>
      <c r="V792" s="399"/>
      <c r="W792" s="399"/>
      <c r="X792" s="400"/>
      <c r="Y792" s="395">
        <v>1.1000000000000001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7"/>
      <c r="C793" s="767"/>
      <c r="D793" s="767"/>
      <c r="E793" s="767"/>
      <c r="F793" s="768"/>
      <c r="G793" s="348" t="s">
        <v>751</v>
      </c>
      <c r="H793" s="349"/>
      <c r="I793" s="349"/>
      <c r="J793" s="349"/>
      <c r="K793" s="350"/>
      <c r="L793" s="398" t="s">
        <v>752</v>
      </c>
      <c r="M793" s="399"/>
      <c r="N793" s="399"/>
      <c r="O793" s="399"/>
      <c r="P793" s="399"/>
      <c r="Q793" s="399"/>
      <c r="R793" s="399"/>
      <c r="S793" s="399"/>
      <c r="T793" s="399"/>
      <c r="U793" s="399"/>
      <c r="V793" s="399"/>
      <c r="W793" s="399"/>
      <c r="X793" s="400"/>
      <c r="Y793" s="395">
        <v>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7"/>
      <c r="C794" s="767"/>
      <c r="D794" s="767"/>
      <c r="E794" s="767"/>
      <c r="F794" s="768"/>
      <c r="G794" s="348" t="s">
        <v>753</v>
      </c>
      <c r="H794" s="349"/>
      <c r="I794" s="349"/>
      <c r="J794" s="349"/>
      <c r="K794" s="350"/>
      <c r="L794" s="398" t="s">
        <v>754</v>
      </c>
      <c r="M794" s="399"/>
      <c r="N794" s="399"/>
      <c r="O794" s="399"/>
      <c r="P794" s="399"/>
      <c r="Q794" s="399"/>
      <c r="R794" s="399"/>
      <c r="S794" s="399"/>
      <c r="T794" s="399"/>
      <c r="U794" s="399"/>
      <c r="V794" s="399"/>
      <c r="W794" s="399"/>
      <c r="X794" s="400"/>
      <c r="Y794" s="395">
        <v>0.95</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7"/>
      <c r="C795" s="767"/>
      <c r="D795" s="767"/>
      <c r="E795" s="767"/>
      <c r="F795" s="768"/>
      <c r="G795" s="348" t="s">
        <v>755</v>
      </c>
      <c r="H795" s="349"/>
      <c r="I795" s="349"/>
      <c r="J795" s="349"/>
      <c r="K795" s="350"/>
      <c r="L795" s="398" t="s">
        <v>756</v>
      </c>
      <c r="M795" s="399"/>
      <c r="N795" s="399"/>
      <c r="O795" s="399"/>
      <c r="P795" s="399"/>
      <c r="Q795" s="399"/>
      <c r="R795" s="399"/>
      <c r="S795" s="399"/>
      <c r="T795" s="399"/>
      <c r="U795" s="399"/>
      <c r="V795" s="399"/>
      <c r="W795" s="399"/>
      <c r="X795" s="400"/>
      <c r="Y795" s="395">
        <v>0.4</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7"/>
      <c r="C796" s="767"/>
      <c r="D796" s="767"/>
      <c r="E796" s="767"/>
      <c r="F796" s="768"/>
      <c r="G796" s="348" t="s">
        <v>757</v>
      </c>
      <c r="H796" s="349"/>
      <c r="I796" s="349"/>
      <c r="J796" s="349"/>
      <c r="K796" s="350"/>
      <c r="L796" s="398"/>
      <c r="M796" s="399"/>
      <c r="N796" s="399"/>
      <c r="O796" s="399"/>
      <c r="P796" s="399"/>
      <c r="Q796" s="399"/>
      <c r="R796" s="399"/>
      <c r="S796" s="399"/>
      <c r="T796" s="399"/>
      <c r="U796" s="399"/>
      <c r="V796" s="399"/>
      <c r="W796" s="399"/>
      <c r="X796" s="400"/>
      <c r="Y796" s="395">
        <v>0.3</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15.75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0.6</v>
      </c>
      <c r="AV799" s="412"/>
      <c r="AW799" s="412"/>
      <c r="AX799" s="414"/>
    </row>
    <row r="800" spans="1:51" ht="24.75" customHeight="1" x14ac:dyDescent="0.15">
      <c r="A800" s="556"/>
      <c r="B800" s="767"/>
      <c r="C800" s="767"/>
      <c r="D800" s="767"/>
      <c r="E800" s="767"/>
      <c r="F800" s="768"/>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7"/>
      <c r="C801" s="767"/>
      <c r="D801" s="767"/>
      <c r="E801" s="767"/>
      <c r="F801" s="76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7"/>
      <c r="C802" s="767"/>
      <c r="D802" s="767"/>
      <c r="E802" s="767"/>
      <c r="F802" s="768"/>
      <c r="G802" s="348" t="s">
        <v>755</v>
      </c>
      <c r="H802" s="349"/>
      <c r="I802" s="349"/>
      <c r="J802" s="349"/>
      <c r="K802" s="350"/>
      <c r="L802" s="452" t="s">
        <v>766</v>
      </c>
      <c r="M802" s="453"/>
      <c r="N802" s="453"/>
      <c r="O802" s="453"/>
      <c r="P802" s="453"/>
      <c r="Q802" s="453"/>
      <c r="R802" s="453"/>
      <c r="S802" s="453"/>
      <c r="T802" s="453"/>
      <c r="U802" s="453"/>
      <c r="V802" s="453"/>
      <c r="W802" s="453"/>
      <c r="X802" s="454"/>
      <c r="Y802" s="455">
        <v>40</v>
      </c>
      <c r="Z802" s="456"/>
      <c r="AA802" s="456"/>
      <c r="AB802" s="457"/>
      <c r="AC802" s="449" t="s">
        <v>762</v>
      </c>
      <c r="AD802" s="450"/>
      <c r="AE802" s="450"/>
      <c r="AF802" s="450"/>
      <c r="AG802" s="451"/>
      <c r="AH802" s="452"/>
      <c r="AI802" s="453"/>
      <c r="AJ802" s="453"/>
      <c r="AK802" s="453"/>
      <c r="AL802" s="453"/>
      <c r="AM802" s="453"/>
      <c r="AN802" s="453"/>
      <c r="AO802" s="453"/>
      <c r="AP802" s="453"/>
      <c r="AQ802" s="453"/>
      <c r="AR802" s="453"/>
      <c r="AS802" s="453"/>
      <c r="AT802" s="454"/>
      <c r="AU802" s="455">
        <v>0.6</v>
      </c>
      <c r="AV802" s="456"/>
      <c r="AW802" s="456"/>
      <c r="AX802" s="457"/>
      <c r="AY802">
        <f t="shared" ref="AY802:AY812" si="115">$AY$800</f>
        <v>2</v>
      </c>
    </row>
    <row r="803" spans="1:51" ht="24.75" customHeight="1" x14ac:dyDescent="0.15">
      <c r="A803" s="556"/>
      <c r="B803" s="767"/>
      <c r="C803" s="767"/>
      <c r="D803" s="767"/>
      <c r="E803" s="767"/>
      <c r="F803" s="768"/>
      <c r="G803" s="348" t="s">
        <v>745</v>
      </c>
      <c r="H803" s="583"/>
      <c r="I803" s="583"/>
      <c r="J803" s="583"/>
      <c r="K803" s="584"/>
      <c r="L803" s="398" t="s">
        <v>765</v>
      </c>
      <c r="M803" s="585"/>
      <c r="N803" s="585"/>
      <c r="O803" s="585"/>
      <c r="P803" s="585"/>
      <c r="Q803" s="585"/>
      <c r="R803" s="585"/>
      <c r="S803" s="585"/>
      <c r="T803" s="585"/>
      <c r="U803" s="585"/>
      <c r="V803" s="585"/>
      <c r="W803" s="585"/>
      <c r="X803" s="586"/>
      <c r="Y803" s="395">
        <v>36.5</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7"/>
      <c r="C804" s="767"/>
      <c r="D804" s="767"/>
      <c r="E804" s="767"/>
      <c r="F804" s="768"/>
      <c r="G804" s="348" t="s">
        <v>753</v>
      </c>
      <c r="H804" s="349"/>
      <c r="I804" s="349"/>
      <c r="J804" s="349"/>
      <c r="K804" s="350"/>
      <c r="L804" s="398" t="s">
        <v>754</v>
      </c>
      <c r="M804" s="399"/>
      <c r="N804" s="399"/>
      <c r="O804" s="399"/>
      <c r="P804" s="399"/>
      <c r="Q804" s="399"/>
      <c r="R804" s="399"/>
      <c r="S804" s="399"/>
      <c r="T804" s="399"/>
      <c r="U804" s="399"/>
      <c r="V804" s="399"/>
      <c r="W804" s="399"/>
      <c r="X804" s="400"/>
      <c r="Y804" s="395">
        <v>8.6</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7"/>
      <c r="C805" s="767"/>
      <c r="D805" s="767"/>
      <c r="E805" s="767"/>
      <c r="F805" s="768"/>
      <c r="G805" s="348" t="s">
        <v>767</v>
      </c>
      <c r="H805" s="349"/>
      <c r="I805" s="349"/>
      <c r="J805" s="349"/>
      <c r="K805" s="350"/>
      <c r="L805" s="398"/>
      <c r="M805" s="399"/>
      <c r="N805" s="399"/>
      <c r="O805" s="399"/>
      <c r="P805" s="399"/>
      <c r="Q805" s="399"/>
      <c r="R805" s="399"/>
      <c r="S805" s="399"/>
      <c r="T805" s="399"/>
      <c r="U805" s="399"/>
      <c r="V805" s="399"/>
      <c r="W805" s="399"/>
      <c r="X805" s="400"/>
      <c r="Y805" s="395">
        <v>4.7</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7"/>
      <c r="C806" s="767"/>
      <c r="D806" s="767"/>
      <c r="E806" s="767"/>
      <c r="F806" s="768"/>
      <c r="G806" s="348" t="s">
        <v>761</v>
      </c>
      <c r="H806" s="349"/>
      <c r="I806" s="349"/>
      <c r="J806" s="349"/>
      <c r="K806" s="350"/>
      <c r="L806" s="398"/>
      <c r="M806" s="399"/>
      <c r="N806" s="399"/>
      <c r="O806" s="399"/>
      <c r="P806" s="399"/>
      <c r="Q806" s="399"/>
      <c r="R806" s="399"/>
      <c r="S806" s="399"/>
      <c r="T806" s="399"/>
      <c r="U806" s="399"/>
      <c r="V806" s="399"/>
      <c r="W806" s="399"/>
      <c r="X806" s="400"/>
      <c r="Y806" s="395">
        <v>3</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7"/>
      <c r="C807" s="767"/>
      <c r="D807" s="767"/>
      <c r="E807" s="767"/>
      <c r="F807" s="768"/>
      <c r="G807" s="348" t="s">
        <v>768</v>
      </c>
      <c r="H807" s="349"/>
      <c r="I807" s="349"/>
      <c r="J807" s="349"/>
      <c r="K807" s="350"/>
      <c r="L807" s="398"/>
      <c r="M807" s="399"/>
      <c r="N807" s="399"/>
      <c r="O807" s="399"/>
      <c r="P807" s="399"/>
      <c r="Q807" s="399"/>
      <c r="R807" s="399"/>
      <c r="S807" s="399"/>
      <c r="T807" s="399"/>
      <c r="U807" s="399"/>
      <c r="V807" s="399"/>
      <c r="W807" s="399"/>
      <c r="X807" s="400"/>
      <c r="Y807" s="395">
        <v>1.5</v>
      </c>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7"/>
      <c r="C808" s="767"/>
      <c r="D808" s="767"/>
      <c r="E808" s="767"/>
      <c r="F808" s="768"/>
      <c r="G808" s="348" t="s">
        <v>769</v>
      </c>
      <c r="H808" s="349"/>
      <c r="I808" s="349"/>
      <c r="J808" s="349"/>
      <c r="K808" s="350"/>
      <c r="L808" s="398"/>
      <c r="M808" s="399"/>
      <c r="N808" s="399"/>
      <c r="O808" s="399"/>
      <c r="P808" s="399"/>
      <c r="Q808" s="399"/>
      <c r="R808" s="399"/>
      <c r="S808" s="399"/>
      <c r="T808" s="399"/>
      <c r="U808" s="399"/>
      <c r="V808" s="399"/>
      <c r="W808" s="399"/>
      <c r="X808" s="400"/>
      <c r="Y808" s="395">
        <v>0.2</v>
      </c>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94.5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0.6</v>
      </c>
      <c r="AV812" s="412"/>
      <c r="AW812" s="412"/>
      <c r="AX812" s="414"/>
      <c r="AY812">
        <f t="shared" si="115"/>
        <v>2</v>
      </c>
    </row>
    <row r="813" spans="1:51" ht="24.75" customHeight="1" x14ac:dyDescent="0.15">
      <c r="A813" s="556"/>
      <c r="B813" s="767"/>
      <c r="C813" s="767"/>
      <c r="D813" s="767"/>
      <c r="E813" s="767"/>
      <c r="F813" s="768"/>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24.75" customHeight="1" x14ac:dyDescent="0.15">
      <c r="A814" s="556"/>
      <c r="B814" s="767"/>
      <c r="C814" s="767"/>
      <c r="D814" s="767"/>
      <c r="E814" s="767"/>
      <c r="F814" s="76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24.75" customHeight="1" x14ac:dyDescent="0.15">
      <c r="A815" s="556"/>
      <c r="B815" s="767"/>
      <c r="C815" s="767"/>
      <c r="D815" s="767"/>
      <c r="E815" s="767"/>
      <c r="F815" s="768"/>
      <c r="G815" s="449" t="s">
        <v>745</v>
      </c>
      <c r="H815" s="450"/>
      <c r="I815" s="450"/>
      <c r="J815" s="450"/>
      <c r="K815" s="451"/>
      <c r="L815" s="452" t="s">
        <v>765</v>
      </c>
      <c r="M815" s="453"/>
      <c r="N815" s="453"/>
      <c r="O815" s="453"/>
      <c r="P815" s="453"/>
      <c r="Q815" s="453"/>
      <c r="R815" s="453"/>
      <c r="S815" s="453"/>
      <c r="T815" s="453"/>
      <c r="U815" s="453"/>
      <c r="V815" s="453"/>
      <c r="W815" s="453"/>
      <c r="X815" s="454"/>
      <c r="Y815" s="455"/>
      <c r="Z815" s="456"/>
      <c r="AA815" s="456"/>
      <c r="AB815" s="557"/>
      <c r="AC815" s="449" t="s">
        <v>762</v>
      </c>
      <c r="AD815" s="450"/>
      <c r="AE815" s="450"/>
      <c r="AF815" s="450"/>
      <c r="AG815" s="451"/>
      <c r="AH815" s="452"/>
      <c r="AI815" s="453"/>
      <c r="AJ815" s="453"/>
      <c r="AK815" s="453"/>
      <c r="AL815" s="453"/>
      <c r="AM815" s="453"/>
      <c r="AN815" s="453"/>
      <c r="AO815" s="453"/>
      <c r="AP815" s="453"/>
      <c r="AQ815" s="453"/>
      <c r="AR815" s="453"/>
      <c r="AS815" s="453"/>
      <c r="AT815" s="454"/>
      <c r="AU815" s="455">
        <v>17.399999999999999</v>
      </c>
      <c r="AV815" s="456"/>
      <c r="AW815" s="456"/>
      <c r="AX815" s="457"/>
      <c r="AY815">
        <f t="shared" ref="AY815:AY825" si="116">$AY$813</f>
        <v>2</v>
      </c>
    </row>
    <row r="816" spans="1:51" ht="24.75" customHeight="1" x14ac:dyDescent="0.15">
      <c r="A816" s="556"/>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6"/>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6"/>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6"/>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6"/>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6"/>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6"/>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6"/>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6"/>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6"/>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17.399999999999999</v>
      </c>
      <c r="AV825" s="412"/>
      <c r="AW825" s="412"/>
      <c r="AX825" s="414"/>
      <c r="AY825">
        <f t="shared" si="116"/>
        <v>2</v>
      </c>
    </row>
    <row r="826" spans="1:51" ht="24.75" customHeight="1" x14ac:dyDescent="0.15">
      <c r="A826" s="556"/>
      <c r="B826" s="767"/>
      <c r="C826" s="767"/>
      <c r="D826" s="767"/>
      <c r="E826" s="767"/>
      <c r="F826" s="76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2</v>
      </c>
    </row>
    <row r="827" spans="1:51" ht="24.75" customHeight="1" x14ac:dyDescent="0.15">
      <c r="A827" s="556"/>
      <c r="B827" s="767"/>
      <c r="C827" s="767"/>
      <c r="D827" s="767"/>
      <c r="E827" s="767"/>
      <c r="F827" s="76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2</v>
      </c>
    </row>
    <row r="828" spans="1:51" s="16" customFormat="1" ht="24.75" customHeight="1" x14ac:dyDescent="0.15">
      <c r="A828" s="556"/>
      <c r="B828" s="767"/>
      <c r="C828" s="767"/>
      <c r="D828" s="767"/>
      <c r="E828" s="767"/>
      <c r="F828" s="768"/>
      <c r="G828" s="449" t="s">
        <v>762</v>
      </c>
      <c r="H828" s="450"/>
      <c r="I828" s="450"/>
      <c r="J828" s="450"/>
      <c r="K828" s="451"/>
      <c r="L828" s="452"/>
      <c r="M828" s="453"/>
      <c r="N828" s="453"/>
      <c r="O828" s="453"/>
      <c r="P828" s="453"/>
      <c r="Q828" s="453"/>
      <c r="R828" s="453"/>
      <c r="S828" s="453"/>
      <c r="T828" s="453"/>
      <c r="U828" s="453"/>
      <c r="V828" s="453"/>
      <c r="W828" s="453"/>
      <c r="X828" s="454"/>
      <c r="Y828" s="455">
        <v>9.1999999999999993</v>
      </c>
      <c r="Z828" s="456"/>
      <c r="AA828" s="456"/>
      <c r="AB828" s="557"/>
      <c r="AC828" s="449" t="s">
        <v>762</v>
      </c>
      <c r="AD828" s="450"/>
      <c r="AE828" s="450"/>
      <c r="AF828" s="450"/>
      <c r="AG828" s="451"/>
      <c r="AH828" s="452"/>
      <c r="AI828" s="453"/>
      <c r="AJ828" s="453"/>
      <c r="AK828" s="453"/>
      <c r="AL828" s="453"/>
      <c r="AM828" s="453"/>
      <c r="AN828" s="453"/>
      <c r="AO828" s="453"/>
      <c r="AP828" s="453"/>
      <c r="AQ828" s="453"/>
      <c r="AR828" s="453"/>
      <c r="AS828" s="453"/>
      <c r="AT828" s="454"/>
      <c r="AU828" s="455">
        <v>7.7</v>
      </c>
      <c r="AV828" s="456"/>
      <c r="AW828" s="456"/>
      <c r="AX828" s="457"/>
      <c r="AY828">
        <f t="shared" ref="AY828:AY838" si="117">$AY$826</f>
        <v>2</v>
      </c>
    </row>
    <row r="829" spans="1:51" ht="24.75" customHeight="1" x14ac:dyDescent="0.15">
      <c r="A829" s="556"/>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customHeight="1" x14ac:dyDescent="0.15">
      <c r="A830" s="556"/>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56"/>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56"/>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6"/>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6"/>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6"/>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6"/>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6"/>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6"/>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9.1999999999999993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7.7</v>
      </c>
      <c r="AV838" s="412"/>
      <c r="AW838" s="412"/>
      <c r="AX838" s="414"/>
      <c r="AY838">
        <f t="shared" si="117"/>
        <v>2</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8" t="s">
        <v>343</v>
      </c>
      <c r="AM839" s="959"/>
      <c r="AN839" s="959"/>
      <c r="AO839" s="102" t="s">
        <v>763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725</v>
      </c>
      <c r="D845" s="415"/>
      <c r="E845" s="415"/>
      <c r="F845" s="415"/>
      <c r="G845" s="415"/>
      <c r="H845" s="415"/>
      <c r="I845" s="415"/>
      <c r="J845" s="416">
        <v>2010005001032</v>
      </c>
      <c r="K845" s="417"/>
      <c r="L845" s="417"/>
      <c r="M845" s="417"/>
      <c r="N845" s="417"/>
      <c r="O845" s="417"/>
      <c r="P845" s="426" t="s">
        <v>726</v>
      </c>
      <c r="Q845" s="427"/>
      <c r="R845" s="427"/>
      <c r="S845" s="427"/>
      <c r="T845" s="427"/>
      <c r="U845" s="427"/>
      <c r="V845" s="427"/>
      <c r="W845" s="427"/>
      <c r="X845" s="427"/>
      <c r="Y845" s="318">
        <v>15.8</v>
      </c>
      <c r="Z845" s="319"/>
      <c r="AA845" s="319"/>
      <c r="AB845" s="320"/>
      <c r="AC845" s="431" t="s">
        <v>374</v>
      </c>
      <c r="AD845" s="432"/>
      <c r="AE845" s="432"/>
      <c r="AF845" s="432"/>
      <c r="AG845" s="432"/>
      <c r="AH845" s="418">
        <v>1</v>
      </c>
      <c r="AI845" s="419"/>
      <c r="AJ845" s="419"/>
      <c r="AK845" s="419"/>
      <c r="AL845" s="326">
        <v>98.1</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759</v>
      </c>
      <c r="D878" s="415"/>
      <c r="E878" s="415"/>
      <c r="F878" s="415"/>
      <c r="G878" s="415"/>
      <c r="H878" s="415"/>
      <c r="I878" s="415"/>
      <c r="J878" s="416">
        <v>8010401024011</v>
      </c>
      <c r="K878" s="417"/>
      <c r="L878" s="417"/>
      <c r="M878" s="417"/>
      <c r="N878" s="417"/>
      <c r="O878" s="417"/>
      <c r="P878" s="421" t="s">
        <v>760</v>
      </c>
      <c r="Q878" s="317"/>
      <c r="R878" s="317"/>
      <c r="S878" s="317"/>
      <c r="T878" s="317"/>
      <c r="U878" s="317"/>
      <c r="V878" s="317"/>
      <c r="W878" s="317"/>
      <c r="X878" s="317"/>
      <c r="Y878" s="318">
        <v>95</v>
      </c>
      <c r="Z878" s="319"/>
      <c r="AA878" s="319"/>
      <c r="AB878" s="320"/>
      <c r="AC878" s="322" t="s">
        <v>376</v>
      </c>
      <c r="AD878" s="323"/>
      <c r="AE878" s="323"/>
      <c r="AF878" s="323"/>
      <c r="AG878" s="323"/>
      <c r="AH878" s="418">
        <v>3</v>
      </c>
      <c r="AI878" s="419"/>
      <c r="AJ878" s="419"/>
      <c r="AK878" s="419"/>
      <c r="AL878" s="326">
        <v>62.3</v>
      </c>
      <c r="AM878" s="327"/>
      <c r="AN878" s="327"/>
      <c r="AO878" s="328"/>
      <c r="AP878" s="321" t="s">
        <v>407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0" t="s">
        <v>343</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330</v>
      </c>
      <c r="AQ1109" s="423"/>
      <c r="AR1109" s="423"/>
      <c r="AS1109" s="423"/>
      <c r="AT1109" s="423"/>
      <c r="AU1109" s="423"/>
      <c r="AV1109" s="423"/>
      <c r="AW1109" s="423"/>
      <c r="AX1109" s="423"/>
    </row>
    <row r="1110" spans="1:51" ht="30" customHeight="1" x14ac:dyDescent="0.15">
      <c r="A1110" s="401">
        <v>1</v>
      </c>
      <c r="B1110" s="401">
        <v>1</v>
      </c>
      <c r="C1110" s="895" t="s">
        <v>717</v>
      </c>
      <c r="D1110" s="895"/>
      <c r="E1110" s="894" t="s">
        <v>717</v>
      </c>
      <c r="F1110" s="894"/>
      <c r="G1110" s="894"/>
      <c r="H1110" s="894"/>
      <c r="I1110" s="894"/>
      <c r="J1110" s="416" t="s">
        <v>717</v>
      </c>
      <c r="K1110" s="417"/>
      <c r="L1110" s="417"/>
      <c r="M1110" s="417"/>
      <c r="N1110" s="417"/>
      <c r="O1110" s="417"/>
      <c r="P1110" s="321" t="s">
        <v>407</v>
      </c>
      <c r="Q1110" s="321"/>
      <c r="R1110" s="321"/>
      <c r="S1110" s="321"/>
      <c r="T1110" s="321"/>
      <c r="U1110" s="321"/>
      <c r="V1110" s="321"/>
      <c r="W1110" s="321"/>
      <c r="X1110" s="321"/>
      <c r="Y1110" s="318" t="s">
        <v>717</v>
      </c>
      <c r="Z1110" s="319"/>
      <c r="AA1110" s="319"/>
      <c r="AB1110" s="320"/>
      <c r="AC1110" s="897" t="s">
        <v>717</v>
      </c>
      <c r="AD1110" s="897"/>
      <c r="AE1110" s="897"/>
      <c r="AF1110" s="897"/>
      <c r="AG1110" s="897"/>
      <c r="AH1110" s="324" t="s">
        <v>717</v>
      </c>
      <c r="AI1110" s="325"/>
      <c r="AJ1110" s="325"/>
      <c r="AK1110" s="325"/>
      <c r="AL1110" s="326" t="s">
        <v>717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29">
      <formula>IF(RIGHT(TEXT(P14,"0.#"),1)=".",FALSE,TRUE)</formula>
    </cfRule>
    <cfRule type="expression" dxfId="2816" priority="14030">
      <formula>IF(RIGHT(TEXT(P14,"0.#"),1)=".",TRUE,FALSE)</formula>
    </cfRule>
  </conditionalFormatting>
  <conditionalFormatting sqref="AE32">
    <cfRule type="expression" dxfId="2815" priority="14019">
      <formula>IF(RIGHT(TEXT(AE32,"0.#"),1)=".",FALSE,TRUE)</formula>
    </cfRule>
    <cfRule type="expression" dxfId="2814" priority="14020">
      <formula>IF(RIGHT(TEXT(AE32,"0.#"),1)=".",TRUE,FALSE)</formula>
    </cfRule>
  </conditionalFormatting>
  <conditionalFormatting sqref="P18:AX18">
    <cfRule type="expression" dxfId="2813" priority="13905">
      <formula>IF(RIGHT(TEXT(P18,"0.#"),1)=".",FALSE,TRUE)</formula>
    </cfRule>
    <cfRule type="expression" dxfId="2812" priority="13906">
      <formula>IF(RIGHT(TEXT(P18,"0.#"),1)=".",TRUE,FALSE)</formula>
    </cfRule>
  </conditionalFormatting>
  <conditionalFormatting sqref="Y790">
    <cfRule type="expression" dxfId="2811" priority="13901">
      <formula>IF(RIGHT(TEXT(Y790,"0.#"),1)=".",FALSE,TRUE)</formula>
    </cfRule>
    <cfRule type="expression" dxfId="2810" priority="13902">
      <formula>IF(RIGHT(TEXT(Y790,"0.#"),1)=".",TRUE,FALSE)</formula>
    </cfRule>
  </conditionalFormatting>
  <conditionalFormatting sqref="Y799">
    <cfRule type="expression" dxfId="2809" priority="13897">
      <formula>IF(RIGHT(TEXT(Y799,"0.#"),1)=".",FALSE,TRUE)</formula>
    </cfRule>
    <cfRule type="expression" dxfId="2808" priority="13898">
      <formula>IF(RIGHT(TEXT(Y799,"0.#"),1)=".",TRUE,FALSE)</formula>
    </cfRule>
  </conditionalFormatting>
  <conditionalFormatting sqref="Y830:Y837 Y828 Y817:Y824 Y815 Y804:Y811">
    <cfRule type="expression" dxfId="2807" priority="13679">
      <formula>IF(RIGHT(TEXT(Y804,"0.#"),1)=".",FALSE,TRUE)</formula>
    </cfRule>
    <cfRule type="expression" dxfId="2806" priority="13680">
      <formula>IF(RIGHT(TEXT(Y804,"0.#"),1)=".",TRUE,FALSE)</formula>
    </cfRule>
  </conditionalFormatting>
  <conditionalFormatting sqref="P16:AQ17 P15:AX15 P13:AX13">
    <cfRule type="expression" dxfId="2805" priority="13727">
      <formula>IF(RIGHT(TEXT(P13,"0.#"),1)=".",FALSE,TRUE)</formula>
    </cfRule>
    <cfRule type="expression" dxfId="2804" priority="13728">
      <formula>IF(RIGHT(TEXT(P13,"0.#"),1)=".",TRUE,FALSE)</formula>
    </cfRule>
  </conditionalFormatting>
  <conditionalFormatting sqref="P19:AJ19">
    <cfRule type="expression" dxfId="2803" priority="13725">
      <formula>IF(RIGHT(TEXT(P19,"0.#"),1)=".",FALSE,TRUE)</formula>
    </cfRule>
    <cfRule type="expression" dxfId="2802" priority="13726">
      <formula>IF(RIGHT(TEXT(P19,"0.#"),1)=".",TRUE,FALSE)</formula>
    </cfRule>
  </conditionalFormatting>
  <conditionalFormatting sqref="AE101 AQ101">
    <cfRule type="expression" dxfId="2801" priority="13717">
      <formula>IF(RIGHT(TEXT(AE101,"0.#"),1)=".",FALSE,TRUE)</formula>
    </cfRule>
    <cfRule type="expression" dxfId="2800" priority="13718">
      <formula>IF(RIGHT(TEXT(AE101,"0.#"),1)=".",TRUE,FALSE)</formula>
    </cfRule>
  </conditionalFormatting>
  <conditionalFormatting sqref="Y791:Y798 Y789">
    <cfRule type="expression" dxfId="2799" priority="13703">
      <formula>IF(RIGHT(TEXT(Y789,"0.#"),1)=".",FALSE,TRUE)</formula>
    </cfRule>
    <cfRule type="expression" dxfId="2798" priority="13704">
      <formula>IF(RIGHT(TEXT(Y789,"0.#"),1)=".",TRUE,FALSE)</formula>
    </cfRule>
  </conditionalFormatting>
  <conditionalFormatting sqref="AU790">
    <cfRule type="expression" dxfId="2797" priority="13701">
      <formula>IF(RIGHT(TEXT(AU790,"0.#"),1)=".",FALSE,TRUE)</formula>
    </cfRule>
    <cfRule type="expression" dxfId="2796" priority="13702">
      <formula>IF(RIGHT(TEXT(AU790,"0.#"),1)=".",TRUE,FALSE)</formula>
    </cfRule>
  </conditionalFormatting>
  <conditionalFormatting sqref="AU799">
    <cfRule type="expression" dxfId="2795" priority="13699">
      <formula>IF(RIGHT(TEXT(AU799,"0.#"),1)=".",FALSE,TRUE)</formula>
    </cfRule>
    <cfRule type="expression" dxfId="2794" priority="13700">
      <formula>IF(RIGHT(TEXT(AU799,"0.#"),1)=".",TRUE,FALSE)</formula>
    </cfRule>
  </conditionalFormatting>
  <conditionalFormatting sqref="AU791:AU798 AU789">
    <cfRule type="expression" dxfId="2793" priority="13697">
      <formula>IF(RIGHT(TEXT(AU789,"0.#"),1)=".",FALSE,TRUE)</formula>
    </cfRule>
    <cfRule type="expression" dxfId="2792" priority="13698">
      <formula>IF(RIGHT(TEXT(AU789,"0.#"),1)=".",TRUE,FALSE)</formula>
    </cfRule>
  </conditionalFormatting>
  <conditionalFormatting sqref="Y829 Y816 Y803">
    <cfRule type="expression" dxfId="2791" priority="13683">
      <formula>IF(RIGHT(TEXT(Y803,"0.#"),1)=".",FALSE,TRUE)</formula>
    </cfRule>
    <cfRule type="expression" dxfId="2790" priority="13684">
      <formula>IF(RIGHT(TEXT(Y803,"0.#"),1)=".",TRUE,FALSE)</formula>
    </cfRule>
  </conditionalFormatting>
  <conditionalFormatting sqref="Y838 Y825 Y812">
    <cfRule type="expression" dxfId="2789" priority="13681">
      <formula>IF(RIGHT(TEXT(Y812,"0.#"),1)=".",FALSE,TRUE)</formula>
    </cfRule>
    <cfRule type="expression" dxfId="2788" priority="13682">
      <formula>IF(RIGHT(TEXT(Y812,"0.#"),1)=".",TRUE,FALSE)</formula>
    </cfRule>
  </conditionalFormatting>
  <conditionalFormatting sqref="AU829 AU816 AU803">
    <cfRule type="expression" dxfId="2787" priority="13677">
      <formula>IF(RIGHT(TEXT(AU803,"0.#"),1)=".",FALSE,TRUE)</formula>
    </cfRule>
    <cfRule type="expression" dxfId="2786" priority="13678">
      <formula>IF(RIGHT(TEXT(AU803,"0.#"),1)=".",TRUE,FALSE)</formula>
    </cfRule>
  </conditionalFormatting>
  <conditionalFormatting sqref="AU838 AU825 AU812">
    <cfRule type="expression" dxfId="2785" priority="13675">
      <formula>IF(RIGHT(TEXT(AU812,"0.#"),1)=".",FALSE,TRUE)</formula>
    </cfRule>
    <cfRule type="expression" dxfId="2784" priority="13676">
      <formula>IF(RIGHT(TEXT(AU812,"0.#"),1)=".",TRUE,FALSE)</formula>
    </cfRule>
  </conditionalFormatting>
  <conditionalFormatting sqref="AU830:AU837 AU828 AU817:AU824 AU815 AU804:AU811">
    <cfRule type="expression" dxfId="2783" priority="13673">
      <formula>IF(RIGHT(TEXT(AU804,"0.#"),1)=".",FALSE,TRUE)</formula>
    </cfRule>
    <cfRule type="expression" dxfId="2782" priority="13674">
      <formula>IF(RIGHT(TEXT(AU804,"0.#"),1)=".",TRUE,FALSE)</formula>
    </cfRule>
  </conditionalFormatting>
  <conditionalFormatting sqref="AM87">
    <cfRule type="expression" dxfId="2781" priority="13327">
      <formula>IF(RIGHT(TEXT(AM87,"0.#"),1)=".",FALSE,TRUE)</formula>
    </cfRule>
    <cfRule type="expression" dxfId="2780" priority="13328">
      <formula>IF(RIGHT(TEXT(AM87,"0.#"),1)=".",TRUE,FALSE)</formula>
    </cfRule>
  </conditionalFormatting>
  <conditionalFormatting sqref="AE55">
    <cfRule type="expression" dxfId="2779" priority="13395">
      <formula>IF(RIGHT(TEXT(AE55,"0.#"),1)=".",FALSE,TRUE)</formula>
    </cfRule>
    <cfRule type="expression" dxfId="2778" priority="13396">
      <formula>IF(RIGHT(TEXT(AE55,"0.#"),1)=".",TRUE,FALSE)</formula>
    </cfRule>
  </conditionalFormatting>
  <conditionalFormatting sqref="AI55">
    <cfRule type="expression" dxfId="2777" priority="13393">
      <formula>IF(RIGHT(TEXT(AI55,"0.#"),1)=".",FALSE,TRUE)</formula>
    </cfRule>
    <cfRule type="expression" dxfId="2776" priority="13394">
      <formula>IF(RIGHT(TEXT(AI55,"0.#"),1)=".",TRUE,FALSE)</formula>
    </cfRule>
  </conditionalFormatting>
  <conditionalFormatting sqref="AM34">
    <cfRule type="expression" dxfId="2775" priority="13473">
      <formula>IF(RIGHT(TEXT(AM34,"0.#"),1)=".",FALSE,TRUE)</formula>
    </cfRule>
    <cfRule type="expression" dxfId="2774" priority="13474">
      <formula>IF(RIGHT(TEXT(AM34,"0.#"),1)=".",TRUE,FALSE)</formula>
    </cfRule>
  </conditionalFormatting>
  <conditionalFormatting sqref="AE33">
    <cfRule type="expression" dxfId="2773" priority="13487">
      <formula>IF(RIGHT(TEXT(AE33,"0.#"),1)=".",FALSE,TRUE)</formula>
    </cfRule>
    <cfRule type="expression" dxfId="2772" priority="13488">
      <formula>IF(RIGHT(TEXT(AE33,"0.#"),1)=".",TRUE,FALSE)</formula>
    </cfRule>
  </conditionalFormatting>
  <conditionalFormatting sqref="AE34">
    <cfRule type="expression" dxfId="2771" priority="13485">
      <formula>IF(RIGHT(TEXT(AE34,"0.#"),1)=".",FALSE,TRUE)</formula>
    </cfRule>
    <cfRule type="expression" dxfId="2770" priority="13486">
      <formula>IF(RIGHT(TEXT(AE34,"0.#"),1)=".",TRUE,FALSE)</formula>
    </cfRule>
  </conditionalFormatting>
  <conditionalFormatting sqref="AI34">
    <cfRule type="expression" dxfId="2769" priority="13483">
      <formula>IF(RIGHT(TEXT(AI34,"0.#"),1)=".",FALSE,TRUE)</formula>
    </cfRule>
    <cfRule type="expression" dxfId="2768" priority="13484">
      <formula>IF(RIGHT(TEXT(AI34,"0.#"),1)=".",TRUE,FALSE)</formula>
    </cfRule>
  </conditionalFormatting>
  <conditionalFormatting sqref="AI33">
    <cfRule type="expression" dxfId="2767" priority="13481">
      <formula>IF(RIGHT(TEXT(AI33,"0.#"),1)=".",FALSE,TRUE)</formula>
    </cfRule>
    <cfRule type="expression" dxfId="2766" priority="13482">
      <formula>IF(RIGHT(TEXT(AI33,"0.#"),1)=".",TRUE,FALSE)</formula>
    </cfRule>
  </conditionalFormatting>
  <conditionalFormatting sqref="AI32">
    <cfRule type="expression" dxfId="2765" priority="13479">
      <formula>IF(RIGHT(TEXT(AI32,"0.#"),1)=".",FALSE,TRUE)</formula>
    </cfRule>
    <cfRule type="expression" dxfId="2764" priority="13480">
      <formula>IF(RIGHT(TEXT(AI32,"0.#"),1)=".",TRUE,FALSE)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M33">
    <cfRule type="expression" dxfId="2761" priority="13475">
      <formula>IF(RIGHT(TEXT(AM33,"0.#"),1)=".",FALSE,TRUE)</formula>
    </cfRule>
    <cfRule type="expression" dxfId="2760" priority="13476">
      <formula>IF(RIGHT(TEXT(AM33,"0.#"),1)=".",TRUE,FALSE)</formula>
    </cfRule>
  </conditionalFormatting>
  <conditionalFormatting sqref="AQ32:AQ34">
    <cfRule type="expression" dxfId="2759" priority="13467">
      <formula>IF(RIGHT(TEXT(AQ32,"0.#"),1)=".",FALSE,TRUE)</formula>
    </cfRule>
    <cfRule type="expression" dxfId="2758" priority="13468">
      <formula>IF(RIGHT(TEXT(AQ32,"0.#"),1)=".",TRUE,FALSE)</formula>
    </cfRule>
  </conditionalFormatting>
  <conditionalFormatting sqref="AU32:AU34">
    <cfRule type="expression" dxfId="2757" priority="13465">
      <formula>IF(RIGHT(TEXT(AU32,"0.#"),1)=".",FALSE,TRUE)</formula>
    </cfRule>
    <cfRule type="expression" dxfId="2756" priority="13466">
      <formula>IF(RIGHT(TEXT(AU32,"0.#"),1)=".",TRUE,FALSE)</formula>
    </cfRule>
  </conditionalFormatting>
  <conditionalFormatting sqref="AE53">
    <cfRule type="expression" dxfId="2755" priority="13399">
      <formula>IF(RIGHT(TEXT(AE53,"0.#"),1)=".",FALSE,TRUE)</formula>
    </cfRule>
    <cfRule type="expression" dxfId="2754" priority="13400">
      <formula>IF(RIGHT(TEXT(AE53,"0.#"),1)=".",TRUE,FALSE)</formula>
    </cfRule>
  </conditionalFormatting>
  <conditionalFormatting sqref="AE54">
    <cfRule type="expression" dxfId="2753" priority="13397">
      <formula>IF(RIGHT(TEXT(AE54,"0.#"),1)=".",FALSE,TRUE)</formula>
    </cfRule>
    <cfRule type="expression" dxfId="2752" priority="13398">
      <formula>IF(RIGHT(TEXT(AE54,"0.#"),1)=".",TRUE,FALSE)</formula>
    </cfRule>
  </conditionalFormatting>
  <conditionalFormatting sqref="AI54">
    <cfRule type="expression" dxfId="2751" priority="13391">
      <formula>IF(RIGHT(TEXT(AI54,"0.#"),1)=".",FALSE,TRUE)</formula>
    </cfRule>
    <cfRule type="expression" dxfId="2750" priority="13392">
      <formula>IF(RIGHT(TEXT(AI54,"0.#"),1)=".",TRUE,FALSE)</formula>
    </cfRule>
  </conditionalFormatting>
  <conditionalFormatting sqref="AI53">
    <cfRule type="expression" dxfId="2749" priority="13389">
      <formula>IF(RIGHT(TEXT(AI53,"0.#"),1)=".",FALSE,TRUE)</formula>
    </cfRule>
    <cfRule type="expression" dxfId="2748" priority="13390">
      <formula>IF(RIGHT(TEXT(AI53,"0.#"),1)=".",TRUE,FALSE)</formula>
    </cfRule>
  </conditionalFormatting>
  <conditionalFormatting sqref="AM53">
    <cfRule type="expression" dxfId="2747" priority="13387">
      <formula>IF(RIGHT(TEXT(AM53,"0.#"),1)=".",FALSE,TRUE)</formula>
    </cfRule>
    <cfRule type="expression" dxfId="2746" priority="13388">
      <formula>IF(RIGHT(TEXT(AM53,"0.#"),1)=".",TRUE,FALSE)</formula>
    </cfRule>
  </conditionalFormatting>
  <conditionalFormatting sqref="AM54">
    <cfRule type="expression" dxfId="2745" priority="13385">
      <formula>IF(RIGHT(TEXT(AM54,"0.#"),1)=".",FALSE,TRUE)</formula>
    </cfRule>
    <cfRule type="expression" dxfId="2744" priority="13386">
      <formula>IF(RIGHT(TEXT(AM54,"0.#"),1)=".",TRUE,FALSE)</formula>
    </cfRule>
  </conditionalFormatting>
  <conditionalFormatting sqref="AM55">
    <cfRule type="expression" dxfId="2743" priority="13383">
      <formula>IF(RIGHT(TEXT(AM55,"0.#"),1)=".",FALSE,TRUE)</formula>
    </cfRule>
    <cfRule type="expression" dxfId="2742" priority="13384">
      <formula>IF(RIGHT(TEXT(AM55,"0.#"),1)=".",TRUE,FALSE)</formula>
    </cfRule>
  </conditionalFormatting>
  <conditionalFormatting sqref="AE60">
    <cfRule type="expression" dxfId="2741" priority="13369">
      <formula>IF(RIGHT(TEXT(AE60,"0.#"),1)=".",FALSE,TRUE)</formula>
    </cfRule>
    <cfRule type="expression" dxfId="2740" priority="13370">
      <formula>IF(RIGHT(TEXT(AE60,"0.#"),1)=".",TRUE,FALSE)</formula>
    </cfRule>
  </conditionalFormatting>
  <conditionalFormatting sqref="AE61">
    <cfRule type="expression" dxfId="2739" priority="13367">
      <formula>IF(RIGHT(TEXT(AE61,"0.#"),1)=".",FALSE,TRUE)</formula>
    </cfRule>
    <cfRule type="expression" dxfId="2738" priority="13368">
      <formula>IF(RIGHT(TEXT(AE61,"0.#"),1)=".",TRUE,FALSE)</formula>
    </cfRule>
  </conditionalFormatting>
  <conditionalFormatting sqref="AE62">
    <cfRule type="expression" dxfId="2737" priority="13365">
      <formula>IF(RIGHT(TEXT(AE62,"0.#"),1)=".",FALSE,TRUE)</formula>
    </cfRule>
    <cfRule type="expression" dxfId="2736" priority="13366">
      <formula>IF(RIGHT(TEXT(AE62,"0.#"),1)=".",TRUE,FALSE)</formula>
    </cfRule>
  </conditionalFormatting>
  <conditionalFormatting sqref="AI62">
    <cfRule type="expression" dxfId="2735" priority="13363">
      <formula>IF(RIGHT(TEXT(AI62,"0.#"),1)=".",FALSE,TRUE)</formula>
    </cfRule>
    <cfRule type="expression" dxfId="2734" priority="13364">
      <formula>IF(RIGHT(TEXT(AI62,"0.#"),1)=".",TRUE,FALSE)</formula>
    </cfRule>
  </conditionalFormatting>
  <conditionalFormatting sqref="AI61">
    <cfRule type="expression" dxfId="2733" priority="13361">
      <formula>IF(RIGHT(TEXT(AI61,"0.#"),1)=".",FALSE,TRUE)</formula>
    </cfRule>
    <cfRule type="expression" dxfId="2732" priority="13362">
      <formula>IF(RIGHT(TEXT(AI61,"0.#"),1)=".",TRUE,FALSE)</formula>
    </cfRule>
  </conditionalFormatting>
  <conditionalFormatting sqref="AI60">
    <cfRule type="expression" dxfId="2731" priority="13359">
      <formula>IF(RIGHT(TEXT(AI60,"0.#"),1)=".",FALSE,TRUE)</formula>
    </cfRule>
    <cfRule type="expression" dxfId="2730" priority="13360">
      <formula>IF(RIGHT(TEXT(AI60,"0.#"),1)=".",TRUE,FALSE)</formula>
    </cfRule>
  </conditionalFormatting>
  <conditionalFormatting sqref="AM60">
    <cfRule type="expression" dxfId="2729" priority="13357">
      <formula>IF(RIGHT(TEXT(AM60,"0.#"),1)=".",FALSE,TRUE)</formula>
    </cfRule>
    <cfRule type="expression" dxfId="2728" priority="13358">
      <formula>IF(RIGHT(TEXT(AM60,"0.#"),1)=".",TRUE,FALSE)</formula>
    </cfRule>
  </conditionalFormatting>
  <conditionalFormatting sqref="AM61">
    <cfRule type="expression" dxfId="2727" priority="13355">
      <formula>IF(RIGHT(TEXT(AM61,"0.#"),1)=".",FALSE,TRUE)</formula>
    </cfRule>
    <cfRule type="expression" dxfId="2726" priority="13356">
      <formula>IF(RIGHT(TEXT(AM61,"0.#"),1)=".",TRUE,FALSE)</formula>
    </cfRule>
  </conditionalFormatting>
  <conditionalFormatting sqref="AM62">
    <cfRule type="expression" dxfId="2725" priority="13353">
      <formula>IF(RIGHT(TEXT(AM62,"0.#"),1)=".",FALSE,TRUE)</formula>
    </cfRule>
    <cfRule type="expression" dxfId="2724" priority="13354">
      <formula>IF(RIGHT(TEXT(AM62,"0.#"),1)=".",TRUE,FALSE)</formula>
    </cfRule>
  </conditionalFormatting>
  <conditionalFormatting sqref="AE87">
    <cfRule type="expression" dxfId="2723" priority="13339">
      <formula>IF(RIGHT(TEXT(AE87,"0.#"),1)=".",FALSE,TRUE)</formula>
    </cfRule>
    <cfRule type="expression" dxfId="2722" priority="13340">
      <formula>IF(RIGHT(TEXT(AE87,"0.#"),1)=".",TRUE,FALSE)</formula>
    </cfRule>
  </conditionalFormatting>
  <conditionalFormatting sqref="AE88">
    <cfRule type="expression" dxfId="2721" priority="13337">
      <formula>IF(RIGHT(TEXT(AE88,"0.#"),1)=".",FALSE,TRUE)</formula>
    </cfRule>
    <cfRule type="expression" dxfId="2720" priority="13338">
      <formula>IF(RIGHT(TEXT(AE88,"0.#"),1)=".",TRUE,FALSE)</formula>
    </cfRule>
  </conditionalFormatting>
  <conditionalFormatting sqref="AE89">
    <cfRule type="expression" dxfId="2719" priority="13335">
      <formula>IF(RIGHT(TEXT(AE89,"0.#"),1)=".",FALSE,TRUE)</formula>
    </cfRule>
    <cfRule type="expression" dxfId="2718" priority="13336">
      <formula>IF(RIGHT(TEXT(AE89,"0.#"),1)=".",TRUE,FALSE)</formula>
    </cfRule>
  </conditionalFormatting>
  <conditionalFormatting sqref="AI89">
    <cfRule type="expression" dxfId="2717" priority="13333">
      <formula>IF(RIGHT(TEXT(AI89,"0.#"),1)=".",FALSE,TRUE)</formula>
    </cfRule>
    <cfRule type="expression" dxfId="2716" priority="13334">
      <formula>IF(RIGHT(TEXT(AI89,"0.#"),1)=".",TRUE,FALSE)</formula>
    </cfRule>
  </conditionalFormatting>
  <conditionalFormatting sqref="AI88">
    <cfRule type="expression" dxfId="2715" priority="13331">
      <formula>IF(RIGHT(TEXT(AI88,"0.#"),1)=".",FALSE,TRUE)</formula>
    </cfRule>
    <cfRule type="expression" dxfId="2714" priority="13332">
      <formula>IF(RIGHT(TEXT(AI88,"0.#"),1)=".",TRUE,FALSE)</formula>
    </cfRule>
  </conditionalFormatting>
  <conditionalFormatting sqref="AI87">
    <cfRule type="expression" dxfId="2713" priority="13329">
      <formula>IF(RIGHT(TEXT(AI87,"0.#"),1)=".",FALSE,TRUE)</formula>
    </cfRule>
    <cfRule type="expression" dxfId="2712" priority="13330">
      <formula>IF(RIGHT(TEXT(AI87,"0.#"),1)=".",TRUE,FALSE)</formula>
    </cfRule>
  </conditionalFormatting>
  <conditionalFormatting sqref="AM88">
    <cfRule type="expression" dxfId="2711" priority="13325">
      <formula>IF(RIGHT(TEXT(AM88,"0.#"),1)=".",FALSE,TRUE)</formula>
    </cfRule>
    <cfRule type="expression" dxfId="2710" priority="13326">
      <formula>IF(RIGHT(TEXT(AM88,"0.#"),1)=".",TRUE,FALSE)</formula>
    </cfRule>
  </conditionalFormatting>
  <conditionalFormatting sqref="AM89">
    <cfRule type="expression" dxfId="2709" priority="13323">
      <formula>IF(RIGHT(TEXT(AM89,"0.#"),1)=".",FALSE,TRUE)</formula>
    </cfRule>
    <cfRule type="expression" dxfId="2708" priority="13324">
      <formula>IF(RIGHT(TEXT(AM89,"0.#"),1)=".",TRUE,FALSE)</formula>
    </cfRule>
  </conditionalFormatting>
  <conditionalFormatting sqref="AE92">
    <cfRule type="expression" dxfId="2707" priority="13309">
      <formula>IF(RIGHT(TEXT(AE92,"0.#"),1)=".",FALSE,TRUE)</formula>
    </cfRule>
    <cfRule type="expression" dxfId="2706" priority="13310">
      <formula>IF(RIGHT(TEXT(AE92,"0.#"),1)=".",TRUE,FALSE)</formula>
    </cfRule>
  </conditionalFormatting>
  <conditionalFormatting sqref="AE93">
    <cfRule type="expression" dxfId="2705" priority="13307">
      <formula>IF(RIGHT(TEXT(AE93,"0.#"),1)=".",FALSE,TRUE)</formula>
    </cfRule>
    <cfRule type="expression" dxfId="2704" priority="13308">
      <formula>IF(RIGHT(TEXT(AE93,"0.#"),1)=".",TRUE,FALSE)</formula>
    </cfRule>
  </conditionalFormatting>
  <conditionalFormatting sqref="AE94">
    <cfRule type="expression" dxfId="2703" priority="13305">
      <formula>IF(RIGHT(TEXT(AE94,"0.#"),1)=".",FALSE,TRUE)</formula>
    </cfRule>
    <cfRule type="expression" dxfId="2702" priority="13306">
      <formula>IF(RIGHT(TEXT(AE94,"0.#"),1)=".",TRUE,FALSE)</formula>
    </cfRule>
  </conditionalFormatting>
  <conditionalFormatting sqref="AI94">
    <cfRule type="expression" dxfId="2701" priority="13303">
      <formula>IF(RIGHT(TEXT(AI94,"0.#"),1)=".",FALSE,TRUE)</formula>
    </cfRule>
    <cfRule type="expression" dxfId="2700" priority="13304">
      <formula>IF(RIGHT(TEXT(AI94,"0.#"),1)=".",TRUE,FALSE)</formula>
    </cfRule>
  </conditionalFormatting>
  <conditionalFormatting sqref="AI93">
    <cfRule type="expression" dxfId="2699" priority="13301">
      <formula>IF(RIGHT(TEXT(AI93,"0.#"),1)=".",FALSE,TRUE)</formula>
    </cfRule>
    <cfRule type="expression" dxfId="2698" priority="13302">
      <formula>IF(RIGHT(TEXT(AI93,"0.#"),1)=".",TRUE,FALSE)</formula>
    </cfRule>
  </conditionalFormatting>
  <conditionalFormatting sqref="AI92">
    <cfRule type="expression" dxfId="2697" priority="13299">
      <formula>IF(RIGHT(TEXT(AI92,"0.#"),1)=".",FALSE,TRUE)</formula>
    </cfRule>
    <cfRule type="expression" dxfId="2696" priority="13300">
      <formula>IF(RIGHT(TEXT(AI92,"0.#"),1)=".",TRUE,FALSE)</formula>
    </cfRule>
  </conditionalFormatting>
  <conditionalFormatting sqref="AM92">
    <cfRule type="expression" dxfId="2695" priority="13297">
      <formula>IF(RIGHT(TEXT(AM92,"0.#"),1)=".",FALSE,TRUE)</formula>
    </cfRule>
    <cfRule type="expression" dxfId="2694" priority="13298">
      <formula>IF(RIGHT(TEXT(AM92,"0.#"),1)=".",TRUE,FALSE)</formula>
    </cfRule>
  </conditionalFormatting>
  <conditionalFormatting sqref="AM93">
    <cfRule type="expression" dxfId="2693" priority="13295">
      <formula>IF(RIGHT(TEXT(AM93,"0.#"),1)=".",FALSE,TRUE)</formula>
    </cfRule>
    <cfRule type="expression" dxfId="2692" priority="13296">
      <formula>IF(RIGHT(TEXT(AM93,"0.#"),1)=".",TRUE,FALSE)</formula>
    </cfRule>
  </conditionalFormatting>
  <conditionalFormatting sqref="AM94">
    <cfRule type="expression" dxfId="2691" priority="13293">
      <formula>IF(RIGHT(TEXT(AM94,"0.#"),1)=".",FALSE,TRUE)</formula>
    </cfRule>
    <cfRule type="expression" dxfId="2690" priority="13294">
      <formula>IF(RIGHT(TEXT(AM94,"0.#"),1)=".",TRUE,FALSE)</formula>
    </cfRule>
  </conditionalFormatting>
  <conditionalFormatting sqref="AE97">
    <cfRule type="expression" dxfId="2689" priority="13279">
      <formula>IF(RIGHT(TEXT(AE97,"0.#"),1)=".",FALSE,TRUE)</formula>
    </cfRule>
    <cfRule type="expression" dxfId="2688" priority="13280">
      <formula>IF(RIGHT(TEXT(AE97,"0.#"),1)=".",TRUE,FALSE)</formula>
    </cfRule>
  </conditionalFormatting>
  <conditionalFormatting sqref="AE98">
    <cfRule type="expression" dxfId="2687" priority="13277">
      <formula>IF(RIGHT(TEXT(AE98,"0.#"),1)=".",FALSE,TRUE)</formula>
    </cfRule>
    <cfRule type="expression" dxfId="2686" priority="13278">
      <formula>IF(RIGHT(TEXT(AE98,"0.#"),1)=".",TRUE,FALSE)</formula>
    </cfRule>
  </conditionalFormatting>
  <conditionalFormatting sqref="AE99">
    <cfRule type="expression" dxfId="2685" priority="13275">
      <formula>IF(RIGHT(TEXT(AE99,"0.#"),1)=".",FALSE,TRUE)</formula>
    </cfRule>
    <cfRule type="expression" dxfId="2684" priority="13276">
      <formula>IF(RIGHT(TEXT(AE99,"0.#"),1)=".",TRUE,FALSE)</formula>
    </cfRule>
  </conditionalFormatting>
  <conditionalFormatting sqref="AI99">
    <cfRule type="expression" dxfId="2683" priority="13273">
      <formula>IF(RIGHT(TEXT(AI99,"0.#"),1)=".",FALSE,TRUE)</formula>
    </cfRule>
    <cfRule type="expression" dxfId="2682" priority="13274">
      <formula>IF(RIGHT(TEXT(AI99,"0.#"),1)=".",TRUE,FALSE)</formula>
    </cfRule>
  </conditionalFormatting>
  <conditionalFormatting sqref="AI98">
    <cfRule type="expression" dxfId="2681" priority="13271">
      <formula>IF(RIGHT(TEXT(AI98,"0.#"),1)=".",FALSE,TRUE)</formula>
    </cfRule>
    <cfRule type="expression" dxfId="2680" priority="13272">
      <formula>IF(RIGHT(TEXT(AI98,"0.#"),1)=".",TRUE,FALSE)</formula>
    </cfRule>
  </conditionalFormatting>
  <conditionalFormatting sqref="AI97">
    <cfRule type="expression" dxfId="2679" priority="13269">
      <formula>IF(RIGHT(TEXT(AI97,"0.#"),1)=".",FALSE,TRUE)</formula>
    </cfRule>
    <cfRule type="expression" dxfId="2678" priority="13270">
      <formula>IF(RIGHT(TEXT(AI97,"0.#"),1)=".",TRUE,FALSE)</formula>
    </cfRule>
  </conditionalFormatting>
  <conditionalFormatting sqref="AM97">
    <cfRule type="expression" dxfId="2677" priority="13267">
      <formula>IF(RIGHT(TEXT(AM97,"0.#"),1)=".",FALSE,TRUE)</formula>
    </cfRule>
    <cfRule type="expression" dxfId="2676" priority="13268">
      <formula>IF(RIGHT(TEXT(AM97,"0.#"),1)=".",TRUE,FALSE)</formula>
    </cfRule>
  </conditionalFormatting>
  <conditionalFormatting sqref="AM98">
    <cfRule type="expression" dxfId="2675" priority="13265">
      <formula>IF(RIGHT(TEXT(AM98,"0.#"),1)=".",FALSE,TRUE)</formula>
    </cfRule>
    <cfRule type="expression" dxfId="2674" priority="13266">
      <formula>IF(RIGHT(TEXT(AM98,"0.#"),1)=".",TRUE,FALSE)</formula>
    </cfRule>
  </conditionalFormatting>
  <conditionalFormatting sqref="AM99">
    <cfRule type="expression" dxfId="2673" priority="13263">
      <formula>IF(RIGHT(TEXT(AM99,"0.#"),1)=".",FALSE,TRUE)</formula>
    </cfRule>
    <cfRule type="expression" dxfId="2672" priority="13264">
      <formula>IF(RIGHT(TEXT(AM99,"0.#"),1)=".",TRUE,FALSE)</formula>
    </cfRule>
  </conditionalFormatting>
  <conditionalFormatting sqref="AI101">
    <cfRule type="expression" dxfId="2671" priority="13249">
      <formula>IF(RIGHT(TEXT(AI101,"0.#"),1)=".",FALSE,TRUE)</formula>
    </cfRule>
    <cfRule type="expression" dxfId="2670" priority="13250">
      <formula>IF(RIGHT(TEXT(AI101,"0.#"),1)=".",TRUE,FALSE)</formula>
    </cfRule>
  </conditionalFormatting>
  <conditionalFormatting sqref="AM101">
    <cfRule type="expression" dxfId="2669" priority="13247">
      <formula>IF(RIGHT(TEXT(AM101,"0.#"),1)=".",FALSE,TRUE)</formula>
    </cfRule>
    <cfRule type="expression" dxfId="2668" priority="13248">
      <formula>IF(RIGHT(TEXT(AM101,"0.#"),1)=".",TRUE,FALSE)</formula>
    </cfRule>
  </conditionalFormatting>
  <conditionalFormatting sqref="AE102">
    <cfRule type="expression" dxfId="2667" priority="13245">
      <formula>IF(RIGHT(TEXT(AE102,"0.#"),1)=".",FALSE,TRUE)</formula>
    </cfRule>
    <cfRule type="expression" dxfId="2666" priority="13246">
      <formula>IF(RIGHT(TEXT(AE102,"0.#"),1)=".",TRUE,FALSE)</formula>
    </cfRule>
  </conditionalFormatting>
  <conditionalFormatting sqref="AI102">
    <cfRule type="expression" dxfId="2665" priority="13243">
      <formula>IF(RIGHT(TEXT(AI102,"0.#"),1)=".",FALSE,TRUE)</formula>
    </cfRule>
    <cfRule type="expression" dxfId="2664" priority="13244">
      <formula>IF(RIGHT(TEXT(AI102,"0.#"),1)=".",TRUE,FALSE)</formula>
    </cfRule>
  </conditionalFormatting>
  <conditionalFormatting sqref="AM102">
    <cfRule type="expression" dxfId="2663" priority="13241">
      <formula>IF(RIGHT(TEXT(AM102,"0.#"),1)=".",FALSE,TRUE)</formula>
    </cfRule>
    <cfRule type="expression" dxfId="2662" priority="13242">
      <formula>IF(RIGHT(TEXT(AM102,"0.#"),1)=".",TRUE,FALSE)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M117">
    <cfRule type="expression" dxfId="2607" priority="13175">
      <formula>IF(RIGHT(TEXT(AM117,"0.#"),1)=".",FALSE,TRUE)</formula>
    </cfRule>
    <cfRule type="expression" dxfId="2606" priority="13176">
      <formula>IF(RIGHT(TEXT(AM117,"0.#"),1)=".",TRUE,FALSE)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1:AO1139">
    <cfRule type="expression" dxfId="2419" priority="2885">
      <formula>IF(AND(AL1111&gt;=0, RIGHT(TEXT(AL1111,"0.#"),1)&lt;&gt;"."),TRUE,FALSE)</formula>
    </cfRule>
    <cfRule type="expression" dxfId="2418" priority="2886">
      <formula>IF(AND(AL1111&gt;=0, RIGHT(TEXT(AL1111,"0.#"),1)="."),TRUE,FALSE)</formula>
    </cfRule>
    <cfRule type="expression" dxfId="2417" priority="2887">
      <formula>IF(AND(AL1111&lt;0, RIGHT(TEXT(AL1111,"0.#"),1)&lt;&gt;"."),TRUE,FALSE)</formula>
    </cfRule>
    <cfRule type="expression" dxfId="2416" priority="2888">
      <formula>IF(AND(AL1111&lt;0, RIGHT(TEXT(AL1111,"0.#"),1)="."),TRUE,FALSE)</formula>
    </cfRule>
  </conditionalFormatting>
  <conditionalFormatting sqref="Y1111:Y1139">
    <cfRule type="expression" dxfId="2415" priority="2883">
      <formula>IF(RIGHT(TEXT(Y1111,"0.#"),1)=".",FALSE,TRUE)</formula>
    </cfRule>
    <cfRule type="expression" dxfId="2414" priority="2884">
      <formula>IF(RIGHT(TEXT(Y1111,"0.#"),1)=".",TRUE,FALSE)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6:AO846">
    <cfRule type="expression" dxfId="2405" priority="2837">
      <formula>IF(AND(AL846&gt;=0, RIGHT(TEXT(AL846,"0.#"),1)&lt;&gt;"."),TRUE,FALSE)</formula>
    </cfRule>
    <cfRule type="expression" dxfId="2404" priority="2838">
      <formula>IF(AND(AL846&gt;=0, RIGHT(TEXT(AL846,"0.#"),1)="."),TRUE,FALSE)</formula>
    </cfRule>
    <cfRule type="expression" dxfId="2403" priority="2839">
      <formula>IF(AND(AL846&lt;0, RIGHT(TEXT(AL846,"0.#"),1)&lt;&gt;"."),TRUE,FALSE)</formula>
    </cfRule>
    <cfRule type="expression" dxfId="2402" priority="2840">
      <formula>IF(AND(AL846&lt;0, RIGHT(TEXT(AL846,"0.#"),1)="."),TRUE,FALSE)</formula>
    </cfRule>
  </conditionalFormatting>
  <conditionalFormatting sqref="Y846">
    <cfRule type="expression" dxfId="2401" priority="2835">
      <formula>IF(RIGHT(TEXT(Y846,"0.#"),1)=".",FALSE,TRUE)</formula>
    </cfRule>
    <cfRule type="expression" dxfId="2400" priority="2836">
      <formula>IF(RIGHT(TEXT(Y846,"0.#"),1)=".",TRUE,FALSE)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02">
    <cfRule type="expression" dxfId="703" priority="3">
      <formula>IF(RIGHT(TEXT(Y802,"0.#"),1)=".",FALSE,TRUE)</formula>
    </cfRule>
    <cfRule type="expression" dxfId="702" priority="4">
      <formula>IF(RIGHT(TEXT(Y802,"0.#"),1)=".",TRUE,FALSE)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14" max="49" man="1"/>
    <brk id="747" max="49" man="1"/>
    <brk id="786" max="49" man="1"/>
    <brk id="82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715</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348</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7"/>
      <c r="Z2" s="409"/>
      <c r="AA2" s="410"/>
      <c r="AB2" s="1011" t="s">
        <v>11</v>
      </c>
      <c r="AC2" s="1012"/>
      <c r="AD2" s="1013"/>
      <c r="AE2" s="999" t="s">
        <v>391</v>
      </c>
      <c r="AF2" s="999"/>
      <c r="AG2" s="999"/>
      <c r="AH2" s="999"/>
      <c r="AI2" s="999" t="s">
        <v>413</v>
      </c>
      <c r="AJ2" s="999"/>
      <c r="AK2" s="999"/>
      <c r="AL2" s="458"/>
      <c r="AM2" s="999" t="s">
        <v>510</v>
      </c>
      <c r="AN2" s="999"/>
      <c r="AO2" s="999"/>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7"/>
      <c r="I4" s="1017"/>
      <c r="J4" s="1017"/>
      <c r="K4" s="1017"/>
      <c r="L4" s="1017"/>
      <c r="M4" s="1017"/>
      <c r="N4" s="1017"/>
      <c r="O4" s="1018"/>
      <c r="P4" s="191"/>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0" t="s">
        <v>381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2" t="s">
        <v>348</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7"/>
      <c r="Z9" s="409"/>
      <c r="AA9" s="410"/>
      <c r="AB9" s="1011" t="s">
        <v>11</v>
      </c>
      <c r="AC9" s="1012"/>
      <c r="AD9" s="1013"/>
      <c r="AE9" s="999" t="s">
        <v>391</v>
      </c>
      <c r="AF9" s="999"/>
      <c r="AG9" s="999"/>
      <c r="AH9" s="999"/>
      <c r="AI9" s="999" t="s">
        <v>413</v>
      </c>
      <c r="AJ9" s="999"/>
      <c r="AK9" s="999"/>
      <c r="AL9" s="458"/>
      <c r="AM9" s="999" t="s">
        <v>510</v>
      </c>
      <c r="AN9" s="999"/>
      <c r="AO9" s="999"/>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0" t="s">
        <v>381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2" t="s">
        <v>348</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7"/>
      <c r="Z16" s="409"/>
      <c r="AA16" s="410"/>
      <c r="AB16" s="1011" t="s">
        <v>11</v>
      </c>
      <c r="AC16" s="1012"/>
      <c r="AD16" s="1013"/>
      <c r="AE16" s="999" t="s">
        <v>391</v>
      </c>
      <c r="AF16" s="999"/>
      <c r="AG16" s="999"/>
      <c r="AH16" s="999"/>
      <c r="AI16" s="999" t="s">
        <v>413</v>
      </c>
      <c r="AJ16" s="999"/>
      <c r="AK16" s="999"/>
      <c r="AL16" s="458"/>
      <c r="AM16" s="999" t="s">
        <v>510</v>
      </c>
      <c r="AN16" s="999"/>
      <c r="AO16" s="999"/>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0" t="s">
        <v>381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2" t="s">
        <v>348</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7"/>
      <c r="Z23" s="409"/>
      <c r="AA23" s="410"/>
      <c r="AB23" s="1011" t="s">
        <v>11</v>
      </c>
      <c r="AC23" s="1012"/>
      <c r="AD23" s="1013"/>
      <c r="AE23" s="999" t="s">
        <v>391</v>
      </c>
      <c r="AF23" s="999"/>
      <c r="AG23" s="999"/>
      <c r="AH23" s="999"/>
      <c r="AI23" s="999" t="s">
        <v>413</v>
      </c>
      <c r="AJ23" s="999"/>
      <c r="AK23" s="999"/>
      <c r="AL23" s="458"/>
      <c r="AM23" s="999" t="s">
        <v>510</v>
      </c>
      <c r="AN23" s="999"/>
      <c r="AO23" s="999"/>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0" t="s">
        <v>381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2" t="s">
        <v>348</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7"/>
      <c r="Z30" s="409"/>
      <c r="AA30" s="410"/>
      <c r="AB30" s="1011" t="s">
        <v>11</v>
      </c>
      <c r="AC30" s="1012"/>
      <c r="AD30" s="1013"/>
      <c r="AE30" s="999" t="s">
        <v>391</v>
      </c>
      <c r="AF30" s="999"/>
      <c r="AG30" s="999"/>
      <c r="AH30" s="999"/>
      <c r="AI30" s="999" t="s">
        <v>413</v>
      </c>
      <c r="AJ30" s="999"/>
      <c r="AK30" s="999"/>
      <c r="AL30" s="458"/>
      <c r="AM30" s="999" t="s">
        <v>510</v>
      </c>
      <c r="AN30" s="999"/>
      <c r="AO30" s="999"/>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0" t="s">
        <v>381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2" t="s">
        <v>348</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7"/>
      <c r="Z37" s="409"/>
      <c r="AA37" s="410"/>
      <c r="AB37" s="1011" t="s">
        <v>11</v>
      </c>
      <c r="AC37" s="1012"/>
      <c r="AD37" s="1013"/>
      <c r="AE37" s="999" t="s">
        <v>391</v>
      </c>
      <c r="AF37" s="999"/>
      <c r="AG37" s="999"/>
      <c r="AH37" s="999"/>
      <c r="AI37" s="999" t="s">
        <v>413</v>
      </c>
      <c r="AJ37" s="999"/>
      <c r="AK37" s="999"/>
      <c r="AL37" s="458"/>
      <c r="AM37" s="999" t="s">
        <v>510</v>
      </c>
      <c r="AN37" s="999"/>
      <c r="AO37" s="999"/>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2" t="s">
        <v>348</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7"/>
      <c r="Z44" s="409"/>
      <c r="AA44" s="410"/>
      <c r="AB44" s="1011" t="s">
        <v>11</v>
      </c>
      <c r="AC44" s="1012"/>
      <c r="AD44" s="1013"/>
      <c r="AE44" s="999" t="s">
        <v>391</v>
      </c>
      <c r="AF44" s="999"/>
      <c r="AG44" s="999"/>
      <c r="AH44" s="999"/>
      <c r="AI44" s="999" t="s">
        <v>413</v>
      </c>
      <c r="AJ44" s="999"/>
      <c r="AK44" s="999"/>
      <c r="AL44" s="458"/>
      <c r="AM44" s="999" t="s">
        <v>510</v>
      </c>
      <c r="AN44" s="999"/>
      <c r="AO44" s="999"/>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2" t="s">
        <v>348</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7"/>
      <c r="Z51" s="409"/>
      <c r="AA51" s="410"/>
      <c r="AB51" s="458" t="s">
        <v>11</v>
      </c>
      <c r="AC51" s="1012"/>
      <c r="AD51" s="1013"/>
      <c r="AE51" s="999" t="s">
        <v>391</v>
      </c>
      <c r="AF51" s="999"/>
      <c r="AG51" s="999"/>
      <c r="AH51" s="999"/>
      <c r="AI51" s="999" t="s">
        <v>413</v>
      </c>
      <c r="AJ51" s="999"/>
      <c r="AK51" s="999"/>
      <c r="AL51" s="458"/>
      <c r="AM51" s="999" t="s">
        <v>510</v>
      </c>
      <c r="AN51" s="999"/>
      <c r="AO51" s="999"/>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2" t="s">
        <v>348</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7"/>
      <c r="Z58" s="409"/>
      <c r="AA58" s="410"/>
      <c r="AB58" s="1011" t="s">
        <v>11</v>
      </c>
      <c r="AC58" s="1012"/>
      <c r="AD58" s="1013"/>
      <c r="AE58" s="999" t="s">
        <v>391</v>
      </c>
      <c r="AF58" s="999"/>
      <c r="AG58" s="999"/>
      <c r="AH58" s="999"/>
      <c r="AI58" s="999" t="s">
        <v>413</v>
      </c>
      <c r="AJ58" s="999"/>
      <c r="AK58" s="999"/>
      <c r="AL58" s="458"/>
      <c r="AM58" s="999" t="s">
        <v>510</v>
      </c>
      <c r="AN58" s="999"/>
      <c r="AO58" s="999"/>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2" t="s">
        <v>348</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7"/>
      <c r="Z65" s="409"/>
      <c r="AA65" s="410"/>
      <c r="AB65" s="1011" t="s">
        <v>11</v>
      </c>
      <c r="AC65" s="1012"/>
      <c r="AD65" s="1013"/>
      <c r="AE65" s="999" t="s">
        <v>391</v>
      </c>
      <c r="AF65" s="999"/>
      <c r="AG65" s="999"/>
      <c r="AH65" s="999"/>
      <c r="AI65" s="999" t="s">
        <v>413</v>
      </c>
      <c r="AJ65" s="999"/>
      <c r="AK65" s="999"/>
      <c r="AL65" s="458"/>
      <c r="AM65" s="999" t="s">
        <v>510</v>
      </c>
      <c r="AN65" s="999"/>
      <c r="AO65" s="999"/>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0" t="s">
        <v>381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9" zoomScale="70" zoomScaleNormal="75" zoomScaleSheetLayoutView="70" zoomScalePageLayoutView="70" workbookViewId="0">
      <selection activeCell="AU6" sqref="AU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2</v>
      </c>
    </row>
    <row r="3" spans="1:51"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2</v>
      </c>
    </row>
    <row r="4" spans="1:51" ht="24.75" customHeight="1" x14ac:dyDescent="0.15">
      <c r="A4" s="1039"/>
      <c r="B4" s="1040"/>
      <c r="C4" s="1040"/>
      <c r="D4" s="1040"/>
      <c r="E4" s="1040"/>
      <c r="F4" s="1041"/>
      <c r="G4" s="449" t="s">
        <v>764</v>
      </c>
      <c r="H4" s="450"/>
      <c r="I4" s="450"/>
      <c r="J4" s="450"/>
      <c r="K4" s="451"/>
      <c r="L4" s="452"/>
      <c r="M4" s="453"/>
      <c r="N4" s="453"/>
      <c r="O4" s="453"/>
      <c r="P4" s="453"/>
      <c r="Q4" s="453"/>
      <c r="R4" s="453"/>
      <c r="S4" s="453"/>
      <c r="T4" s="453"/>
      <c r="U4" s="453"/>
      <c r="V4" s="453"/>
      <c r="W4" s="453"/>
      <c r="X4" s="454"/>
      <c r="Y4" s="455">
        <v>1.3</v>
      </c>
      <c r="Z4" s="456"/>
      <c r="AA4" s="456"/>
      <c r="AB4" s="557"/>
      <c r="AC4" s="449" t="s">
        <v>764</v>
      </c>
      <c r="AD4" s="450"/>
      <c r="AE4" s="450"/>
      <c r="AF4" s="450"/>
      <c r="AG4" s="451"/>
      <c r="AH4" s="452"/>
      <c r="AI4" s="453"/>
      <c r="AJ4" s="453"/>
      <c r="AK4" s="453"/>
      <c r="AL4" s="453"/>
      <c r="AM4" s="453"/>
      <c r="AN4" s="453"/>
      <c r="AO4" s="453"/>
      <c r="AP4" s="453"/>
      <c r="AQ4" s="453"/>
      <c r="AR4" s="453"/>
      <c r="AS4" s="453"/>
      <c r="AT4" s="454"/>
      <c r="AU4" s="455">
        <v>0.1</v>
      </c>
      <c r="AV4" s="456"/>
      <c r="AW4" s="456"/>
      <c r="AX4" s="457"/>
      <c r="AY4" s="34">
        <f t="shared" ref="AY4:AY14" si="0">$AY$2</f>
        <v>2</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1.3</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0.1</v>
      </c>
      <c r="AV14" s="412"/>
      <c r="AW14" s="412"/>
      <c r="AX14" s="414"/>
      <c r="AY14" s="34">
        <f t="shared" si="0"/>
        <v>2</v>
      </c>
    </row>
    <row r="15" spans="1:51" ht="30" customHeight="1" x14ac:dyDescent="0.15">
      <c r="A15" s="1039"/>
      <c r="B15" s="1040"/>
      <c r="C15" s="1040"/>
      <c r="D15" s="1040"/>
      <c r="E15" s="1040"/>
      <c r="F15" s="1041"/>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2021-03-08T07:58:12Z</cp:lastPrinted>
  <dcterms:created xsi:type="dcterms:W3CDTF">2012-03-13T00:50:25Z</dcterms:created>
  <dcterms:modified xsi:type="dcterms:W3CDTF">2021-09-07T04:47:23Z</dcterms:modified>
</cp:coreProperties>
</file>