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社会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<sst xmlns="http://schemas.openxmlformats.org/spreadsheetml/2006/main" count="3285" uniqueCount="831">
  <si>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</si>
  <si>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</si>
  <si>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</si>
  <si>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</si>
  <si>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</si>
  <si>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</si>
  <si>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</si>
  <si>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</si>
  <si>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</si>
  <si>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</si>
  <si>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</si>
  <si>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</si>
  <si>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</si>
  <si>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</si>
  <si>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</si>
  <si>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</si>
  <si>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</si>
  <si>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</si>
  <si>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</si>
  <si>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</si>
  <si>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</si>
  <si>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</si>
  <si>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</si>
  <si>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</si>
  <si>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</si>
  <si>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</si>
  <si>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</si>
  <si>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</si>
  <si>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</si>
  <si>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</si>
  <si>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</si>
  <si>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</si>
  <si>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</si>
  <si>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</si>
  <si>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</si>
  <si>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</si>
  <si>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</si>
  <si>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</si>
  <si>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</si>
  <si>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</si>
  <si>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</si>
  <si>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</si>
  <si>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</si>
  <si>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</si>
  <si>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</si>
  <si>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</si>
  <si>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</si>
  <si>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</si>
  <si>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</si>
  <si>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</si>
  <si>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</si>
  <si>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</si>
  <si>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</si>
  <si>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</si>
  <si>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</si>
  <si>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</si>
  <si>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</si>
  <si>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</si>
  <si>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</si>
  <si>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</si>
  <si>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</si>
  <si>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</si>
  <si>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</si>
  <si>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</si>
  <si>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</si>
  <si>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</si>
  <si>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</si>
  <si>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</si>
  <si>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</si>
  <si>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</si>
  <si>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</si>
  <si>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</si>
  <si>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</si>
  <si>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</si>
  <si>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</si>
  <si>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</si>
  <si>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</si>
  <si>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</si>
  <si>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</si>
  <si>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</si>
  <si>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</si>
  <si>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</si>
  <si>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</si>
  <si>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</si>
  <si>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</si>
  <si>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</si>
  <si>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</si>
  <si>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</si>
  <si>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</si>
  <si>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</si>
  <si>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</si>
  <si>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</si>
  <si>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</si>
  <si>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</si>
  <si>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</si>
  <si>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</si>
  <si>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</si>
  <si>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</si>
  <si>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</si>
  <si>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</si>
  <si>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</si>
  <si>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</si>
  <si>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</si>
  <si>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</si>
  <si>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</si>
  <si>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</si>
  <si>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</si>
  <si>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</si>
  <si>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</si>
  <si>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</si>
  <si>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</si>
  <si>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</si>
  <si>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</si>
  <si>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</si>
  <si>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</si>
  <si>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</si>
  <si>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</si>
  <si>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</si>
  <si>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</si>
  <si>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</si>
  <si>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</si>
  <si>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</si>
  <si>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</si>
  <si>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</si>
  <si>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</si>
  <si>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</si>
  <si>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</si>
  <si>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</si>
  <si>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</si>
  <si>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</si>
  <si>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</si>
  <si>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</si>
  <si>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</si>
  <si>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</si>
  <si>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</si>
  <si>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</si>
  <si>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</si>
  <si>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</si>
  <si>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</si>
  <si>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</si>
  <si>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</si>
  <si>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</si>
  <si>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</si>
  <si>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</si>
  <si>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</si>
  <si>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</si>
  <si>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</si>
  <si>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</si>
  <si>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</si>
  <si>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</si>
  <si>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</si>
  <si>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</si>
  <si>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</si>
  <si>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</si>
  <si>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</si>
  <si>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</si>
  <si>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</si>
  <si>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</si>
  <si>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</si>
  <si>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</si>
  <si>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</si>
  <si>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</si>
  <si>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</si>
  <si>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</si>
  <si>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</si>
  <si>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</si>
  <si>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</si>
  <si>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</si>
  <si>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</si>
  <si>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</si>
  <si>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</si>
  <si>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</si>
  <si>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</si>
  <si>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</si>
  <si>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</si>
  <si>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</si>
  <si>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</si>
  <si>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</si>
  <si>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</si>
  <si>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</si>
  <si>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</si>
  <si>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</si>
  <si>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</si>
  <si>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</si>
  <si>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</si>
  <si>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</si>
  <si>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</si>
  <si>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</si>
  <si>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</si>
  <si>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</si>
  <si>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</si>
  <si>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</si>
  <si>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</si>
  <si>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</si>
  <si>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</si>
  <si>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</si>
  <si>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</si>
  <si>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</si>
  <si>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</si>
  <si>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</si>
  <si>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</si>
  <si>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</si>
  <si>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</si>
  <si>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</si>
  <si>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</si>
  <si>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</si>
  <si>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</si>
  <si>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</si>
  <si>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</si>
  <si>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</si>
  <si>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</si>
  <si>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</si>
  <si>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</si>
  <si>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</si>
  <si>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</si>
  <si>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</si>
  <si>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</si>
  <si>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</si>
  <si>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</si>
  <si>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</si>
  <si>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</si>
  <si>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</si>
  <si>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</si>
  <si>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</si>
  <si>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</si>
  <si>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</si>
  <si>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</si>
  <si>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</si>
  <si>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</si>
  <si>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</si>
  <si>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</si>
  <si>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</si>
  <si>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</si>
  <si>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</si>
  <si>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</si>
  <si>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</si>
  <si>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</si>
  <si>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</si>
  <si>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</si>
  <si>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</si>
  <si>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</si>
  <si>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</si>
  <si>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</si>
  <si>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</si>
  <si>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</si>
  <si>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</si>
  <si>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</si>
  <si>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</si>
  <si>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</si>
  <si>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</si>
  <si>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</si>
  <si>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</si>
  <si>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</si>
  <si>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</si>
  <si>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</si>
  <si>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</si>
  <si>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</si>
  <si>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</si>
  <si>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</si>
  <si>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</si>
  <si>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</si>
  <si>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</si>
  <si>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</si>
  <si>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</si>
  <si>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</si>
  <si>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</si>
  <si>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</si>
  <si>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</si>
  <si>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</si>
  <si>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</si>
  <si>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</si>
  <si>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</si>
  <si>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</si>
  <si>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</si>
  <si>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</si>
  <si>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</si>
  <si>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</si>
  <si>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</si>
  <si>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</si>
  <si>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</si>
  <si>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</si>
  <si>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</si>
  <si>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</si>
  <si>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</si>
  <si>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</si>
  <si>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</si>
  <si>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</si>
  <si>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</si>
  <si>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</si>
  <si>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</si>
  <si>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</si>
  <si>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</si>
  <si>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</si>
  <si>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</si>
  <si>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</si>
  <si>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</si>
  <si>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</si>
  <si>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</si>
  <si>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</si>
  <si>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</si>
  <si>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</si>
  <si>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</si>
  <si>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</si>
  <si>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</si>
  <si>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</si>
  <si>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</si>
  <si>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</si>
  <si>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</si>
  <si>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</si>
  <si>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</si>
  <si>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</si>
  <si>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</si>
  <si>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</si>
  <si>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</si>
  <si>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</si>
  <si>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</si>
  <si>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</si>
  <si>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</si>
  <si>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</si>
  <si>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</si>
  <si>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</si>
  <si>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</si>
  <si>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</si>
  <si>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</si>
  <si>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</si>
  <si>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</si>
  <si>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</si>
  <si>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</si>
  <si>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</si>
  <si>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</si>
  <si>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</si>
  <si>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</si>
  <si>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</si>
  <si>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</si>
  <si>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</si>
  <si>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</si>
  <si>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</si>
  <si>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</si>
  <si>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</si>
  <si>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</si>
  <si>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</si>
  <si>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</si>
  <si>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</si>
  <si>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</si>
  <si>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</si>
  <si>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</si>
  <si>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</si>
  <si>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</si>
  <si>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</si>
  <si>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</si>
  <si>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</si>
  <si>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</si>
  <si>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</si>
  <si>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</si>
  <si>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</si>
  <si>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</si>
  <si>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</si>
  <si>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</si>
  <si>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</si>
  <si>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</si>
  <si>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</si>
  <si>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</si>
  <si>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</si>
  <si>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</si>
  <si>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</si>
  <si>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</si>
  <si>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</si>
  <si>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</si>
  <si>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</si>
  <si>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</si>
  <si>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</si>
  <si>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</si>
  <si>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</si>
  <si>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</si>
  <si>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</si>
  <si>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</si>
  <si>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</si>
  <si>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</si>
  <si>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</si>
  <si>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</si>
  <si>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</si>
  <si>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</si>
  <si>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</si>
  <si>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</si>
  <si>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</si>
  <si>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</si>
  <si>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</si>
  <si>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</si>
  <si>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</si>
  <si>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</si>
  <si>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</si>
  <si>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</si>
  <si>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</si>
  <si>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</si>
  <si>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</si>
  <si>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</si>
  <si>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</si>
  <si>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</si>
  <si>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</si>
  <si>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</si>
  <si>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</si>
  <si>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</si>
  <si>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</si>
  <si>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</si>
  <si>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</si>
  <si>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</si>
  <si>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</si>
  <si>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</si>
  <si>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</si>
  <si>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</si>
  <si>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</si>
  <si>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</si>
  <si>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</si>
  <si>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</si>
  <si>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</si>
  <si>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</si>
  <si>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</si>
  <si>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</si>
  <si>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</si>
  <si>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</si>
  <si>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</si>
  <si>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</si>
  <si>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</si>
  <si>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</si>
  <si>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</si>
  <si>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</si>
  <si>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</si>
  <si>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</si>
  <si>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</si>
  <si>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</si>
  <si>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</si>
  <si>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</si>
  <si>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</si>
  <si>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</si>
  <si>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</si>
  <si>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</si>
  <si>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</si>
  <si>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</si>
  <si>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</si>
  <si>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</si>
  <si>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</si>
  <si>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</si>
  <si>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</si>
  <si>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</si>
  <si>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</si>
  <si>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</si>
  <si>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</si>
  <si>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</si>
  <si>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</si>
  <si>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</si>
  <si>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</si>
  <si>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</si>
  <si>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</si>
  <si>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</si>
  <si>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</si>
  <si>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</si>
  <si>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</si>
  <si>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</si>
  <si>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</si>
  <si>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</si>
  <si>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</si>
  <si>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</si>
  <si>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</si>
  <si>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</si>
  <si>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</si>
  <si>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</si>
  <si>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</si>
  <si>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</si>
  <si>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</si>
  <si>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</si>
  <si>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</si>
  <si>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</si>
  <si>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</si>
  <si>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</si>
  <si>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</si>
  <si>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</si>
  <si>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</si>
  <si>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</si>
  <si>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</si>
  <si>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</si>
  <si>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</si>
  <si>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</si>
  <si>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</si>
  <si>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</si>
  <si>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</si>
  <si>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</si>
  <si>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</si>
  <si>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</si>
  <si>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</si>
  <si>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</si>
  <si>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</si>
  <si>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</si>
  <si>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</si>
  <si>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</si>
  <si>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</si>
  <si>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</si>
  <si>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</si>
  <si>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</si>
  <si>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</si>
  <si>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</si>
  <si>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</si>
  <si>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</si>
  <si>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</si>
  <si>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</si>
  <si>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</si>
  <si>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</si>
  <si>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</si>
  <si>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</si>
  <si>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</si>
  <si>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</si>
  <si>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</si>
  <si>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</si>
  <si>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</si>
  <si>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</si>
  <si>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</si>
  <si>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</si>
  <si>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</si>
  <si>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</si>
  <si>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</si>
  <si>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</si>
  <si>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</si>
  <si>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</si>
  <si>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</si>
  <si>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</si>
  <si>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</si>
  <si>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</si>
  <si>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</si>
  <si>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</si>
  <si>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</si>
  <si>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</si>
  <si>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</si>
  <si>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</si>
  <si>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</si>
  <si>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</si>
  <si>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</si>
  <si>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</si>
  <si>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</si>
  <si>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</si>
  <si>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</si>
  <si>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</si>
  <si>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</si>
  <si>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</si>
  <si>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</si>
  <si>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</si>
  <si>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</si>
  <si>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</si>
  <si>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</si>
  <si>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</si>
  <si>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</si>
  <si>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</si>
  <si>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</si>
  <si>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</si>
  <si>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</si>
  <si>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</si>
  <si>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</si>
  <si>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</si>
  <si>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</si>
  <si>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</si>
  <si>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</si>
  <si>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</si>
  <si>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</si>
  <si>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</si>
  <si>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</si>
  <si>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</si>
  <si>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</si>
  <si>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</si>
  <si>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</si>
  <si>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</si>
  <si>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</si>
  <si>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</si>
  <si>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</si>
  <si>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</si>
  <si>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</si>
  <si>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</si>
  <si>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</si>
  <si>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</si>
  <si>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</si>
  <si>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</si>
  <si>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</si>
  <si>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</si>
  <si>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</si>
  <si>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</si>
  <si>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</si>
  <si>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</si>
  <si>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</si>
  <si>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</si>
  <si>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</si>
  <si>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</si>
  <si>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</si>
  <si>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</si>
  <si>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</si>
  <si>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</si>
  <si>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</si>
  <si>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</si>
  <si>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</si>
  <si>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</si>
  <si>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</si>
  <si>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</si>
  <si>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</si>
  <si>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</si>
  <si>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</si>
  <si>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</si>
  <si>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</si>
  <si>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</si>
  <si>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</si>
  <si>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</si>
  <si>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</si>
  <si>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</si>
  <si>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</si>
  <si>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</si>
  <si>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</si>
  <si>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</si>
  <si>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</si>
  <si>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</si>
  <si>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</si>
  <si>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</si>
  <si>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</si>
  <si>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</si>
  <si>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</si>
  <si>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</si>
  <si>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</si>
  <si>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</si>
  <si>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</si>
  <si>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</si>
  <si>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</si>
  <si>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</si>
  <si>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</si>
  <si>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</si>
  <si>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</si>
  <si>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</si>
  <si>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</si>
  <si>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</si>
  <si>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</si>
  <si>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</si>
  <si>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</si>
  <si>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</si>
  <si>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</si>
  <si>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</si>
  <si>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</si>
  <si>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</si>
  <si>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</si>
  <si>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</si>
  <si>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</si>
  <si>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</si>
  <si>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</si>
  <si>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</si>
  <si>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</si>
  <si>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</si>
  <si>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</si>
  <si>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</si>
  <si>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</si>
  <si>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</si>
  <si>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</si>
  <si>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</si>
  <si>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</si>
  <si>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</si>
  <si>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</si>
  <si>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</si>
  <si>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</si>
  <si>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</si>
  <si>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</si>
  <si>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</si>
  <si>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</si>
  <si>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</si>
  <si>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</si>
  <si>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</si>
  <si>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</si>
  <si>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</si>
  <si>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</si>
  <si>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</si>
  <si>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</si>
  <si>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</si>
  <si>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</si>
  <si>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</si>
  <si>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</si>
  <si>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</si>
  <si>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</si>
  <si>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</si>
  <si>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</si>
  <si>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</si>
  <si>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</si>
  <si>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</si>
  <si>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</si>
  <si>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</si>
  <si>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</si>
  <si>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</si>
  <si>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</si>
  <si>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</si>
  <si>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</si>
  <si>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</si>
  <si>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</si>
  <si>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</si>
  <si>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</si>
  <si>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</si>
  <si>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</si>
  <si>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</si>
  <si>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</si>
  <si>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</si>
  <si>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</si>
  <si>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</si>
  <si>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</si>
  <si>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</si>
  <si>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</si>
  <si>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</si>
  <si>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</si>
  <si>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</si>
  <si>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</si>
  <si>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</si>
  <si>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</si>
  <si>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</si>
  <si>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社会福祉行政事務企画指導等経費</t>
  </si>
  <si>
    <t>高橋　和久</t>
  </si>
  <si>
    <t>平成20年度</t>
  </si>
  <si>
    <t>終了予定なし</t>
  </si>
  <si>
    <t>総務課</t>
  </si>
  <si>
    <t>-</t>
  </si>
  <si>
    <t>社会・援護局（社会）において所掌する福祉事務所、社会福祉事業等の社会福祉に関する基本的な政策の企画、立案及び調整を図るとともに、要保護者の保護・調査、生活保護法の施行に係る指導監査、ホームレス対策等の地域福祉に関する体制の整備、社会福祉士及び介護福祉士法の施行、福祉人材の確保のための企画、立案、調整等の事務の円滑な実施を図る。</t>
  </si>
  <si>
    <t>上記の目的を達成するために必要な、行政経費、旅費、諸謝金等を執行するもの。</t>
  </si>
  <si>
    <t>公的扶助資料調査費</t>
  </si>
  <si>
    <t>庁費</t>
  </si>
  <si>
    <t>職員旅費</t>
  </si>
  <si>
    <t>監査旅費</t>
  </si>
  <si>
    <t>委員等旅費</t>
  </si>
  <si>
    <t>当該経費には、旅費・謝金・印刷製本費・システム開発など多様な性質を持つ経費が混在しているため、統一的な成果目標を立てるには適さない。</t>
  </si>
  <si>
    <t>民間団体を支出先とする費用のうち、印刷製本費について、全国会議における資料を必要最小限度印刷する</t>
  </si>
  <si>
    <t>全国会議において資料を印刷した件数</t>
  </si>
  <si>
    <t>件</t>
  </si>
  <si>
    <t>必要最小限度の件数</t>
  </si>
  <si>
    <t>事務費のうち、旅費（職員旅費、監査旅費及び委員等旅費）について、職員の出張及び外勤を必要最小限度実施する</t>
  </si>
  <si>
    <t>職員の出張及び外勤の件数</t>
  </si>
  <si>
    <t>民間団体を支出先とする費用のうち、印刷製本費の支出額</t>
  </si>
  <si>
    <t>千円</t>
  </si>
  <si>
    <t>事務費のうち、旅費（職員旅費、監査旅費及び委員等旅費）の支出額</t>
  </si>
  <si>
    <t>民間団体を支出先とする費用のうち、印刷製本費の単位あたりコスト＝X／Y　　　　　　　　　　　　　　
X：「支出額（単位：千円）」
Y：「支出件数（単位：件）」　　　　　　　　　　　</t>
    <phoneticPr fontId="5"/>
  </si>
  <si>
    <t>　　　X/Y</t>
    <phoneticPr fontId="5"/>
  </si>
  <si>
    <t>8,596/17</t>
  </si>
  <si>
    <t>12,387/26</t>
  </si>
  <si>
    <t>事務費のうち、旅費（職員旅費、監査旅費及び委員等旅費）の単位あたりコスト＝X／Y
X：「支出額（単位：千円）」
Y：「支出件数（単位：件）」　</t>
    <phoneticPr fontId="5"/>
  </si>
  <si>
    <t>35,228/1,191</t>
  </si>
  <si>
    <t>38,839/1,274</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</si>
  <si>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</si>
  <si>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</si>
  <si>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426</t>
  </si>
  <si>
    <t>385</t>
  </si>
  <si>
    <t>333</t>
  </si>
  <si>
    <t>695</t>
  </si>
  <si>
    <t>698</t>
  </si>
  <si>
    <t>712</t>
  </si>
  <si>
    <t>682</t>
  </si>
  <si>
    <t>683</t>
  </si>
  <si>
    <t>681</t>
  </si>
  <si>
    <t>○</t>
  </si>
  <si>
    <t>-</t>
    <phoneticPr fontId="5"/>
  </si>
  <si>
    <t>‐</t>
  </si>
  <si>
    <t>厚労</t>
  </si>
  <si>
    <t>-</t>
    <phoneticPr fontId="5"/>
  </si>
  <si>
    <t>6,960/23</t>
    <phoneticPr fontId="5"/>
  </si>
  <si>
    <t>12,159/378</t>
    <phoneticPr fontId="5"/>
  </si>
  <si>
    <t>民間団体を支出先とする調達については、競争性の確保に努めることとしており、過去においても適切に入札等の手続きを行っている。公募等の結果、随意契約となった契約件数は、以下の通り。
○平成３０年度：３件 令和元年度：３件 令和２年度：０件
また、印刷製本費、旅費等の執行に当たっては、執行管理を徹底することとしており、効率的な予算執行に努めている。</t>
    <rPh sb="90" eb="92">
      <t>ヘイセイ</t>
    </rPh>
    <rPh sb="94" eb="96">
      <t>ネンド</t>
    </rPh>
    <rPh sb="98" eb="99">
      <t>ケン</t>
    </rPh>
    <rPh sb="100" eb="102">
      <t>レイワ</t>
    </rPh>
    <rPh sb="102" eb="104">
      <t>ガンネン</t>
    </rPh>
    <rPh sb="104" eb="105">
      <t>ド</t>
    </rPh>
    <rPh sb="107" eb="108">
      <t>ケン</t>
    </rPh>
    <rPh sb="109" eb="111">
      <t>レイワ</t>
    </rPh>
    <rPh sb="112" eb="114">
      <t>ネンド</t>
    </rPh>
    <rPh sb="116" eb="117">
      <t>ケン</t>
    </rPh>
    <phoneticPr fontId="5"/>
  </si>
  <si>
    <t>社会福祉事業等の社会福祉に関する基本的な政策の企画、立案及び調整を図るための経費であり、国民のニーズがある。</t>
    <phoneticPr fontId="5"/>
  </si>
  <si>
    <t>社会福祉事業等の社会福祉に関する基本的な政策の企画、立案及び調整を図るための経費であり、国が実施すべき。</t>
    <phoneticPr fontId="5"/>
  </si>
  <si>
    <t>社会福祉事業等の社会福祉に関する基本的な政策の企画、立案及び調整を図るための経費であり、優先度が高い。</t>
    <phoneticPr fontId="5"/>
  </si>
  <si>
    <t>△</t>
  </si>
  <si>
    <t>一部案件で一者応募が行われているが、公示期間の延長などにより、応募業者の増加等を検討している。</t>
    <phoneticPr fontId="5"/>
  </si>
  <si>
    <t>有</t>
  </si>
  <si>
    <t>無</t>
  </si>
  <si>
    <t>執行にあたり必要性を検討する等コストの削減に努めており、妥当である。</t>
    <phoneticPr fontId="5"/>
  </si>
  <si>
    <t>人件費など社会福祉行政事務の企画指導等に必要な経費に限定している。</t>
    <phoneticPr fontId="5"/>
  </si>
  <si>
    <t>会計システムのＣＳＶデータにより適宜執行管理を行っている。</t>
    <phoneticPr fontId="5"/>
  </si>
  <si>
    <t>印刷製本や旅費の執行について計画通り実行している。</t>
    <phoneticPr fontId="5"/>
  </si>
  <si>
    <t>各種調査等の報告書については、地方公共団体及び各種機関へのフィードバックを行っている。</t>
    <phoneticPr fontId="5"/>
  </si>
  <si>
    <t>入札を実施し、その結果として価格が抑えられたことで不用が生じたものであり、やむを得ない理由である。</t>
    <rPh sb="3" eb="5">
      <t>ジッシ</t>
    </rPh>
    <phoneticPr fontId="5"/>
  </si>
  <si>
    <t>印刷製本費等の民間団体を支出先とする行政経費、旅費等の事務費について、執行にあたり必要性を検討する等の方法により、効率的に執行できている。また、競争性の確保について、原則競争入札を実施できている。</t>
    <phoneticPr fontId="5"/>
  </si>
  <si>
    <t>執行管理を徹底すること等により、コスト削減を図りつつ予算の適正な執行に努めてまいりたい。</t>
    <phoneticPr fontId="5"/>
  </si>
  <si>
    <t>B.株式会社阪急阪神ビジネストラベル</t>
    <phoneticPr fontId="5"/>
  </si>
  <si>
    <t>生活保護基準における級地制度に係る調査研究等一式</t>
    <phoneticPr fontId="5"/>
  </si>
  <si>
    <t>職員旅費</t>
    <rPh sb="0" eb="2">
      <t>ショクイン</t>
    </rPh>
    <rPh sb="2" eb="4">
      <t>リョヒ</t>
    </rPh>
    <phoneticPr fontId="5"/>
  </si>
  <si>
    <t>監査旅費</t>
    <rPh sb="0" eb="2">
      <t>カンサ</t>
    </rPh>
    <rPh sb="2" eb="4">
      <t>リョヒ</t>
    </rPh>
    <phoneticPr fontId="5"/>
  </si>
  <si>
    <t>委員等旅費</t>
    <rPh sb="0" eb="2">
      <t>イイン</t>
    </rPh>
    <rPh sb="2" eb="3">
      <t>トウ</t>
    </rPh>
    <rPh sb="3" eb="5">
      <t>リョヒ</t>
    </rPh>
    <phoneticPr fontId="5"/>
  </si>
  <si>
    <t>出張に係る旅費</t>
    <rPh sb="0" eb="2">
      <t>シュッチョウ</t>
    </rPh>
    <rPh sb="3" eb="4">
      <t>カカ</t>
    </rPh>
    <rPh sb="5" eb="7">
      <t>リョヒ</t>
    </rPh>
    <phoneticPr fontId="5"/>
  </si>
  <si>
    <t>監査に係る旅費</t>
    <rPh sb="0" eb="2">
      <t>カンサ</t>
    </rPh>
    <rPh sb="3" eb="4">
      <t>カカ</t>
    </rPh>
    <rPh sb="5" eb="7">
      <t>リョヒ</t>
    </rPh>
    <phoneticPr fontId="5"/>
  </si>
  <si>
    <t>委員への委員会等出席に係る経費</t>
    <rPh sb="0" eb="2">
      <t>イイン</t>
    </rPh>
    <rPh sb="4" eb="7">
      <t>イインカイ</t>
    </rPh>
    <rPh sb="7" eb="8">
      <t>トウ</t>
    </rPh>
    <rPh sb="8" eb="10">
      <t>シュッセキ</t>
    </rPh>
    <rPh sb="11" eb="12">
      <t>カカ</t>
    </rPh>
    <rPh sb="13" eb="15">
      <t>ケイヒ</t>
    </rPh>
    <phoneticPr fontId="5"/>
  </si>
  <si>
    <t>雑役務費</t>
    <rPh sb="0" eb="4">
      <t>ザツエキムヒ</t>
    </rPh>
    <phoneticPr fontId="5"/>
  </si>
  <si>
    <t>アルファテックス株式会社</t>
    <phoneticPr fontId="5"/>
  </si>
  <si>
    <t>被保護者調査　月次調査集計等一式</t>
    <phoneticPr fontId="5"/>
  </si>
  <si>
    <t>生活保護業務データシステム運用・保守一式</t>
    <phoneticPr fontId="5"/>
  </si>
  <si>
    <t>令和２年度被保護者調査　年次調査（基礎調査・個別調査）受付等業務一式</t>
    <phoneticPr fontId="5"/>
  </si>
  <si>
    <t>株式会社　セック</t>
    <phoneticPr fontId="5"/>
  </si>
  <si>
    <t>令和２年度生活保護業務データシステム改修一式</t>
    <phoneticPr fontId="5"/>
  </si>
  <si>
    <t>生活困窮者自立支援統計システムに係る運用・保守等業務一式</t>
    <phoneticPr fontId="5"/>
  </si>
  <si>
    <t>令和元年度生活保護業務データシステム改修内容の本番環境への反映業務一式</t>
    <phoneticPr fontId="5"/>
  </si>
  <si>
    <t>株式会社ケー・デー・シー</t>
    <phoneticPr fontId="5"/>
  </si>
  <si>
    <t>２０１９年被保護者調査年次調査（基礎調査・個別調査）集計等業務</t>
    <phoneticPr fontId="5"/>
  </si>
  <si>
    <t>消費生活協同組合（連合会）実態調査集計等業務</t>
    <phoneticPr fontId="5"/>
  </si>
  <si>
    <t>地方自治体における情報システム（生活保護）の標準化に向けた調査研究一式</t>
    <phoneticPr fontId="5"/>
  </si>
  <si>
    <t>デロイトトーマツコンサルティング合同会社</t>
    <phoneticPr fontId="5"/>
  </si>
  <si>
    <t>凸版印刷株式会社</t>
    <phoneticPr fontId="5"/>
  </si>
  <si>
    <t>社会保障生計調査集計等業務</t>
    <phoneticPr fontId="5"/>
  </si>
  <si>
    <t>日本ソフトウェアマネジメント株式会社</t>
    <phoneticPr fontId="5"/>
  </si>
  <si>
    <t>医療扶助実態調査集計等業務</t>
    <phoneticPr fontId="5"/>
  </si>
  <si>
    <t>（有限）タケマエ</t>
    <phoneticPr fontId="5"/>
  </si>
  <si>
    <t>トナーカートリッジ等の購入</t>
    <rPh sb="9" eb="10">
      <t>トウ</t>
    </rPh>
    <rPh sb="11" eb="13">
      <t>コウニュウ</t>
    </rPh>
    <phoneticPr fontId="5"/>
  </si>
  <si>
    <t>国庫債務負担行為等</t>
  </si>
  <si>
    <t>大和綜合印刷株式会社</t>
    <rPh sb="6" eb="10">
      <t>カブシキガイシャ</t>
    </rPh>
    <phoneticPr fontId="5"/>
  </si>
  <si>
    <t>株式会社ティーケーピー</t>
    <phoneticPr fontId="5"/>
  </si>
  <si>
    <t>会場借上一式　等</t>
    <rPh sb="0" eb="2">
      <t>カイジョウ</t>
    </rPh>
    <rPh sb="2" eb="3">
      <t>カ</t>
    </rPh>
    <rPh sb="3" eb="4">
      <t>ア</t>
    </rPh>
    <rPh sb="4" eb="6">
      <t>イッシキ</t>
    </rPh>
    <rPh sb="7" eb="8">
      <t>トウ</t>
    </rPh>
    <phoneticPr fontId="5"/>
  </si>
  <si>
    <t>表彰状等の印刷</t>
    <rPh sb="0" eb="3">
      <t>ヒョウショウジョウ</t>
    </rPh>
    <rPh sb="3" eb="4">
      <t>トウ</t>
    </rPh>
    <rPh sb="5" eb="7">
      <t>インサツ</t>
    </rPh>
    <phoneticPr fontId="5"/>
  </si>
  <si>
    <t>-</t>
    <phoneticPr fontId="5"/>
  </si>
  <si>
    <t>みずほリサーチ＆テクノロジーズ株式会社</t>
    <phoneticPr fontId="5"/>
  </si>
  <si>
    <t>A.みずほリサーチ＆テクノロジーズ株式会社</t>
    <phoneticPr fontId="5"/>
  </si>
  <si>
    <t>6,960/23</t>
  </si>
  <si>
    <t>12,159/378</t>
  </si>
  <si>
    <t>点検対象外</t>
    <rPh sb="0" eb="2">
      <t>テンケン</t>
    </rPh>
    <rPh sb="2" eb="5">
      <t>タイショウガイ</t>
    </rPh>
    <phoneticPr fontId="5"/>
  </si>
  <si>
    <t>一者応札となっている事業について要因を分析し、改善を図ること。</t>
    <phoneticPr fontId="5"/>
  </si>
  <si>
    <t>-</t>
    <phoneticPr fontId="5"/>
  </si>
  <si>
    <t>非常勤職員の賃金増等に伴う増額
「新たな成長推進枠」96百万円</t>
    <rPh sb="0" eb="3">
      <t>ヒジョウキン</t>
    </rPh>
    <rPh sb="3" eb="5">
      <t>ショクイン</t>
    </rPh>
    <rPh sb="6" eb="8">
      <t>チンギン</t>
    </rPh>
    <rPh sb="8" eb="9">
      <t>ゾウ</t>
    </rPh>
    <rPh sb="9" eb="10">
      <t>トウ</t>
    </rPh>
    <rPh sb="11" eb="12">
      <t>トモナ</t>
    </rPh>
    <rPh sb="13" eb="14">
      <t>ゾウ</t>
    </rPh>
    <rPh sb="14" eb="15">
      <t>ガク</t>
    </rPh>
    <rPh sb="28" eb="30">
      <t>ヒャクマン</t>
    </rPh>
    <rPh sb="30" eb="31">
      <t>エン</t>
    </rPh>
    <phoneticPr fontId="5"/>
  </si>
  <si>
    <t>執行等改善</t>
  </si>
  <si>
    <t>一者応札となっている事業について改善に努めるとともに、その他の調達案件についても安易に随意契約とせず、競争性の確保に努めることとする。</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</si>
  <si>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</si>
  <si>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</si>
  <si>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</si>
  <si>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</si>
  <si>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</si>
  <si>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</si>
  <si>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</si>
  <si>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</si>
  <si>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</si>
  <si>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</si>
  <si>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事務補助員雇いあげ経費</t>
    <rPh sb="0" eb="2">
      <t>ジム</t>
    </rPh>
    <rPh sb="2" eb="4">
      <t>ホジョ</t>
    </rPh>
    <rPh sb="4" eb="5">
      <t>イン</t>
    </rPh>
    <rPh sb="5" eb="6">
      <t>ヤト</t>
    </rPh>
    <rPh sb="9" eb="11">
      <t>ケイヒ</t>
    </rPh>
    <phoneticPr fontId="5"/>
  </si>
  <si>
    <t>株式会社阪急阪神ビジネストラベル</t>
    <rPh sb="0" eb="2">
      <t>カブシキ</t>
    </rPh>
    <rPh sb="2" eb="4">
      <t>ガイシャ</t>
    </rPh>
    <rPh sb="4" eb="6">
      <t>ハンキュウ</t>
    </rPh>
    <rPh sb="6" eb="8">
      <t>ハンシン</t>
    </rPh>
    <phoneticPr fontId="5"/>
  </si>
  <si>
    <t>社会・援護局（社会）</t>
    <rPh sb="7" eb="9">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</si>
</sst>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748</xdr:row>
      <xdr:rowOff>0</xdr:rowOff>
    </xdr:from>
    <xdr:to>
      <xdr:col>39</xdr:col>
      <xdr:colOff>165431</xdr:colOff>
      <xdr:row>752</xdr:row>
      <xdr:rowOff>109928</xdr:rowOff>
    </xdr:to>
    <xdr:sp macro="" textlink="">
      <xdr:nvSpPr>
        <xdr:cNvPr id="2" name="正方形/長方形 1"/>
        <xdr:cNvSpPr/>
      </xdr:nvSpPr>
      <xdr:spPr>
        <a:xfrm>
          <a:off x="3440906" y="47613094"/>
          <a:ext cx="4618369" cy="153867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２６７百万円</a:t>
          </a:r>
          <a:endParaRPr kumimoji="1" lang="en-US" altLang="ja-JP" sz="1200"/>
        </a:p>
        <a:p>
          <a:pPr algn="ctr"/>
          <a:r>
            <a:rPr kumimoji="1" lang="ja-JP" altLang="en-US" sz="1200"/>
            <a:t>社会福祉行政に関するシステム調達、調査業務の実施、</a:t>
          </a:r>
          <a:endParaRPr kumimoji="1" lang="en-US" altLang="ja-JP" sz="1200"/>
        </a:p>
        <a:p>
          <a:pPr algn="ctr"/>
          <a:r>
            <a:rPr kumimoji="1" lang="ja-JP" altLang="en-US" sz="1200"/>
            <a:t>会議資料の作成、会議の開催</a:t>
          </a:r>
          <a:endParaRPr kumimoji="1" lang="en-US" altLang="ja-JP" sz="1200"/>
        </a:p>
      </xdr:txBody>
    </xdr:sp>
    <xdr:clientData/>
  </xdr:twoCellAnchor>
  <xdr:twoCellAnchor>
    <xdr:from>
      <xdr:col>26</xdr:col>
      <xdr:colOff>0</xdr:colOff>
      <xdr:row>756</xdr:row>
      <xdr:rowOff>0</xdr:rowOff>
    </xdr:from>
    <xdr:to>
      <xdr:col>32</xdr:col>
      <xdr:colOff>68305</xdr:colOff>
      <xdr:row>756</xdr:row>
      <xdr:rowOff>5</xdr:rowOff>
    </xdr:to>
    <xdr:cxnSp macro="">
      <xdr:nvCxnSpPr>
        <xdr:cNvPr id="3" name="直線矢印コネクタ 2"/>
        <xdr:cNvCxnSpPr/>
      </xdr:nvCxnSpPr>
      <xdr:spPr>
        <a:xfrm flipV="1">
          <a:off x="5262563" y="50470594"/>
          <a:ext cx="1282742" cy="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26</xdr:col>
      <xdr:colOff>0</xdr:colOff>
      <xdr:row>754</xdr:row>
      <xdr:rowOff>0</xdr:rowOff>
    </xdr:from>
    <xdr:to>
      <xdr:col>26</xdr:col>
      <xdr:colOff>3502</xdr:colOff>
      <xdr:row>759</xdr:row>
      <xdr:rowOff>183497</xdr:rowOff>
    </xdr:to>
    <xdr:cxnSp macro="">
      <xdr:nvCxnSpPr>
        <xdr:cNvPr id="4" name="直線矢印コネクタ 3"/>
        <xdr:cNvCxnSpPr/>
      </xdr:nvCxnSpPr>
      <xdr:spPr>
        <a:xfrm>
          <a:off x="5262563" y="49756219"/>
          <a:ext cx="3502" cy="1969434"/>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35</xdr:col>
      <xdr:colOff>0</xdr:colOff>
      <xdr:row>755</xdr:row>
      <xdr:rowOff>0</xdr:rowOff>
    </xdr:from>
    <xdr:to>
      <xdr:col>47</xdr:col>
      <xdr:colOff>70415</xdr:colOff>
      <xdr:row>758</xdr:row>
      <xdr:rowOff>149937</xdr:rowOff>
    </xdr:to>
    <xdr:sp macro="" textlink="">
      <xdr:nvSpPr>
        <xdr:cNvPr id="5" name="正方形/長方形 4"/>
        <xdr:cNvSpPr/>
      </xdr:nvSpPr>
      <xdr:spPr>
        <a:xfrm>
          <a:off x="7084219" y="50113406"/>
          <a:ext cx="2499290" cy="12215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B.</a:t>
          </a:r>
          <a:r>
            <a:rPr kumimoji="1" lang="ja-JP" altLang="en-US" sz="1200"/>
            <a:t>　事務費</a:t>
          </a:r>
          <a:endParaRPr kumimoji="1" lang="en-US" altLang="ja-JP" sz="1200"/>
        </a:p>
        <a:p>
          <a:pPr algn="ctr">
            <a:lnSpc>
              <a:spcPts val="1500"/>
            </a:lnSpc>
          </a:pPr>
          <a:r>
            <a:rPr kumimoji="1" lang="ja-JP" altLang="en-US" sz="1200"/>
            <a:t>５１百万円</a:t>
          </a:r>
          <a:endParaRPr kumimoji="1" lang="en-US" altLang="ja-JP" sz="1200"/>
        </a:p>
        <a:p>
          <a:pPr algn="ctr"/>
          <a:r>
            <a:rPr kumimoji="1" lang="en-US" altLang="ja-JP" sz="1200"/>
            <a:t>〔</a:t>
          </a:r>
          <a:r>
            <a:rPr kumimoji="1" lang="ja-JP" altLang="en-US" sz="1200"/>
            <a:t>人件費、職員旅費、監査旅費、委員等旅費、諸謝金、報償費</a:t>
          </a:r>
          <a:r>
            <a:rPr kumimoji="1" lang="en-US" altLang="ja-JP" sz="1200"/>
            <a:t>〕</a:t>
          </a:r>
        </a:p>
      </xdr:txBody>
    </xdr:sp>
    <xdr:clientData/>
  </xdr:twoCellAnchor>
  <xdr:twoCellAnchor>
    <xdr:from>
      <xdr:col>17</xdr:col>
      <xdr:colOff>0</xdr:colOff>
      <xdr:row>760</xdr:row>
      <xdr:rowOff>0</xdr:rowOff>
    </xdr:from>
    <xdr:to>
      <xdr:col>39</xdr:col>
      <xdr:colOff>141858</xdr:colOff>
      <xdr:row>765</xdr:row>
      <xdr:rowOff>448598</xdr:rowOff>
    </xdr:to>
    <xdr:sp macro="" textlink="">
      <xdr:nvSpPr>
        <xdr:cNvPr id="6" name="正方形/長方形 5"/>
        <xdr:cNvSpPr/>
      </xdr:nvSpPr>
      <xdr:spPr>
        <a:xfrm>
          <a:off x="3440906" y="51899344"/>
          <a:ext cx="4594796" cy="254409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a:t>
          </a:r>
          <a:r>
            <a:rPr kumimoji="1" lang="ja-JP" altLang="en-US" sz="1200"/>
            <a:t>　民間団体</a:t>
          </a:r>
          <a:endParaRPr kumimoji="1" lang="en-US" altLang="ja-JP" sz="1200"/>
        </a:p>
        <a:p>
          <a:pPr algn="ctr"/>
          <a:r>
            <a:rPr kumimoji="1" lang="ja-JP" altLang="en-US" sz="1200"/>
            <a:t>２１６百万円</a:t>
          </a:r>
          <a:endParaRPr kumimoji="1" lang="en-US" altLang="ja-JP" sz="1200"/>
        </a:p>
        <a:p>
          <a:pPr algn="ctr"/>
          <a:r>
            <a:rPr kumimoji="1" lang="ja-JP" altLang="en-US" sz="1200"/>
            <a:t>社会福祉行政に関するシステム開発、集計業務、</a:t>
          </a:r>
          <a:endParaRPr kumimoji="1" lang="en-US" altLang="ja-JP" sz="1200"/>
        </a:p>
        <a:p>
          <a:pPr algn="ctr"/>
          <a:r>
            <a:rPr kumimoji="1" lang="ja-JP" altLang="en-US" sz="1200"/>
            <a:t>会議資料の印刷製本、会議場の提供等</a:t>
          </a:r>
          <a:endParaRPr kumimoji="1" lang="en-US" altLang="ja-JP" sz="1200"/>
        </a:p>
        <a:p>
          <a:pPr algn="ctr"/>
          <a:endParaRPr kumimoji="1" lang="en-US" altLang="ja-JP" sz="1100"/>
        </a:p>
        <a:p>
          <a:pPr algn="l"/>
          <a:r>
            <a:rPr kumimoji="1" lang="ja-JP" altLang="en-US" sz="1100" b="0" i="0" u="none" strike="noStrike">
              <a:solidFill>
                <a:schemeClr val="dk1"/>
              </a:solidFill>
              <a:latin typeface="+mn-lt"/>
              <a:ea typeface="+mn-ea"/>
              <a:cs typeface="+mn-cs"/>
            </a:rPr>
            <a:t>　　　　</a:t>
          </a:r>
          <a:endParaRPr kumimoji="1" lang="en-US" altLang="ja-JP" sz="1100"/>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E4" sqref="AE4:AP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405</v>
      </c>
      <c r="AJ2" s="945" t="s">
        <v>754</v>
      </c>
      <c r="AK2" s="945"/>
      <c r="AL2" s="945"/>
      <c r="AM2" s="945"/>
      <c r="AN2" s="98" t="s">
        <v>405</v>
      </c>
      <c r="AO2" s="945">
        <v>20</v>
      </c>
      <c r="AP2" s="945"/>
      <c r="AQ2" s="945"/>
      <c r="AR2" s="99" t="s">
        <v>708</v>
      </c>
      <c r="AS2" s="951">
        <v>774</v>
      </c>
      <c r="AT2" s="951"/>
      <c r="AU2" s="951"/>
      <c r="AV2" s="98" t="str">
        <f>IF(AW2="","","-")</f>
        <v/>
      </c>
      <c r="AW2" s="911"/>
      <c r="AX2" s="911"/>
    </row>
    <row r="3" spans="1:50" ht="21" customHeight="1" thickBot="1" x14ac:dyDescent="0.2">
      <c r="A3" s="867" t="s">
        <v>701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709</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710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830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712</v>
      </c>
      <c r="H5" s="840"/>
      <c r="I5" s="840"/>
      <c r="J5" s="840"/>
      <c r="K5" s="840"/>
      <c r="L5" s="840"/>
      <c r="M5" s="841" t="s">
        <v>66</v>
      </c>
      <c r="N5" s="842"/>
      <c r="O5" s="842"/>
      <c r="P5" s="842"/>
      <c r="Q5" s="842"/>
      <c r="R5" s="843"/>
      <c r="S5" s="844" t="s">
        <v>713</v>
      </c>
      <c r="T5" s="840"/>
      <c r="U5" s="840"/>
      <c r="V5" s="840"/>
      <c r="W5" s="840"/>
      <c r="X5" s="845"/>
      <c r="Y5" s="701" t="s">
        <v>3</v>
      </c>
      <c r="Z5" s="547"/>
      <c r="AA5" s="547"/>
      <c r="AB5" s="547"/>
      <c r="AC5" s="547"/>
      <c r="AD5" s="548"/>
      <c r="AE5" s="702" t="s">
        <v>714</v>
      </c>
      <c r="AF5" s="702"/>
      <c r="AG5" s="702"/>
      <c r="AH5" s="702"/>
      <c r="AI5" s="702"/>
      <c r="AJ5" s="702"/>
      <c r="AK5" s="702"/>
      <c r="AL5" s="702"/>
      <c r="AM5" s="702"/>
      <c r="AN5" s="702"/>
      <c r="AO5" s="702"/>
      <c r="AP5" s="703"/>
      <c r="AQ5" s="704" t="s">
        <v>711</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715</v>
      </c>
      <c r="H7" s="503"/>
      <c r="I7" s="503"/>
      <c r="J7" s="503"/>
      <c r="K7" s="503"/>
      <c r="L7" s="503"/>
      <c r="M7" s="503"/>
      <c r="N7" s="503"/>
      <c r="O7" s="503"/>
      <c r="P7" s="503"/>
      <c r="Q7" s="503"/>
      <c r="R7" s="503"/>
      <c r="S7" s="503"/>
      <c r="T7" s="503"/>
      <c r="U7" s="503"/>
      <c r="V7" s="503"/>
      <c r="W7" s="503"/>
      <c r="X7" s="504"/>
      <c r="Y7" s="923" t="s">
        <v>388</v>
      </c>
      <c r="Z7" s="444"/>
      <c r="AA7" s="444"/>
      <c r="AB7" s="444"/>
      <c r="AC7" s="444"/>
      <c r="AD7" s="924"/>
      <c r="AE7" s="912" t="s">
        <v>715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9" t="s">
        <v>256</v>
      </c>
      <c r="B8" s="500"/>
      <c r="C8" s="500"/>
      <c r="D8" s="500"/>
      <c r="E8" s="500"/>
      <c r="F8" s="501"/>
      <c r="G8" s="946" t="str">
        <f>入力規則等!A27</f>
        <v>-</v>
      </c>
      <c r="H8" s="723"/>
      <c r="I8" s="723"/>
      <c r="J8" s="723"/>
      <c r="K8" s="723"/>
      <c r="L8" s="723"/>
      <c r="M8" s="723"/>
      <c r="N8" s="723"/>
      <c r="O8" s="723"/>
      <c r="P8" s="723"/>
      <c r="Q8" s="723"/>
      <c r="R8" s="723"/>
      <c r="S8" s="723"/>
      <c r="T8" s="723"/>
      <c r="U8" s="723"/>
      <c r="V8" s="723"/>
      <c r="W8" s="723"/>
      <c r="X8" s="947"/>
      <c r="Y8" s="846" t="s">
        <v>257</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716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4" t="s">
        <v>24</v>
      </c>
      <c r="B12" s="965"/>
      <c r="C12" s="965"/>
      <c r="D12" s="965"/>
      <c r="E12" s="965"/>
      <c r="F12" s="966"/>
      <c r="G12" s="763"/>
      <c r="H12" s="764"/>
      <c r="I12" s="764"/>
      <c r="J12" s="764"/>
      <c r="K12" s="764"/>
      <c r="L12" s="764"/>
      <c r="M12" s="764"/>
      <c r="N12" s="764"/>
      <c r="O12" s="764"/>
      <c r="P12" s="451" t="s">
        <v>389</v>
      </c>
      <c r="Q12" s="446"/>
      <c r="R12" s="446"/>
      <c r="S12" s="446"/>
      <c r="T12" s="446"/>
      <c r="U12" s="446"/>
      <c r="V12" s="447"/>
      <c r="W12" s="451" t="s">
        <v>411</v>
      </c>
      <c r="X12" s="446"/>
      <c r="Y12" s="446"/>
      <c r="Z12" s="446"/>
      <c r="AA12" s="446"/>
      <c r="AB12" s="446"/>
      <c r="AC12" s="447"/>
      <c r="AD12" s="451" t="s">
        <v>698</v>
      </c>
      <c r="AE12" s="446"/>
      <c r="AF12" s="446"/>
      <c r="AG12" s="446"/>
      <c r="AH12" s="446"/>
      <c r="AI12" s="446"/>
      <c r="AJ12" s="447"/>
      <c r="AK12" s="451" t="s">
        <v>702</v>
      </c>
      <c r="AL12" s="446"/>
      <c r="AM12" s="446"/>
      <c r="AN12" s="446"/>
      <c r="AO12" s="446"/>
      <c r="AP12" s="446"/>
      <c r="AQ12" s="447"/>
      <c r="AR12" s="451" t="s">
        <v>703</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405</v>
      </c>
      <c r="Q13" s="661"/>
      <c r="R13" s="661"/>
      <c r="S13" s="661"/>
      <c r="T13" s="661"/>
      <c r="U13" s="661"/>
      <c r="V13" s="662"/>
      <c r="W13" s="660">
        <v>395</v>
      </c>
      <c r="X13" s="661"/>
      <c r="Y13" s="661"/>
      <c r="Z13" s="661"/>
      <c r="AA13" s="661"/>
      <c r="AB13" s="661"/>
      <c r="AC13" s="662"/>
      <c r="AD13" s="660">
        <v>390</v>
      </c>
      <c r="AE13" s="661"/>
      <c r="AF13" s="661"/>
      <c r="AG13" s="661"/>
      <c r="AH13" s="661"/>
      <c r="AI13" s="661"/>
      <c r="AJ13" s="662"/>
      <c r="AK13" s="660">
        <v>411</v>
      </c>
      <c r="AL13" s="661"/>
      <c r="AM13" s="661"/>
      <c r="AN13" s="661"/>
      <c r="AO13" s="661"/>
      <c r="AP13" s="661"/>
      <c r="AQ13" s="662"/>
      <c r="AR13" s="920">
        <v>483</v>
      </c>
      <c r="AS13" s="921"/>
      <c r="AT13" s="921"/>
      <c r="AU13" s="921"/>
      <c r="AV13" s="921"/>
      <c r="AW13" s="921"/>
      <c r="AX13" s="922"/>
    </row>
    <row r="14" spans="1:50" ht="21" customHeight="1" x14ac:dyDescent="0.15">
      <c r="A14" s="617"/>
      <c r="B14" s="618"/>
      <c r="C14" s="618"/>
      <c r="D14" s="618"/>
      <c r="E14" s="618"/>
      <c r="F14" s="619"/>
      <c r="G14" s="728"/>
      <c r="H14" s="729"/>
      <c r="I14" s="714" t="s">
        <v>8</v>
      </c>
      <c r="J14" s="765"/>
      <c r="K14" s="765"/>
      <c r="L14" s="765"/>
      <c r="M14" s="765"/>
      <c r="N14" s="765"/>
      <c r="O14" s="766"/>
      <c r="P14" s="660">
        <v>51</v>
      </c>
      <c r="Q14" s="661"/>
      <c r="R14" s="661"/>
      <c r="S14" s="661"/>
      <c r="T14" s="661"/>
      <c r="U14" s="661"/>
      <c r="V14" s="662"/>
      <c r="W14" s="660">
        <v>16</v>
      </c>
      <c r="X14" s="661"/>
      <c r="Y14" s="661"/>
      <c r="Z14" s="661"/>
      <c r="AA14" s="661"/>
      <c r="AB14" s="661"/>
      <c r="AC14" s="662"/>
      <c r="AD14" s="660" t="s">
        <v>715</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715</v>
      </c>
      <c r="Q15" s="661"/>
      <c r="R15" s="661"/>
      <c r="S15" s="661"/>
      <c r="T15" s="661"/>
      <c r="U15" s="661"/>
      <c r="V15" s="662"/>
      <c r="W15" s="660">
        <v>51</v>
      </c>
      <c r="X15" s="661"/>
      <c r="Y15" s="661"/>
      <c r="Z15" s="661"/>
      <c r="AA15" s="661"/>
      <c r="AB15" s="661"/>
      <c r="AC15" s="662"/>
      <c r="AD15" s="660">
        <v>16</v>
      </c>
      <c r="AE15" s="661"/>
      <c r="AF15" s="661"/>
      <c r="AG15" s="661"/>
      <c r="AH15" s="661"/>
      <c r="AI15" s="661"/>
      <c r="AJ15" s="662"/>
      <c r="AK15" s="660" t="s">
        <v>814</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v>-51</v>
      </c>
      <c r="Q16" s="661"/>
      <c r="R16" s="661"/>
      <c r="S16" s="661"/>
      <c r="T16" s="661"/>
      <c r="U16" s="661"/>
      <c r="V16" s="662"/>
      <c r="W16" s="660">
        <v>-16</v>
      </c>
      <c r="X16" s="661"/>
      <c r="Y16" s="661"/>
      <c r="Z16" s="661"/>
      <c r="AA16" s="661"/>
      <c r="AB16" s="661"/>
      <c r="AC16" s="662"/>
      <c r="AD16" s="660" t="s">
        <v>715</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715</v>
      </c>
      <c r="Q17" s="661"/>
      <c r="R17" s="661"/>
      <c r="S17" s="661"/>
      <c r="T17" s="661"/>
      <c r="U17" s="661"/>
      <c r="V17" s="662"/>
      <c r="W17" s="660" t="s">
        <v>715</v>
      </c>
      <c r="X17" s="661"/>
      <c r="Y17" s="661"/>
      <c r="Z17" s="661"/>
      <c r="AA17" s="661"/>
      <c r="AB17" s="661"/>
      <c r="AC17" s="662"/>
      <c r="AD17" s="660" t="s">
        <v>715</v>
      </c>
      <c r="AE17" s="661"/>
      <c r="AF17" s="661"/>
      <c r="AG17" s="661"/>
      <c r="AH17" s="661"/>
      <c r="AI17" s="661"/>
      <c r="AJ17" s="662"/>
      <c r="AK17" s="660"/>
      <c r="AL17" s="661"/>
      <c r="AM17" s="661"/>
      <c r="AN17" s="661"/>
      <c r="AO17" s="661"/>
      <c r="AP17" s="661"/>
      <c r="AQ17" s="662"/>
      <c r="AR17" s="918"/>
      <c r="AS17" s="918"/>
      <c r="AT17" s="918"/>
      <c r="AU17" s="918"/>
      <c r="AV17" s="918"/>
      <c r="AW17" s="918"/>
      <c r="AX17" s="919"/>
    </row>
    <row r="18" spans="1:50" ht="24.75" customHeight="1" x14ac:dyDescent="0.15">
      <c r="A18" s="617"/>
      <c r="B18" s="618"/>
      <c r="C18" s="618"/>
      <c r="D18" s="618"/>
      <c r="E18" s="618"/>
      <c r="F18" s="619"/>
      <c r="G18" s="730"/>
      <c r="H18" s="731"/>
      <c r="I18" s="719" t="s">
        <v>20</v>
      </c>
      <c r="J18" s="720"/>
      <c r="K18" s="720"/>
      <c r="L18" s="720"/>
      <c r="M18" s="720"/>
      <c r="N18" s="720"/>
      <c r="O18" s="721"/>
      <c r="P18" s="878">
        <f>SUM(P13:V17)</f>
        <v>405</v>
      </c>
      <c r="Q18" s="879"/>
      <c r="R18" s="879"/>
      <c r="S18" s="879"/>
      <c r="T18" s="879"/>
      <c r="U18" s="879"/>
      <c r="V18" s="880"/>
      <c r="W18" s="878">
        <f>SUM(W13:AC17)</f>
        <v>446</v>
      </c>
      <c r="X18" s="879"/>
      <c r="Y18" s="879"/>
      <c r="Z18" s="879"/>
      <c r="AA18" s="879"/>
      <c r="AB18" s="879"/>
      <c r="AC18" s="880"/>
      <c r="AD18" s="878">
        <f>SUM(AD13:AJ17)</f>
        <v>406</v>
      </c>
      <c r="AE18" s="879"/>
      <c r="AF18" s="879"/>
      <c r="AG18" s="879"/>
      <c r="AH18" s="879"/>
      <c r="AI18" s="879"/>
      <c r="AJ18" s="880"/>
      <c r="AK18" s="878">
        <f>SUM(AK13:AQ17)</f>
        <v>411</v>
      </c>
      <c r="AL18" s="879"/>
      <c r="AM18" s="879"/>
      <c r="AN18" s="879"/>
      <c r="AO18" s="879"/>
      <c r="AP18" s="879"/>
      <c r="AQ18" s="880"/>
      <c r="AR18" s="878">
        <f>SUM(AR13:AX17)</f>
        <v>483</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306</v>
      </c>
      <c r="Q19" s="661"/>
      <c r="R19" s="661"/>
      <c r="S19" s="661"/>
      <c r="T19" s="661"/>
      <c r="U19" s="661"/>
      <c r="V19" s="662"/>
      <c r="W19" s="660">
        <v>344</v>
      </c>
      <c r="X19" s="661"/>
      <c r="Y19" s="661"/>
      <c r="Z19" s="661"/>
      <c r="AA19" s="661"/>
      <c r="AB19" s="661"/>
      <c r="AC19" s="662"/>
      <c r="AD19" s="660">
        <v>267</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0.75555555555555554</v>
      </c>
      <c r="Q20" s="316"/>
      <c r="R20" s="316"/>
      <c r="S20" s="316"/>
      <c r="T20" s="316"/>
      <c r="U20" s="316"/>
      <c r="V20" s="316"/>
      <c r="W20" s="316">
        <f t="shared" ref="W20" si="0">IF(W18=0, "-", SUM(W19)/W18)</f>
        <v>0.77130044843049328</v>
      </c>
      <c r="X20" s="316"/>
      <c r="Y20" s="316"/>
      <c r="Z20" s="316"/>
      <c r="AA20" s="316"/>
      <c r="AB20" s="316"/>
      <c r="AC20" s="316"/>
      <c r="AD20" s="316">
        <f t="shared" ref="AD20" si="1">IF(AD18=0, "-", SUM(AD19)/AD18)</f>
        <v>0.6576354679802956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354</v>
      </c>
      <c r="H21" s="315"/>
      <c r="I21" s="315"/>
      <c r="J21" s="315"/>
      <c r="K21" s="315"/>
      <c r="L21" s="315"/>
      <c r="M21" s="315"/>
      <c r="N21" s="315"/>
      <c r="O21" s="315"/>
      <c r="P21" s="316">
        <f>IF(P19=0, "-", SUM(P19)/SUM(P13,P14))</f>
        <v>0.67105263157894735</v>
      </c>
      <c r="Q21" s="316"/>
      <c r="R21" s="316"/>
      <c r="S21" s="316"/>
      <c r="T21" s="316"/>
      <c r="U21" s="316"/>
      <c r="V21" s="316"/>
      <c r="W21" s="316">
        <f t="shared" ref="W21" si="2">IF(W19=0, "-", SUM(W19)/SUM(W13,W14))</f>
        <v>0.83698296836982966</v>
      </c>
      <c r="X21" s="316"/>
      <c r="Y21" s="316"/>
      <c r="Z21" s="316"/>
      <c r="AA21" s="316"/>
      <c r="AB21" s="316"/>
      <c r="AC21" s="316"/>
      <c r="AD21" s="316">
        <f t="shared" ref="AD21" si="3">IF(AD19=0, "-", SUM(AD19)/SUM(AD13,AD14))</f>
        <v>0.68461538461538463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706</v>
      </c>
      <c r="B22" s="974"/>
      <c r="C22" s="974"/>
      <c r="D22" s="974"/>
      <c r="E22" s="974"/>
      <c r="F22" s="975"/>
      <c r="G22" s="969" t="s">
        <v>333</v>
      </c>
      <c r="H22" s="222"/>
      <c r="I22" s="222"/>
      <c r="J22" s="222"/>
      <c r="K22" s="222"/>
      <c r="L22" s="222"/>
      <c r="M22" s="222"/>
      <c r="N22" s="222"/>
      <c r="O22" s="223"/>
      <c r="P22" s="934" t="s">
        <v>704</v>
      </c>
      <c r="Q22" s="222"/>
      <c r="R22" s="222"/>
      <c r="S22" s="222"/>
      <c r="T22" s="222"/>
      <c r="U22" s="222"/>
      <c r="V22" s="223"/>
      <c r="W22" s="934" t="s">
        <v>705</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718</v>
      </c>
      <c r="H23" s="971"/>
      <c r="I23" s="971"/>
      <c r="J23" s="971"/>
      <c r="K23" s="971"/>
      <c r="L23" s="971"/>
      <c r="M23" s="971"/>
      <c r="N23" s="971"/>
      <c r="O23" s="972"/>
      <c r="P23" s="920">
        <v>298</v>
      </c>
      <c r="Q23" s="921"/>
      <c r="R23" s="921"/>
      <c r="S23" s="921"/>
      <c r="T23" s="921"/>
      <c r="U23" s="921"/>
      <c r="V23" s="935"/>
      <c r="W23" s="920">
        <v>273</v>
      </c>
      <c r="X23" s="921"/>
      <c r="Y23" s="921"/>
      <c r="Z23" s="921"/>
      <c r="AA23" s="921"/>
      <c r="AB23" s="921"/>
      <c r="AC23" s="935"/>
      <c r="AD23" s="983" t="s">
        <v>815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719</v>
      </c>
      <c r="H24" s="937"/>
      <c r="I24" s="937"/>
      <c r="J24" s="937"/>
      <c r="K24" s="937"/>
      <c r="L24" s="937"/>
      <c r="M24" s="937"/>
      <c r="N24" s="937"/>
      <c r="O24" s="938"/>
      <c r="P24" s="660">
        <v>59</v>
      </c>
      <c r="Q24" s="661"/>
      <c r="R24" s="661"/>
      <c r="S24" s="661"/>
      <c r="T24" s="661"/>
      <c r="U24" s="661"/>
      <c r="V24" s="662"/>
      <c r="W24" s="660">
        <v>155</v>
      </c>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t="s">
        <v>720</v>
      </c>
      <c r="H25" s="937"/>
      <c r="I25" s="937"/>
      <c r="J25" s="937"/>
      <c r="K25" s="937"/>
      <c r="L25" s="937"/>
      <c r="M25" s="937"/>
      <c r="N25" s="937"/>
      <c r="O25" s="938"/>
      <c r="P25" s="660">
        <v>18</v>
      </c>
      <c r="Q25" s="661"/>
      <c r="R25" s="661"/>
      <c r="S25" s="661"/>
      <c r="T25" s="661"/>
      <c r="U25" s="661"/>
      <c r="V25" s="662"/>
      <c r="W25" s="660">
        <v>18</v>
      </c>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t="s">
        <v>721</v>
      </c>
      <c r="H26" s="937"/>
      <c r="I26" s="937"/>
      <c r="J26" s="937"/>
      <c r="K26" s="937"/>
      <c r="L26" s="937"/>
      <c r="M26" s="937"/>
      <c r="N26" s="937"/>
      <c r="O26" s="938"/>
      <c r="P26" s="660">
        <v>12</v>
      </c>
      <c r="Q26" s="661"/>
      <c r="R26" s="661"/>
      <c r="S26" s="661"/>
      <c r="T26" s="661"/>
      <c r="U26" s="661"/>
      <c r="V26" s="662"/>
      <c r="W26" s="660">
        <v>11</v>
      </c>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36" t="s">
        <v>722</v>
      </c>
      <c r="H27" s="937"/>
      <c r="I27" s="937"/>
      <c r="J27" s="937"/>
      <c r="K27" s="937"/>
      <c r="L27" s="937"/>
      <c r="M27" s="937"/>
      <c r="N27" s="937"/>
      <c r="O27" s="938"/>
      <c r="P27" s="660">
        <v>10</v>
      </c>
      <c r="Q27" s="661"/>
      <c r="R27" s="661"/>
      <c r="S27" s="661"/>
      <c r="T27" s="661"/>
      <c r="U27" s="661"/>
      <c r="V27" s="662"/>
      <c r="W27" s="660">
        <v>11</v>
      </c>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39" t="s">
        <v>337</v>
      </c>
      <c r="H28" s="940"/>
      <c r="I28" s="940"/>
      <c r="J28" s="940"/>
      <c r="K28" s="940"/>
      <c r="L28" s="940"/>
      <c r="M28" s="940"/>
      <c r="N28" s="940"/>
      <c r="O28" s="941"/>
      <c r="P28" s="878">
        <f>P29-SUM(P23:P27)</f>
        <v>14</v>
      </c>
      <c r="Q28" s="879"/>
      <c r="R28" s="879"/>
      <c r="S28" s="879"/>
      <c r="T28" s="879"/>
      <c r="U28" s="879"/>
      <c r="V28" s="880"/>
      <c r="W28" s="878">
        <f>W29-SUM(W23:W27)</f>
        <v>15</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60">
        <f>AK13</f>
        <v>411</v>
      </c>
      <c r="Q29" s="661"/>
      <c r="R29" s="661"/>
      <c r="S29" s="661"/>
      <c r="T29" s="661"/>
      <c r="U29" s="661"/>
      <c r="V29" s="662"/>
      <c r="W29" s="952">
        <f>AR13</f>
        <v>483</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349</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389</v>
      </c>
      <c r="AF30" s="859"/>
      <c r="AG30" s="859"/>
      <c r="AH30" s="860"/>
      <c r="AI30" s="915" t="s">
        <v>411</v>
      </c>
      <c r="AJ30" s="915"/>
      <c r="AK30" s="915"/>
      <c r="AL30" s="858"/>
      <c r="AM30" s="915" t="s">
        <v>508</v>
      </c>
      <c r="AN30" s="915"/>
      <c r="AO30" s="915"/>
      <c r="AP30" s="858"/>
      <c r="AQ30" s="770" t="s">
        <v>232</v>
      </c>
      <c r="AR30" s="771"/>
      <c r="AS30" s="771"/>
      <c r="AT30" s="772"/>
      <c r="AU30" s="777" t="s">
        <v>134</v>
      </c>
      <c r="AV30" s="777"/>
      <c r="AW30" s="777"/>
      <c r="AX30" s="917"/>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6"/>
      <c r="AJ31" s="916"/>
      <c r="AK31" s="916"/>
      <c r="AL31" s="412"/>
      <c r="AM31" s="916"/>
      <c r="AN31" s="916"/>
      <c r="AO31" s="916"/>
      <c r="AP31" s="412"/>
      <c r="AQ31" s="250" t="s">
        <v>715</v>
      </c>
      <c r="AR31" s="201"/>
      <c r="AS31" s="136" t="s">
        <v>233</v>
      </c>
      <c r="AT31" s="137"/>
      <c r="AU31" s="200" t="s">
        <v>715</v>
      </c>
      <c r="AV31" s="200"/>
      <c r="AW31" s="397" t="s">
        <v>179</v>
      </c>
      <c r="AX31" s="398"/>
    </row>
    <row r="32" spans="1:50" ht="23.25" customHeight="1" x14ac:dyDescent="0.15">
      <c r="A32" s="402"/>
      <c r="B32" s="400"/>
      <c r="C32" s="400"/>
      <c r="D32" s="400"/>
      <c r="E32" s="400"/>
      <c r="F32" s="401"/>
      <c r="G32" s="568" t="s">
        <v>715</v>
      </c>
      <c r="H32" s="569"/>
      <c r="I32" s="569"/>
      <c r="J32" s="569"/>
      <c r="K32" s="569"/>
      <c r="L32" s="569"/>
      <c r="M32" s="569"/>
      <c r="N32" s="569"/>
      <c r="O32" s="570"/>
      <c r="P32" s="108" t="s">
        <v>715</v>
      </c>
      <c r="Q32" s="108"/>
      <c r="R32" s="108"/>
      <c r="S32" s="108"/>
      <c r="T32" s="108"/>
      <c r="U32" s="108"/>
      <c r="V32" s="108"/>
      <c r="W32" s="108"/>
      <c r="X32" s="109"/>
      <c r="Y32" s="475" t="s">
        <v>12</v>
      </c>
      <c r="Z32" s="535"/>
      <c r="AA32" s="536"/>
      <c r="AB32" s="465" t="s">
        <v>715</v>
      </c>
      <c r="AC32" s="465"/>
      <c r="AD32" s="465"/>
      <c r="AE32" s="218" t="s">
        <v>715</v>
      </c>
      <c r="AF32" s="219"/>
      <c r="AG32" s="219"/>
      <c r="AH32" s="219"/>
      <c r="AI32" s="218" t="s">
        <v>715</v>
      </c>
      <c r="AJ32" s="219"/>
      <c r="AK32" s="219"/>
      <c r="AL32" s="219"/>
      <c r="AM32" s="218" t="s">
        <v>752</v>
      </c>
      <c r="AN32" s="219"/>
      <c r="AO32" s="219"/>
      <c r="AP32" s="219"/>
      <c r="AQ32" s="336" t="s">
        <v>715</v>
      </c>
      <c r="AR32" s="208"/>
      <c r="AS32" s="208"/>
      <c r="AT32" s="337"/>
      <c r="AU32" s="219" t="s">
        <v>715</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715</v>
      </c>
      <c r="AC33" s="527"/>
      <c r="AD33" s="527"/>
      <c r="AE33" s="218" t="s">
        <v>715</v>
      </c>
      <c r="AF33" s="219"/>
      <c r="AG33" s="219"/>
      <c r="AH33" s="219"/>
      <c r="AI33" s="218" t="s">
        <v>715</v>
      </c>
      <c r="AJ33" s="219"/>
      <c r="AK33" s="219"/>
      <c r="AL33" s="219"/>
      <c r="AM33" s="218" t="s">
        <v>752</v>
      </c>
      <c r="AN33" s="219"/>
      <c r="AO33" s="219"/>
      <c r="AP33" s="219"/>
      <c r="AQ33" s="336" t="s">
        <v>715</v>
      </c>
      <c r="AR33" s="208"/>
      <c r="AS33" s="208"/>
      <c r="AT33" s="337"/>
      <c r="AU33" s="219" t="s">
        <v>715</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t="s">
        <v>715</v>
      </c>
      <c r="AF34" s="219"/>
      <c r="AG34" s="219"/>
      <c r="AH34" s="219"/>
      <c r="AI34" s="218" t="s">
        <v>715</v>
      </c>
      <c r="AJ34" s="219"/>
      <c r="AK34" s="219"/>
      <c r="AL34" s="219"/>
      <c r="AM34" s="218" t="s">
        <v>752</v>
      </c>
      <c r="AN34" s="219"/>
      <c r="AO34" s="219"/>
      <c r="AP34" s="219"/>
      <c r="AQ34" s="336" t="s">
        <v>715</v>
      </c>
      <c r="AR34" s="208"/>
      <c r="AS34" s="208"/>
      <c r="AT34" s="337"/>
      <c r="AU34" s="219" t="s">
        <v>715</v>
      </c>
      <c r="AV34" s="219"/>
      <c r="AW34" s="219"/>
      <c r="AX34" s="221"/>
    </row>
    <row r="35" spans="1:51" ht="23.25" customHeight="1" x14ac:dyDescent="0.15">
      <c r="A35" s="228" t="s">
        <v>379</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349</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389</v>
      </c>
      <c r="AF37" s="247"/>
      <c r="AG37" s="247"/>
      <c r="AH37" s="247"/>
      <c r="AI37" s="247" t="s">
        <v>411</v>
      </c>
      <c r="AJ37" s="247"/>
      <c r="AK37" s="247"/>
      <c r="AL37" s="247"/>
      <c r="AM37" s="247" t="s">
        <v>508</v>
      </c>
      <c r="AN37" s="247"/>
      <c r="AO37" s="247"/>
      <c r="AP37" s="247"/>
      <c r="AQ37" s="154" t="s">
        <v>232</v>
      </c>
      <c r="AR37" s="155"/>
      <c r="AS37" s="155"/>
      <c r="AT37" s="156"/>
      <c r="AU37" s="416" t="s">
        <v>134</v>
      </c>
      <c r="AV37" s="416"/>
      <c r="AW37" s="416"/>
      <c r="AX37" s="910"/>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349</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389</v>
      </c>
      <c r="AF44" s="247"/>
      <c r="AG44" s="247"/>
      <c r="AH44" s="247"/>
      <c r="AI44" s="247" t="s">
        <v>411</v>
      </c>
      <c r="AJ44" s="247"/>
      <c r="AK44" s="247"/>
      <c r="AL44" s="247"/>
      <c r="AM44" s="247" t="s">
        <v>508</v>
      </c>
      <c r="AN44" s="247"/>
      <c r="AO44" s="247"/>
      <c r="AP44" s="247"/>
      <c r="AQ44" s="154" t="s">
        <v>232</v>
      </c>
      <c r="AR44" s="155"/>
      <c r="AS44" s="155"/>
      <c r="AT44" s="156"/>
      <c r="AU44" s="416" t="s">
        <v>134</v>
      </c>
      <c r="AV44" s="416"/>
      <c r="AW44" s="416"/>
      <c r="AX44" s="910"/>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389</v>
      </c>
      <c r="AF51" s="247"/>
      <c r="AG51" s="247"/>
      <c r="AH51" s="247"/>
      <c r="AI51" s="247" t="s">
        <v>411</v>
      </c>
      <c r="AJ51" s="247"/>
      <c r="AK51" s="247"/>
      <c r="AL51" s="247"/>
      <c r="AM51" s="247" t="s">
        <v>508</v>
      </c>
      <c r="AN51" s="247"/>
      <c r="AO51" s="247"/>
      <c r="AP51" s="247"/>
      <c r="AQ51" s="154" t="s">
        <v>232</v>
      </c>
      <c r="AR51" s="155"/>
      <c r="AS51" s="155"/>
      <c r="AT51" s="156"/>
      <c r="AU51" s="925" t="s">
        <v>134</v>
      </c>
      <c r="AV51" s="925"/>
      <c r="AW51" s="925"/>
      <c r="AX51" s="926"/>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389</v>
      </c>
      <c r="AF58" s="247"/>
      <c r="AG58" s="247"/>
      <c r="AH58" s="247"/>
      <c r="AI58" s="247" t="s">
        <v>411</v>
      </c>
      <c r="AJ58" s="247"/>
      <c r="AK58" s="247"/>
      <c r="AL58" s="247"/>
      <c r="AM58" s="247" t="s">
        <v>508</v>
      </c>
      <c r="AN58" s="247"/>
      <c r="AO58" s="247"/>
      <c r="AP58" s="247"/>
      <c r="AQ58" s="154" t="s">
        <v>232</v>
      </c>
      <c r="AR58" s="155"/>
      <c r="AS58" s="155"/>
      <c r="AT58" s="156"/>
      <c r="AU58" s="925" t="s">
        <v>134</v>
      </c>
      <c r="AV58" s="925"/>
      <c r="AW58" s="925"/>
      <c r="AX58" s="926"/>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t="s">
        <v>342</v>
      </c>
      <c r="AS79" s="273"/>
      <c r="AT79" s="274"/>
      <c r="AU79" s="274"/>
      <c r="AV79" s="274"/>
      <c r="AW79" s="274"/>
      <c r="AX79" s="968"/>
      <c r="AY79">
        <f>COUNTIF($AR$79,"☑")</f>
        <v>0</v>
      </c>
    </row>
    <row r="80" spans="1:51" ht="18.75" customHeight="1" x14ac:dyDescent="0.15">
      <c r="A80" s="864"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1</v>
      </c>
    </row>
    <row r="81" spans="1:60" ht="22.5"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1</v>
      </c>
    </row>
    <row r="82" spans="1:60" ht="38.25" customHeight="1" x14ac:dyDescent="0.15">
      <c r="A82" s="865"/>
      <c r="B82" s="531"/>
      <c r="C82" s="429"/>
      <c r="D82" s="429"/>
      <c r="E82" s="429"/>
      <c r="F82" s="430"/>
      <c r="G82" s="679" t="s">
        <v>723</v>
      </c>
      <c r="H82" s="679"/>
      <c r="I82" s="679"/>
      <c r="J82" s="679"/>
      <c r="K82" s="679"/>
      <c r="L82" s="679"/>
      <c r="M82" s="679"/>
      <c r="N82" s="679"/>
      <c r="O82" s="679"/>
      <c r="P82" s="679"/>
      <c r="Q82" s="679"/>
      <c r="R82" s="679"/>
      <c r="S82" s="679"/>
      <c r="T82" s="679"/>
      <c r="U82" s="679"/>
      <c r="V82" s="679"/>
      <c r="W82" s="679"/>
      <c r="X82" s="679"/>
      <c r="Y82" s="679"/>
      <c r="Z82" s="679"/>
      <c r="AA82" s="680"/>
      <c r="AB82" s="884" t="s">
        <v>758</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1</v>
      </c>
    </row>
    <row r="83" spans="1:60" ht="38.25"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1</v>
      </c>
    </row>
    <row r="84" spans="1:60" ht="38.25"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c r="AY84">
        <f t="shared" si="10"/>
        <v>1</v>
      </c>
    </row>
    <row r="85" spans="1:60" ht="18.75"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389</v>
      </c>
      <c r="AF85" s="247"/>
      <c r="AG85" s="247"/>
      <c r="AH85" s="247"/>
      <c r="AI85" s="247" t="s">
        <v>411</v>
      </c>
      <c r="AJ85" s="247"/>
      <c r="AK85" s="247"/>
      <c r="AL85" s="247"/>
      <c r="AM85" s="247" t="s">
        <v>508</v>
      </c>
      <c r="AN85" s="247"/>
      <c r="AO85" s="247"/>
      <c r="AP85" s="247"/>
      <c r="AQ85" s="158" t="s">
        <v>232</v>
      </c>
      <c r="AR85" s="133"/>
      <c r="AS85" s="133"/>
      <c r="AT85" s="134"/>
      <c r="AU85" s="537" t="s">
        <v>134</v>
      </c>
      <c r="AV85" s="537"/>
      <c r="AW85" s="537"/>
      <c r="AX85" s="538"/>
      <c r="AY85">
        <f t="shared" si="10"/>
        <v>1</v>
      </c>
      <c r="AZ85" s="10"/>
      <c r="BA85" s="10"/>
      <c r="BB85" s="10"/>
      <c r="BC85" s="10"/>
    </row>
    <row r="86" spans="1:60" ht="18.75"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t="s">
        <v>715</v>
      </c>
      <c r="AR86" s="200"/>
      <c r="AS86" s="136" t="s">
        <v>233</v>
      </c>
      <c r="AT86" s="137"/>
      <c r="AU86" s="200">
        <v>3</v>
      </c>
      <c r="AV86" s="200"/>
      <c r="AW86" s="397" t="s">
        <v>179</v>
      </c>
      <c r="AX86" s="398"/>
      <c r="AY86">
        <f t="shared" si="10"/>
        <v>1</v>
      </c>
      <c r="AZ86" s="10"/>
      <c r="BA86" s="10"/>
      <c r="BB86" s="10"/>
      <c r="BC86" s="10"/>
      <c r="BD86" s="10"/>
      <c r="BE86" s="10"/>
      <c r="BF86" s="10"/>
      <c r="BG86" s="10"/>
      <c r="BH86" s="10"/>
    </row>
    <row r="87" spans="1:60" ht="23.25" customHeight="1" x14ac:dyDescent="0.15">
      <c r="A87" s="865"/>
      <c r="B87" s="429"/>
      <c r="C87" s="429"/>
      <c r="D87" s="429"/>
      <c r="E87" s="429"/>
      <c r="F87" s="430"/>
      <c r="G87" s="107" t="s">
        <v>724</v>
      </c>
      <c r="H87" s="108"/>
      <c r="I87" s="108"/>
      <c r="J87" s="108"/>
      <c r="K87" s="108"/>
      <c r="L87" s="108"/>
      <c r="M87" s="108"/>
      <c r="N87" s="108"/>
      <c r="O87" s="109"/>
      <c r="P87" s="108" t="s">
        <v>725</v>
      </c>
      <c r="Q87" s="518"/>
      <c r="R87" s="518"/>
      <c r="S87" s="518"/>
      <c r="T87" s="518"/>
      <c r="U87" s="518"/>
      <c r="V87" s="518"/>
      <c r="W87" s="518"/>
      <c r="X87" s="519"/>
      <c r="Y87" s="565" t="s">
        <v>62</v>
      </c>
      <c r="Z87" s="566"/>
      <c r="AA87" s="567"/>
      <c r="AB87" s="465" t="s">
        <v>726</v>
      </c>
      <c r="AC87" s="465"/>
      <c r="AD87" s="465"/>
      <c r="AE87" s="218">
        <v>6</v>
      </c>
      <c r="AF87" s="219"/>
      <c r="AG87" s="219"/>
      <c r="AH87" s="219"/>
      <c r="AI87" s="218">
        <v>6</v>
      </c>
      <c r="AJ87" s="219"/>
      <c r="AK87" s="219"/>
      <c r="AL87" s="219"/>
      <c r="AM87" s="218">
        <v>0</v>
      </c>
      <c r="AN87" s="219"/>
      <c r="AO87" s="219"/>
      <c r="AP87" s="219"/>
      <c r="AQ87" s="336" t="s">
        <v>715</v>
      </c>
      <c r="AR87" s="208"/>
      <c r="AS87" s="208"/>
      <c r="AT87" s="337"/>
      <c r="AU87" s="219" t="s">
        <v>715</v>
      </c>
      <c r="AV87" s="219"/>
      <c r="AW87" s="219"/>
      <c r="AX87" s="221"/>
      <c r="AY87">
        <f t="shared" si="10"/>
        <v>1</v>
      </c>
    </row>
    <row r="88" spans="1:60" ht="23.25"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t="s">
        <v>727</v>
      </c>
      <c r="AC88" s="527"/>
      <c r="AD88" s="527"/>
      <c r="AE88" s="218" t="s">
        <v>715</v>
      </c>
      <c r="AF88" s="219"/>
      <c r="AG88" s="219"/>
      <c r="AH88" s="219"/>
      <c r="AI88" s="218" t="s">
        <v>715</v>
      </c>
      <c r="AJ88" s="219"/>
      <c r="AK88" s="219"/>
      <c r="AL88" s="219"/>
      <c r="AM88" s="218" t="s">
        <v>752</v>
      </c>
      <c r="AN88" s="219"/>
      <c r="AO88" s="219"/>
      <c r="AP88" s="219"/>
      <c r="AQ88" s="336" t="s">
        <v>715</v>
      </c>
      <c r="AR88" s="208"/>
      <c r="AS88" s="208"/>
      <c r="AT88" s="337"/>
      <c r="AU88" s="219" t="s">
        <v>715</v>
      </c>
      <c r="AV88" s="219"/>
      <c r="AW88" s="219"/>
      <c r="AX88" s="221"/>
      <c r="AY88">
        <f t="shared" si="10"/>
        <v>1</v>
      </c>
      <c r="AZ88" s="10"/>
      <c r="BA88" s="10"/>
      <c r="BB88" s="10"/>
      <c r="BC88" s="10"/>
    </row>
    <row r="89" spans="1:60" ht="23.25"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t="s">
        <v>715</v>
      </c>
      <c r="AF89" s="226"/>
      <c r="AG89" s="226"/>
      <c r="AH89" s="226"/>
      <c r="AI89" s="225" t="s">
        <v>715</v>
      </c>
      <c r="AJ89" s="226"/>
      <c r="AK89" s="226"/>
      <c r="AL89" s="226"/>
      <c r="AM89" s="225" t="s">
        <v>752</v>
      </c>
      <c r="AN89" s="226"/>
      <c r="AO89" s="226"/>
      <c r="AP89" s="226"/>
      <c r="AQ89" s="336" t="s">
        <v>715</v>
      </c>
      <c r="AR89" s="208"/>
      <c r="AS89" s="208"/>
      <c r="AT89" s="337"/>
      <c r="AU89" s="219" t="s">
        <v>715</v>
      </c>
      <c r="AV89" s="219"/>
      <c r="AW89" s="219"/>
      <c r="AX89" s="221"/>
      <c r="AY89">
        <f t="shared" si="10"/>
        <v>1</v>
      </c>
      <c r="AZ89" s="10"/>
      <c r="BA89" s="10"/>
      <c r="BB89" s="10"/>
      <c r="BC89" s="10"/>
      <c r="BD89" s="10"/>
      <c r="BE89" s="10"/>
      <c r="BF89" s="10"/>
      <c r="BG89" s="10"/>
      <c r="BH89" s="10"/>
    </row>
    <row r="90" spans="1:60" ht="18.75"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389</v>
      </c>
      <c r="AF90" s="247"/>
      <c r="AG90" s="247"/>
      <c r="AH90" s="247"/>
      <c r="AI90" s="247" t="s">
        <v>411</v>
      </c>
      <c r="AJ90" s="247"/>
      <c r="AK90" s="247"/>
      <c r="AL90" s="247"/>
      <c r="AM90" s="247" t="s">
        <v>508</v>
      </c>
      <c r="AN90" s="247"/>
      <c r="AO90" s="247"/>
      <c r="AP90" s="247"/>
      <c r="AQ90" s="158" t="s">
        <v>232</v>
      </c>
      <c r="AR90" s="133"/>
      <c r="AS90" s="133"/>
      <c r="AT90" s="134"/>
      <c r="AU90" s="537" t="s">
        <v>134</v>
      </c>
      <c r="AV90" s="537"/>
      <c r="AW90" s="537"/>
      <c r="AX90" s="538"/>
      <c r="AY90">
        <f>COUNTA($G$92)</f>
        <v>1</v>
      </c>
    </row>
    <row r="91" spans="1:60" ht="18.75"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t="s">
        <v>715</v>
      </c>
      <c r="AR91" s="200"/>
      <c r="AS91" s="136" t="s">
        <v>233</v>
      </c>
      <c r="AT91" s="137"/>
      <c r="AU91" s="200">
        <v>3</v>
      </c>
      <c r="AV91" s="200"/>
      <c r="AW91" s="397" t="s">
        <v>179</v>
      </c>
      <c r="AX91" s="398"/>
      <c r="AY91">
        <f>$AY$90</f>
        <v>1</v>
      </c>
      <c r="AZ91" s="10"/>
      <c r="BA91" s="10"/>
      <c r="BB91" s="10"/>
      <c r="BC91" s="10"/>
    </row>
    <row r="92" spans="1:60" ht="23.25" customHeight="1" x14ac:dyDescent="0.15">
      <c r="A92" s="865"/>
      <c r="B92" s="429"/>
      <c r="C92" s="429"/>
      <c r="D92" s="429"/>
      <c r="E92" s="429"/>
      <c r="F92" s="430"/>
      <c r="G92" s="107" t="s">
        <v>728</v>
      </c>
      <c r="H92" s="108"/>
      <c r="I92" s="108"/>
      <c r="J92" s="108"/>
      <c r="K92" s="108"/>
      <c r="L92" s="108"/>
      <c r="M92" s="108"/>
      <c r="N92" s="108"/>
      <c r="O92" s="109"/>
      <c r="P92" s="108" t="s">
        <v>729</v>
      </c>
      <c r="Q92" s="518"/>
      <c r="R92" s="518"/>
      <c r="S92" s="518"/>
      <c r="T92" s="518"/>
      <c r="U92" s="518"/>
      <c r="V92" s="518"/>
      <c r="W92" s="518"/>
      <c r="X92" s="519"/>
      <c r="Y92" s="565" t="s">
        <v>62</v>
      </c>
      <c r="Z92" s="566"/>
      <c r="AA92" s="567"/>
      <c r="AB92" s="465" t="s">
        <v>726</v>
      </c>
      <c r="AC92" s="465"/>
      <c r="AD92" s="465"/>
      <c r="AE92" s="218">
        <v>1191</v>
      </c>
      <c r="AF92" s="219"/>
      <c r="AG92" s="219"/>
      <c r="AH92" s="219"/>
      <c r="AI92" s="218">
        <v>1274</v>
      </c>
      <c r="AJ92" s="219"/>
      <c r="AK92" s="219"/>
      <c r="AL92" s="219"/>
      <c r="AM92" s="218">
        <v>378</v>
      </c>
      <c r="AN92" s="219"/>
      <c r="AO92" s="219"/>
      <c r="AP92" s="219"/>
      <c r="AQ92" s="336" t="s">
        <v>715</v>
      </c>
      <c r="AR92" s="208"/>
      <c r="AS92" s="208"/>
      <c r="AT92" s="337"/>
      <c r="AU92" s="219" t="s">
        <v>715</v>
      </c>
      <c r="AV92" s="219"/>
      <c r="AW92" s="219"/>
      <c r="AX92" s="221"/>
      <c r="AY92">
        <f t="shared" ref="AY92:AY94" si="11">$AY$90</f>
        <v>1</v>
      </c>
      <c r="AZ92" s="10"/>
      <c r="BA92" s="10"/>
      <c r="BB92" s="10"/>
      <c r="BC92" s="10"/>
      <c r="BD92" s="10"/>
      <c r="BE92" s="10"/>
      <c r="BF92" s="10"/>
      <c r="BG92" s="10"/>
      <c r="BH92" s="10"/>
    </row>
    <row r="93" spans="1:60" ht="23.25"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t="s">
        <v>727</v>
      </c>
      <c r="AC93" s="527"/>
      <c r="AD93" s="527"/>
      <c r="AE93" s="218" t="s">
        <v>715</v>
      </c>
      <c r="AF93" s="219"/>
      <c r="AG93" s="219"/>
      <c r="AH93" s="219"/>
      <c r="AI93" s="218" t="s">
        <v>715</v>
      </c>
      <c r="AJ93" s="219"/>
      <c r="AK93" s="219"/>
      <c r="AL93" s="219"/>
      <c r="AM93" s="218" t="s">
        <v>752</v>
      </c>
      <c r="AN93" s="219"/>
      <c r="AO93" s="219"/>
      <c r="AP93" s="219"/>
      <c r="AQ93" s="336" t="s">
        <v>715</v>
      </c>
      <c r="AR93" s="208"/>
      <c r="AS93" s="208"/>
      <c r="AT93" s="337"/>
      <c r="AU93" s="219" t="s">
        <v>715</v>
      </c>
      <c r="AV93" s="219"/>
      <c r="AW93" s="219"/>
      <c r="AX93" s="221"/>
      <c r="AY93">
        <f t="shared" si="11"/>
        <v>1</v>
      </c>
    </row>
    <row r="94" spans="1:60" ht="23.25" customHeight="1" thickBot="1" x14ac:dyDescent="0.2">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t="s">
        <v>715</v>
      </c>
      <c r="AF94" s="226"/>
      <c r="AG94" s="226"/>
      <c r="AH94" s="226"/>
      <c r="AI94" s="225" t="s">
        <v>715</v>
      </c>
      <c r="AJ94" s="226"/>
      <c r="AK94" s="226"/>
      <c r="AL94" s="226"/>
      <c r="AM94" s="225" t="s">
        <v>752</v>
      </c>
      <c r="AN94" s="226"/>
      <c r="AO94" s="226"/>
      <c r="AP94" s="226"/>
      <c r="AQ94" s="336" t="s">
        <v>715</v>
      </c>
      <c r="AR94" s="208"/>
      <c r="AS94" s="208"/>
      <c r="AT94" s="337"/>
      <c r="AU94" s="219" t="s">
        <v>715</v>
      </c>
      <c r="AV94" s="219"/>
      <c r="AW94" s="219"/>
      <c r="AX94" s="221"/>
      <c r="AY94">
        <f t="shared" si="11"/>
        <v>1</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389</v>
      </c>
      <c r="AF95" s="247"/>
      <c r="AG95" s="247"/>
      <c r="AH95" s="247"/>
      <c r="AI95" s="247" t="s">
        <v>411</v>
      </c>
      <c r="AJ95" s="247"/>
      <c r="AK95" s="247"/>
      <c r="AL95" s="247"/>
      <c r="AM95" s="247" t="s">
        <v>508</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389</v>
      </c>
      <c r="AF100" s="544"/>
      <c r="AG100" s="544"/>
      <c r="AH100" s="545"/>
      <c r="AI100" s="543" t="s">
        <v>411</v>
      </c>
      <c r="AJ100" s="544"/>
      <c r="AK100" s="544"/>
      <c r="AL100" s="545"/>
      <c r="AM100" s="543" t="s">
        <v>508</v>
      </c>
      <c r="AN100" s="544"/>
      <c r="AO100" s="544"/>
      <c r="AP100" s="545"/>
      <c r="AQ100" s="317" t="s">
        <v>416</v>
      </c>
      <c r="AR100" s="318"/>
      <c r="AS100" s="318"/>
      <c r="AT100" s="319"/>
      <c r="AU100" s="317" t="s">
        <v>540</v>
      </c>
      <c r="AV100" s="318"/>
      <c r="AW100" s="318"/>
      <c r="AX100" s="320"/>
    </row>
    <row r="101" spans="1:60" ht="23.25" customHeight="1" x14ac:dyDescent="0.15">
      <c r="A101" s="423"/>
      <c r="B101" s="424"/>
      <c r="C101" s="424"/>
      <c r="D101" s="424"/>
      <c r="E101" s="424"/>
      <c r="F101" s="425"/>
      <c r="G101" s="108" t="s">
        <v>730</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731</v>
      </c>
      <c r="AC101" s="465"/>
      <c r="AD101" s="465"/>
      <c r="AE101" s="282">
        <v>8596</v>
      </c>
      <c r="AF101" s="282"/>
      <c r="AG101" s="282"/>
      <c r="AH101" s="282"/>
      <c r="AI101" s="282">
        <v>12387</v>
      </c>
      <c r="AJ101" s="282"/>
      <c r="AK101" s="282"/>
      <c r="AL101" s="282"/>
      <c r="AM101" s="282">
        <v>6960</v>
      </c>
      <c r="AN101" s="282"/>
      <c r="AO101" s="282"/>
      <c r="AP101" s="282"/>
      <c r="AQ101" s="282" t="s">
        <v>752</v>
      </c>
      <c r="AR101" s="282"/>
      <c r="AS101" s="282"/>
      <c r="AT101" s="282"/>
      <c r="AU101" s="218" t="s">
        <v>752</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731</v>
      </c>
      <c r="AC102" s="465"/>
      <c r="AD102" s="465"/>
      <c r="AE102" s="282">
        <v>18724</v>
      </c>
      <c r="AF102" s="282"/>
      <c r="AG102" s="282"/>
      <c r="AH102" s="282"/>
      <c r="AI102" s="282">
        <v>8596</v>
      </c>
      <c r="AJ102" s="282"/>
      <c r="AK102" s="282"/>
      <c r="AL102" s="282"/>
      <c r="AM102" s="282">
        <v>12387</v>
      </c>
      <c r="AN102" s="282"/>
      <c r="AO102" s="282"/>
      <c r="AP102" s="282"/>
      <c r="AQ102" s="282">
        <v>6960</v>
      </c>
      <c r="AR102" s="282"/>
      <c r="AS102" s="282"/>
      <c r="AT102" s="282"/>
      <c r="AU102" s="225" t="s">
        <v>752</v>
      </c>
      <c r="AV102" s="226"/>
      <c r="AW102" s="226"/>
      <c r="AX102" s="321"/>
    </row>
    <row r="103" spans="1:60" ht="31.5"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23"/>
      <c r="B104" s="424"/>
      <c r="C104" s="424"/>
      <c r="D104" s="424"/>
      <c r="E104" s="424"/>
      <c r="F104" s="425"/>
      <c r="G104" s="108" t="s">
        <v>732</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731</v>
      </c>
      <c r="AC104" s="550"/>
      <c r="AD104" s="551"/>
      <c r="AE104" s="282">
        <v>35228</v>
      </c>
      <c r="AF104" s="282"/>
      <c r="AG104" s="282"/>
      <c r="AH104" s="282"/>
      <c r="AI104" s="282">
        <v>38839</v>
      </c>
      <c r="AJ104" s="282"/>
      <c r="AK104" s="282"/>
      <c r="AL104" s="282"/>
      <c r="AM104" s="282">
        <v>12159</v>
      </c>
      <c r="AN104" s="282"/>
      <c r="AO104" s="282"/>
      <c r="AP104" s="282"/>
      <c r="AQ104" s="282" t="s">
        <v>752</v>
      </c>
      <c r="AR104" s="282"/>
      <c r="AS104" s="282"/>
      <c r="AT104" s="282"/>
      <c r="AU104" s="282" t="s">
        <v>752</v>
      </c>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t="s">
        <v>731</v>
      </c>
      <c r="AC105" s="473"/>
      <c r="AD105" s="474"/>
      <c r="AE105" s="282">
        <v>34657</v>
      </c>
      <c r="AF105" s="282"/>
      <c r="AG105" s="282"/>
      <c r="AH105" s="282"/>
      <c r="AI105" s="282">
        <v>35228</v>
      </c>
      <c r="AJ105" s="282"/>
      <c r="AK105" s="282"/>
      <c r="AL105" s="282"/>
      <c r="AM105" s="282">
        <v>38839</v>
      </c>
      <c r="AN105" s="282"/>
      <c r="AO105" s="282"/>
      <c r="AP105" s="282"/>
      <c r="AQ105" s="282">
        <v>12159</v>
      </c>
      <c r="AR105" s="282"/>
      <c r="AS105" s="282"/>
      <c r="AT105" s="282"/>
      <c r="AU105" s="282" t="s">
        <v>752</v>
      </c>
      <c r="AV105" s="282"/>
      <c r="AW105" s="282"/>
      <c r="AX105" s="283"/>
      <c r="AY105">
        <f>$AY$103</f>
        <v>1</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389</v>
      </c>
      <c r="AF115" s="247"/>
      <c r="AG115" s="247"/>
      <c r="AH115" s="247"/>
      <c r="AI115" s="247" t="s">
        <v>411</v>
      </c>
      <c r="AJ115" s="247"/>
      <c r="AK115" s="247"/>
      <c r="AL115" s="247"/>
      <c r="AM115" s="247" t="s">
        <v>508</v>
      </c>
      <c r="AN115" s="247"/>
      <c r="AO115" s="247"/>
      <c r="AP115" s="247"/>
      <c r="AQ115" s="594" t="s">
        <v>541</v>
      </c>
      <c r="AR115" s="595"/>
      <c r="AS115" s="595"/>
      <c r="AT115" s="595"/>
      <c r="AU115" s="595"/>
      <c r="AV115" s="595"/>
      <c r="AW115" s="595"/>
      <c r="AX115" s="596"/>
    </row>
    <row r="116" spans="1:51" ht="23.25" customHeight="1" x14ac:dyDescent="0.15">
      <c r="A116" s="440"/>
      <c r="B116" s="441"/>
      <c r="C116" s="441"/>
      <c r="D116" s="441"/>
      <c r="E116" s="441"/>
      <c r="F116" s="442"/>
      <c r="G116" s="392" t="s">
        <v>733</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731</v>
      </c>
      <c r="AC116" s="467"/>
      <c r="AD116" s="468"/>
      <c r="AE116" s="282">
        <v>506</v>
      </c>
      <c r="AF116" s="282"/>
      <c r="AG116" s="282"/>
      <c r="AH116" s="282"/>
      <c r="AI116" s="282">
        <v>476</v>
      </c>
      <c r="AJ116" s="282"/>
      <c r="AK116" s="282"/>
      <c r="AL116" s="282"/>
      <c r="AM116" s="282">
        <v>303</v>
      </c>
      <c r="AN116" s="282"/>
      <c r="AO116" s="282"/>
      <c r="AP116" s="282"/>
      <c r="AQ116" s="218" t="s">
        <v>752</v>
      </c>
      <c r="AR116" s="219"/>
      <c r="AS116" s="219"/>
      <c r="AT116" s="219"/>
      <c r="AU116" s="219"/>
      <c r="AV116" s="219"/>
      <c r="AW116" s="219"/>
      <c r="AX116" s="221"/>
    </row>
    <row r="117" spans="1:51" ht="46.5"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734</v>
      </c>
      <c r="AC117" s="477"/>
      <c r="AD117" s="478"/>
      <c r="AE117" s="555" t="s">
        <v>735</v>
      </c>
      <c r="AF117" s="555"/>
      <c r="AG117" s="555"/>
      <c r="AH117" s="555"/>
      <c r="AI117" s="555" t="s">
        <v>736</v>
      </c>
      <c r="AJ117" s="555"/>
      <c r="AK117" s="555"/>
      <c r="AL117" s="555"/>
      <c r="AM117" s="555" t="s">
        <v>756</v>
      </c>
      <c r="AN117" s="555"/>
      <c r="AO117" s="555"/>
      <c r="AP117" s="555"/>
      <c r="AQ117" s="555" t="s">
        <v>810</v>
      </c>
      <c r="AR117" s="555"/>
      <c r="AS117" s="555"/>
      <c r="AT117" s="555"/>
      <c r="AU117" s="555"/>
      <c r="AV117" s="555"/>
      <c r="AW117" s="555"/>
      <c r="AX117" s="556"/>
    </row>
    <row r="118" spans="1:51" ht="23.25"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389</v>
      </c>
      <c r="AF118" s="247"/>
      <c r="AG118" s="247"/>
      <c r="AH118" s="247"/>
      <c r="AI118" s="247" t="s">
        <v>411</v>
      </c>
      <c r="AJ118" s="247"/>
      <c r="AK118" s="247"/>
      <c r="AL118" s="247"/>
      <c r="AM118" s="247" t="s">
        <v>508</v>
      </c>
      <c r="AN118" s="247"/>
      <c r="AO118" s="247"/>
      <c r="AP118" s="247"/>
      <c r="AQ118" s="594" t="s">
        <v>541</v>
      </c>
      <c r="AR118" s="595"/>
      <c r="AS118" s="595"/>
      <c r="AT118" s="595"/>
      <c r="AU118" s="595"/>
      <c r="AV118" s="595"/>
      <c r="AW118" s="595"/>
      <c r="AX118" s="596"/>
      <c r="AY118" s="92">
        <f>IF(SUBSTITUTE(SUBSTITUTE($G$119,"／",""),"　","")="",0,1)</f>
        <v>1</v>
      </c>
    </row>
    <row r="119" spans="1:51" ht="23.25" customHeight="1" x14ac:dyDescent="0.15">
      <c r="A119" s="440"/>
      <c r="B119" s="441"/>
      <c r="C119" s="441"/>
      <c r="D119" s="441"/>
      <c r="E119" s="441"/>
      <c r="F119" s="442"/>
      <c r="G119" s="392" t="s">
        <v>737</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t="s">
        <v>731</v>
      </c>
      <c r="AC119" s="467"/>
      <c r="AD119" s="468"/>
      <c r="AE119" s="282">
        <v>30</v>
      </c>
      <c r="AF119" s="282"/>
      <c r="AG119" s="282"/>
      <c r="AH119" s="282"/>
      <c r="AI119" s="282">
        <v>30</v>
      </c>
      <c r="AJ119" s="282"/>
      <c r="AK119" s="282"/>
      <c r="AL119" s="282"/>
      <c r="AM119" s="282">
        <v>32</v>
      </c>
      <c r="AN119" s="282"/>
      <c r="AO119" s="282"/>
      <c r="AP119" s="282"/>
      <c r="AQ119" s="282" t="s">
        <v>752</v>
      </c>
      <c r="AR119" s="282"/>
      <c r="AS119" s="282"/>
      <c r="AT119" s="282"/>
      <c r="AU119" s="282"/>
      <c r="AV119" s="282"/>
      <c r="AW119" s="282"/>
      <c r="AX119" s="283"/>
      <c r="AY119">
        <f>$AY$118</f>
        <v>1</v>
      </c>
    </row>
    <row r="120" spans="1:51" ht="46.5"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734</v>
      </c>
      <c r="AC120" s="477"/>
      <c r="AD120" s="478"/>
      <c r="AE120" s="555" t="s">
        <v>738</v>
      </c>
      <c r="AF120" s="555"/>
      <c r="AG120" s="555"/>
      <c r="AH120" s="555"/>
      <c r="AI120" s="555" t="s">
        <v>739</v>
      </c>
      <c r="AJ120" s="555"/>
      <c r="AK120" s="555"/>
      <c r="AL120" s="555"/>
      <c r="AM120" s="555" t="s">
        <v>757</v>
      </c>
      <c r="AN120" s="555"/>
      <c r="AO120" s="555"/>
      <c r="AP120" s="555"/>
      <c r="AQ120" s="555" t="s">
        <v>811</v>
      </c>
      <c r="AR120" s="555"/>
      <c r="AS120" s="555"/>
      <c r="AT120" s="555"/>
      <c r="AU120" s="555"/>
      <c r="AV120" s="555"/>
      <c r="AW120" s="555"/>
      <c r="AX120" s="556"/>
      <c r="AY120">
        <f>$AY$118</f>
        <v>1</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389</v>
      </c>
      <c r="AF121" s="247"/>
      <c r="AG121" s="247"/>
      <c r="AH121" s="247"/>
      <c r="AI121" s="247" t="s">
        <v>411</v>
      </c>
      <c r="AJ121" s="247"/>
      <c r="AK121" s="247"/>
      <c r="AL121" s="247"/>
      <c r="AM121" s="247" t="s">
        <v>508</v>
      </c>
      <c r="AN121" s="247"/>
      <c r="AO121" s="247"/>
      <c r="AP121" s="247"/>
      <c r="AQ121" s="594" t="s">
        <v>541</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389</v>
      </c>
      <c r="AF124" s="247"/>
      <c r="AG124" s="247"/>
      <c r="AH124" s="247"/>
      <c r="AI124" s="247" t="s">
        <v>411</v>
      </c>
      <c r="AJ124" s="247"/>
      <c r="AK124" s="247"/>
      <c r="AL124" s="247"/>
      <c r="AM124" s="247" t="s">
        <v>508</v>
      </c>
      <c r="AN124" s="247"/>
      <c r="AO124" s="247"/>
      <c r="AP124" s="247"/>
      <c r="AQ124" s="594" t="s">
        <v>541</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359</v>
      </c>
      <c r="H125" s="392"/>
      <c r="I125" s="392"/>
      <c r="J125" s="392"/>
      <c r="K125" s="392"/>
      <c r="L125" s="392"/>
      <c r="M125" s="392"/>
      <c r="N125" s="392"/>
      <c r="O125" s="392"/>
      <c r="P125" s="392"/>
      <c r="Q125" s="392"/>
      <c r="R125" s="392"/>
      <c r="S125" s="392"/>
      <c r="T125" s="392"/>
      <c r="U125" s="392"/>
      <c r="V125" s="392"/>
      <c r="W125" s="392"/>
      <c r="X125" s="930"/>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1"/>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7"/>
      <c r="Z127" s="928"/>
      <c r="AA127" s="929"/>
      <c r="AB127" s="412" t="s">
        <v>11</v>
      </c>
      <c r="AC127" s="413"/>
      <c r="AD127" s="414"/>
      <c r="AE127" s="247" t="s">
        <v>389</v>
      </c>
      <c r="AF127" s="247"/>
      <c r="AG127" s="247"/>
      <c r="AH127" s="247"/>
      <c r="AI127" s="247" t="s">
        <v>411</v>
      </c>
      <c r="AJ127" s="247"/>
      <c r="AK127" s="247"/>
      <c r="AL127" s="247"/>
      <c r="AM127" s="247" t="s">
        <v>508</v>
      </c>
      <c r="AN127" s="247"/>
      <c r="AO127" s="247"/>
      <c r="AP127" s="247"/>
      <c r="AQ127" s="594" t="s">
        <v>541</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359</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404</v>
      </c>
      <c r="B130" s="186"/>
      <c r="C130" s="185" t="s">
        <v>236</v>
      </c>
      <c r="D130" s="186"/>
      <c r="E130" s="170" t="s">
        <v>265</v>
      </c>
      <c r="F130" s="171"/>
      <c r="G130" s="172" t="s">
        <v>740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755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755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7.100000000000001"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7.10000000000000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7.10000000000000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7.10000000000000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2"/>
      <c r="E430" s="175" t="s">
        <v>398</v>
      </c>
      <c r="F430" s="898"/>
      <c r="G430" s="899" t="s">
        <v>252</v>
      </c>
      <c r="H430" s="126"/>
      <c r="I430" s="126"/>
      <c r="J430" s="900" t="s">
        <v>715</v>
      </c>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755</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755</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715</v>
      </c>
      <c r="AF435" s="208"/>
      <c r="AG435" s="208"/>
      <c r="AH435" s="337"/>
      <c r="AI435" s="336" t="s">
        <v>715</v>
      </c>
      <c r="AJ435" s="208"/>
      <c r="AK435" s="208"/>
      <c r="AL435" s="208"/>
      <c r="AM435" s="336" t="s">
        <v>755</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1</v>
      </c>
    </row>
    <row r="477" spans="1:51" ht="18.75"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715</v>
      </c>
      <c r="AF477" s="201"/>
      <c r="AG477" s="136" t="s">
        <v>233</v>
      </c>
      <c r="AH477" s="137"/>
      <c r="AI477" s="335"/>
      <c r="AJ477" s="335"/>
      <c r="AK477" s="335"/>
      <c r="AL477" s="157"/>
      <c r="AM477" s="335"/>
      <c r="AN477" s="335"/>
      <c r="AO477" s="335"/>
      <c r="AP477" s="157"/>
      <c r="AQ477" s="250" t="s">
        <v>715</v>
      </c>
      <c r="AR477" s="201"/>
      <c r="AS477" s="136" t="s">
        <v>233</v>
      </c>
      <c r="AT477" s="137"/>
      <c r="AU477" s="201" t="s">
        <v>715</v>
      </c>
      <c r="AV477" s="201"/>
      <c r="AW477" s="136" t="s">
        <v>179</v>
      </c>
      <c r="AX477" s="196"/>
      <c r="AY477">
        <f>$AY$476</f>
        <v>1</v>
      </c>
    </row>
    <row r="478" spans="1:51" ht="23.25" customHeight="1" x14ac:dyDescent="0.15">
      <c r="A478" s="190"/>
      <c r="B478" s="187"/>
      <c r="C478" s="181"/>
      <c r="D478" s="187"/>
      <c r="E478" s="338"/>
      <c r="F478" s="339"/>
      <c r="G478" s="107" t="s">
        <v>715</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715</v>
      </c>
      <c r="AC478" s="214"/>
      <c r="AD478" s="214"/>
      <c r="AE478" s="336" t="s">
        <v>715</v>
      </c>
      <c r="AF478" s="208"/>
      <c r="AG478" s="208"/>
      <c r="AH478" s="208"/>
      <c r="AI478" s="336" t="s">
        <v>715</v>
      </c>
      <c r="AJ478" s="208"/>
      <c r="AK478" s="208"/>
      <c r="AL478" s="208"/>
      <c r="AM478" s="336" t="s">
        <v>755</v>
      </c>
      <c r="AN478" s="208"/>
      <c r="AO478" s="208"/>
      <c r="AP478" s="337"/>
      <c r="AQ478" s="336" t="s">
        <v>715</v>
      </c>
      <c r="AR478" s="208"/>
      <c r="AS478" s="208"/>
      <c r="AT478" s="337"/>
      <c r="AU478" s="208" t="s">
        <v>715</v>
      </c>
      <c r="AV478" s="208"/>
      <c r="AW478" s="208"/>
      <c r="AX478" s="209"/>
      <c r="AY478">
        <f t="shared" ref="AY478:AY480" si="72">$AY$476</f>
        <v>1</v>
      </c>
    </row>
    <row r="479" spans="1:51" ht="23.25"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715</v>
      </c>
      <c r="AC479" s="206"/>
      <c r="AD479" s="206"/>
      <c r="AE479" s="336" t="s">
        <v>715</v>
      </c>
      <c r="AF479" s="208"/>
      <c r="AG479" s="208"/>
      <c r="AH479" s="337"/>
      <c r="AI479" s="336" t="s">
        <v>715</v>
      </c>
      <c r="AJ479" s="208"/>
      <c r="AK479" s="208"/>
      <c r="AL479" s="208"/>
      <c r="AM479" s="336" t="s">
        <v>755</v>
      </c>
      <c r="AN479" s="208"/>
      <c r="AO479" s="208"/>
      <c r="AP479" s="337"/>
      <c r="AQ479" s="336" t="s">
        <v>715</v>
      </c>
      <c r="AR479" s="208"/>
      <c r="AS479" s="208"/>
      <c r="AT479" s="337"/>
      <c r="AU479" s="208" t="s">
        <v>715</v>
      </c>
      <c r="AV479" s="208"/>
      <c r="AW479" s="208"/>
      <c r="AX479" s="209"/>
      <c r="AY479">
        <f t="shared" si="72"/>
        <v>1</v>
      </c>
    </row>
    <row r="480" spans="1:51" ht="23.25" customHeight="1" thickBo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t="s">
        <v>715</v>
      </c>
      <c r="AF480" s="208"/>
      <c r="AG480" s="208"/>
      <c r="AH480" s="337"/>
      <c r="AI480" s="336" t="s">
        <v>715</v>
      </c>
      <c r="AJ480" s="208"/>
      <c r="AK480" s="208"/>
      <c r="AL480" s="208"/>
      <c r="AM480" s="336" t="s">
        <v>755</v>
      </c>
      <c r="AN480" s="208"/>
      <c r="AO480" s="208"/>
      <c r="AP480" s="337"/>
      <c r="AQ480" s="336" t="s">
        <v>715</v>
      </c>
      <c r="AR480" s="208"/>
      <c r="AS480" s="208"/>
      <c r="AT480" s="337"/>
      <c r="AU480" s="208" t="s">
        <v>715</v>
      </c>
      <c r="AV480" s="208"/>
      <c r="AW480" s="208"/>
      <c r="AX480" s="209"/>
      <c r="AY480">
        <f t="shared" si="72"/>
        <v>1</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9" t="s">
        <v>252</v>
      </c>
      <c r="H484" s="126"/>
      <c r="I484" s="12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9" t="s">
        <v>252</v>
      </c>
      <c r="H538" s="126"/>
      <c r="I538" s="12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9" t="s">
        <v>252</v>
      </c>
      <c r="H592" s="126"/>
      <c r="I592" s="12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9" t="s">
        <v>252</v>
      </c>
      <c r="H646" s="126"/>
      <c r="I646" s="12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33.7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751</v>
      </c>
      <c r="AE702" s="342"/>
      <c r="AF702" s="342"/>
      <c r="AG702" s="384" t="s">
        <v>759</v>
      </c>
      <c r="AH702" s="385"/>
      <c r="AI702" s="385"/>
      <c r="AJ702" s="385"/>
      <c r="AK702" s="385"/>
      <c r="AL702" s="385"/>
      <c r="AM702" s="385"/>
      <c r="AN702" s="385"/>
      <c r="AO702" s="385"/>
      <c r="AP702" s="385"/>
      <c r="AQ702" s="385"/>
      <c r="AR702" s="385"/>
      <c r="AS702" s="385"/>
      <c r="AT702" s="385"/>
      <c r="AU702" s="385"/>
      <c r="AV702" s="385"/>
      <c r="AW702" s="385"/>
      <c r="AX702" s="386"/>
    </row>
    <row r="703" spans="1:51" ht="3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751</v>
      </c>
      <c r="AE703" s="323"/>
      <c r="AF703" s="323"/>
      <c r="AG703" s="104" t="s">
        <v>760</v>
      </c>
      <c r="AH703" s="105"/>
      <c r="AI703" s="105"/>
      <c r="AJ703" s="105"/>
      <c r="AK703" s="105"/>
      <c r="AL703" s="105"/>
      <c r="AM703" s="105"/>
      <c r="AN703" s="105"/>
      <c r="AO703" s="105"/>
      <c r="AP703" s="105"/>
      <c r="AQ703" s="105"/>
      <c r="AR703" s="105"/>
      <c r="AS703" s="105"/>
      <c r="AT703" s="105"/>
      <c r="AU703" s="105"/>
      <c r="AV703" s="105"/>
      <c r="AW703" s="105"/>
      <c r="AX703" s="106"/>
    </row>
    <row r="704" spans="1:51" ht="33.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751</v>
      </c>
      <c r="AE704" s="786"/>
      <c r="AF704" s="786"/>
      <c r="AG704" s="168" t="s">
        <v>761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762</v>
      </c>
      <c r="AE705" s="718"/>
      <c r="AF705" s="718"/>
      <c r="AG705" s="128" t="s">
        <v>763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380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764</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765</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753</v>
      </c>
      <c r="AE708" s="608"/>
      <c r="AF708" s="608"/>
      <c r="AG708" s="745" t="s">
        <v>405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751</v>
      </c>
      <c r="AE709" s="323"/>
      <c r="AF709" s="323"/>
      <c r="AG709" s="104" t="s">
        <v>766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753</v>
      </c>
      <c r="AE710" s="323"/>
      <c r="AF710" s="323"/>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751</v>
      </c>
      <c r="AE711" s="323"/>
      <c r="AF711" s="323"/>
      <c r="AG711" s="104" t="s">
        <v>767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751</v>
      </c>
      <c r="AE712" s="786"/>
      <c r="AF712" s="786"/>
      <c r="AG712" s="810" t="s">
        <v>771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753</v>
      </c>
      <c r="AE713" s="323"/>
      <c r="AF713" s="666"/>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751</v>
      </c>
      <c r="AE714" s="808"/>
      <c r="AF714" s="809"/>
      <c r="AG714" s="739" t="s">
        <v>768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753</v>
      </c>
      <c r="AE715" s="608"/>
      <c r="AF715" s="659"/>
      <c r="AG715" s="745" t="s">
        <v>405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753</v>
      </c>
      <c r="AE716" s="630"/>
      <c r="AF716" s="630"/>
      <c r="AG716" s="104" t="s">
        <v>405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751</v>
      </c>
      <c r="AE717" s="323"/>
      <c r="AF717" s="323"/>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751</v>
      </c>
      <c r="AE718" s="323"/>
      <c r="AF718" s="323"/>
      <c r="AG718" s="130" t="s">
        <v>770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753</v>
      </c>
      <c r="AE719" s="608"/>
      <c r="AF719" s="608"/>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t="s">
        <v>715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81" t="s">
        <v>772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773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t="s">
        <v>812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t="s">
        <v>137</v>
      </c>
      <c r="B731" s="677"/>
      <c r="C731" s="677"/>
      <c r="D731" s="677"/>
      <c r="E731" s="678"/>
      <c r="F731" s="732" t="s">
        <v>813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t="s">
        <v>816</v>
      </c>
      <c r="B733" s="677"/>
      <c r="C733" s="677"/>
      <c r="D733" s="677"/>
      <c r="E733" s="678"/>
      <c r="F733" s="640" t="s">
        <v>817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1" t="s">
        <v>671</v>
      </c>
      <c r="B737" s="211"/>
      <c r="C737" s="211"/>
      <c r="D737" s="212"/>
      <c r="E737" s="955" t="s">
        <v>742</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396</v>
      </c>
      <c r="B738" s="361"/>
      <c r="C738" s="361"/>
      <c r="D738" s="361"/>
      <c r="E738" s="955" t="s">
        <v>743</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395</v>
      </c>
      <c r="B739" s="361"/>
      <c r="C739" s="361"/>
      <c r="D739" s="361"/>
      <c r="E739" s="955" t="s">
        <v>744</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394</v>
      </c>
      <c r="B740" s="361"/>
      <c r="C740" s="361"/>
      <c r="D740" s="361"/>
      <c r="E740" s="955" t="s">
        <v>745</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393</v>
      </c>
      <c r="B741" s="361"/>
      <c r="C741" s="361"/>
      <c r="D741" s="361"/>
      <c r="E741" s="955" t="s">
        <v>746</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392</v>
      </c>
      <c r="B742" s="361"/>
      <c r="C742" s="361"/>
      <c r="D742" s="361"/>
      <c r="E742" s="955" t="s">
        <v>747</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391</v>
      </c>
      <c r="B743" s="361"/>
      <c r="C743" s="361"/>
      <c r="D743" s="361"/>
      <c r="E743" s="955" t="s">
        <v>748</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390</v>
      </c>
      <c r="B744" s="361"/>
      <c r="C744" s="361"/>
      <c r="D744" s="361"/>
      <c r="E744" s="955" t="s">
        <v>749</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389</v>
      </c>
      <c r="B745" s="361"/>
      <c r="C745" s="361"/>
      <c r="D745" s="361"/>
      <c r="E745" s="992" t="s">
        <v>750</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544</v>
      </c>
      <c r="B746" s="361"/>
      <c r="C746" s="361"/>
      <c r="D746" s="361"/>
      <c r="E746" s="961" t="s">
        <v>709</v>
      </c>
      <c r="F746" s="959"/>
      <c r="G746" s="959"/>
      <c r="H746" s="100" t="str">
        <f>IF(E746="","","-")</f>
        <v>-</v>
      </c>
      <c r="I746" s="959"/>
      <c r="J746" s="959"/>
      <c r="K746" s="100" t="str">
        <f>IF(I746="","","-")</f>
        <v/>
      </c>
      <c r="L746" s="960">
        <v>692</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508</v>
      </c>
      <c r="B747" s="361"/>
      <c r="C747" s="361"/>
      <c r="D747" s="361"/>
      <c r="E747" s="961" t="s">
        <v>709</v>
      </c>
      <c r="F747" s="959"/>
      <c r="G747" s="959"/>
      <c r="H747" s="100" t="str">
        <f>IF(E747="","","-")</f>
        <v>-</v>
      </c>
      <c r="I747" s="959"/>
      <c r="J747" s="959"/>
      <c r="K747" s="100" t="str">
        <f>IF(I747="","","-")</f>
        <v/>
      </c>
      <c r="L747" s="960">
        <v>707</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7" t="s">
        <v>383</v>
      </c>
      <c r="B748" s="618"/>
      <c r="C748" s="618"/>
      <c r="D748" s="618"/>
      <c r="E748" s="618"/>
      <c r="F748" s="61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385</v>
      </c>
      <c r="B787" s="632"/>
      <c r="C787" s="632"/>
      <c r="D787" s="632"/>
      <c r="E787" s="632"/>
      <c r="F787" s="633"/>
      <c r="G787" s="598" t="s">
        <v>809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774</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782</v>
      </c>
      <c r="H789" s="674"/>
      <c r="I789" s="674"/>
      <c r="J789" s="674"/>
      <c r="K789" s="675"/>
      <c r="L789" s="667" t="s">
        <v>775</v>
      </c>
      <c r="M789" s="668"/>
      <c r="N789" s="668"/>
      <c r="O789" s="668"/>
      <c r="P789" s="668"/>
      <c r="Q789" s="668"/>
      <c r="R789" s="668"/>
      <c r="S789" s="668"/>
      <c r="T789" s="668"/>
      <c r="U789" s="668"/>
      <c r="V789" s="668"/>
      <c r="W789" s="668"/>
      <c r="X789" s="669"/>
      <c r="Y789" s="387">
        <v>39</v>
      </c>
      <c r="Z789" s="388"/>
      <c r="AA789" s="388"/>
      <c r="AB789" s="805"/>
      <c r="AC789" s="673" t="s">
        <v>776</v>
      </c>
      <c r="AD789" s="674"/>
      <c r="AE789" s="674"/>
      <c r="AF789" s="674"/>
      <c r="AG789" s="675"/>
      <c r="AH789" s="667" t="s">
        <v>779</v>
      </c>
      <c r="AI789" s="668"/>
      <c r="AJ789" s="668"/>
      <c r="AK789" s="668"/>
      <c r="AL789" s="668"/>
      <c r="AM789" s="668"/>
      <c r="AN789" s="668"/>
      <c r="AO789" s="668"/>
      <c r="AP789" s="668"/>
      <c r="AQ789" s="668"/>
      <c r="AR789" s="668"/>
      <c r="AS789" s="668"/>
      <c r="AT789" s="669"/>
      <c r="AU789" s="387">
        <v>2</v>
      </c>
      <c r="AV789" s="388"/>
      <c r="AW789" s="388"/>
      <c r="AX789" s="389"/>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t="s">
        <v>777</v>
      </c>
      <c r="AD790" s="610"/>
      <c r="AE790" s="610"/>
      <c r="AF790" s="610"/>
      <c r="AG790" s="611"/>
      <c r="AH790" s="601" t="s">
        <v>780</v>
      </c>
      <c r="AI790" s="602"/>
      <c r="AJ790" s="602"/>
      <c r="AK790" s="602"/>
      <c r="AL790" s="602"/>
      <c r="AM790" s="602"/>
      <c r="AN790" s="602"/>
      <c r="AO790" s="602"/>
      <c r="AP790" s="602"/>
      <c r="AQ790" s="602"/>
      <c r="AR790" s="602"/>
      <c r="AS790" s="602"/>
      <c r="AT790" s="603"/>
      <c r="AU790" s="604">
        <v>2</v>
      </c>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t="s">
        <v>778</v>
      </c>
      <c r="AD791" s="610"/>
      <c r="AE791" s="610"/>
      <c r="AF791" s="610"/>
      <c r="AG791" s="611"/>
      <c r="AH791" s="601" t="s">
        <v>781</v>
      </c>
      <c r="AI791" s="602"/>
      <c r="AJ791" s="602"/>
      <c r="AK791" s="602"/>
      <c r="AL791" s="602"/>
      <c r="AM791" s="602"/>
      <c r="AN791" s="602"/>
      <c r="AO791" s="602"/>
      <c r="AP791" s="602"/>
      <c r="AQ791" s="602"/>
      <c r="AR791" s="602"/>
      <c r="AS791" s="602"/>
      <c r="AT791" s="603"/>
      <c r="AU791" s="604">
        <v>1</v>
      </c>
      <c r="AV791" s="605"/>
      <c r="AW791" s="605"/>
      <c r="AX791" s="606"/>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39</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5</v>
      </c>
      <c r="AV799" s="832"/>
      <c r="AW799" s="832"/>
      <c r="AX799" s="834"/>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0</v>
      </c>
    </row>
    <row r="801" spans="1:51" ht="24.75" hidden="1"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5"/>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808</v>
      </c>
      <c r="D845" s="343"/>
      <c r="E845" s="343"/>
      <c r="F845" s="343"/>
      <c r="G845" s="343"/>
      <c r="H845" s="343"/>
      <c r="I845" s="343"/>
      <c r="J845" s="344">
        <v>9010001027685</v>
      </c>
      <c r="K845" s="345"/>
      <c r="L845" s="345"/>
      <c r="M845" s="345"/>
      <c r="N845" s="345"/>
      <c r="O845" s="345"/>
      <c r="P845" s="359" t="s">
        <v>775</v>
      </c>
      <c r="Q845" s="346"/>
      <c r="R845" s="346"/>
      <c r="S845" s="346"/>
      <c r="T845" s="346"/>
      <c r="U845" s="346"/>
      <c r="V845" s="346"/>
      <c r="W845" s="346"/>
      <c r="X845" s="346"/>
      <c r="Y845" s="347">
        <v>39</v>
      </c>
      <c r="Z845" s="348"/>
      <c r="AA845" s="348"/>
      <c r="AB845" s="349"/>
      <c r="AC845" s="350" t="s">
        <v>372</v>
      </c>
      <c r="AD845" s="351"/>
      <c r="AE845" s="351"/>
      <c r="AF845" s="351"/>
      <c r="AG845" s="351"/>
      <c r="AH845" s="366">
        <v>1</v>
      </c>
      <c r="AI845" s="367"/>
      <c r="AJ845" s="367"/>
      <c r="AK845" s="367"/>
      <c r="AL845" s="354">
        <v>76.3</v>
      </c>
      <c r="AM845" s="355"/>
      <c r="AN845" s="355"/>
      <c r="AO845" s="356"/>
      <c r="AP845" s="357" t="s">
        <v>807</v>
      </c>
      <c r="AQ845" s="357"/>
      <c r="AR845" s="357"/>
      <c r="AS845" s="357"/>
      <c r="AT845" s="357"/>
      <c r="AU845" s="357"/>
      <c r="AV845" s="357"/>
      <c r="AW845" s="357"/>
      <c r="AX845" s="357"/>
    </row>
    <row r="846" spans="1:51" ht="30" customHeight="1" x14ac:dyDescent="0.15">
      <c r="A846" s="370">
        <v>2</v>
      </c>
      <c r="B846" s="370">
        <v>1</v>
      </c>
      <c r="C846" s="358" t="s">
        <v>783</v>
      </c>
      <c r="D846" s="343"/>
      <c r="E846" s="343"/>
      <c r="F846" s="343"/>
      <c r="G846" s="343"/>
      <c r="H846" s="343"/>
      <c r="I846" s="343"/>
      <c r="J846" s="344">
        <v>7010401099533</v>
      </c>
      <c r="K846" s="345"/>
      <c r="L846" s="345"/>
      <c r="M846" s="345"/>
      <c r="N846" s="345"/>
      <c r="O846" s="345"/>
      <c r="P846" s="359" t="s">
        <v>785</v>
      </c>
      <c r="Q846" s="346"/>
      <c r="R846" s="346"/>
      <c r="S846" s="346"/>
      <c r="T846" s="346"/>
      <c r="U846" s="346"/>
      <c r="V846" s="346"/>
      <c r="W846" s="346"/>
      <c r="X846" s="346"/>
      <c r="Y846" s="347">
        <v>20</v>
      </c>
      <c r="Z846" s="348"/>
      <c r="AA846" s="348"/>
      <c r="AB846" s="349"/>
      <c r="AC846" s="350" t="s">
        <v>802</v>
      </c>
      <c r="AD846" s="351"/>
      <c r="AE846" s="351"/>
      <c r="AF846" s="351"/>
      <c r="AG846" s="351"/>
      <c r="AH846" s="366" t="s">
        <v>807</v>
      </c>
      <c r="AI846" s="367"/>
      <c r="AJ846" s="367"/>
      <c r="AK846" s="367"/>
      <c r="AL846" s="354" t="s">
        <v>807</v>
      </c>
      <c r="AM846" s="355"/>
      <c r="AN846" s="355"/>
      <c r="AO846" s="356"/>
      <c r="AP846" s="357" t="s">
        <v>807</v>
      </c>
      <c r="AQ846" s="357"/>
      <c r="AR846" s="357"/>
      <c r="AS846" s="357"/>
      <c r="AT846" s="357"/>
      <c r="AU846" s="357"/>
      <c r="AV846" s="357"/>
      <c r="AW846" s="357"/>
      <c r="AX846" s="357"/>
      <c r="AY846">
        <f>COUNTA($C$846)</f>
        <v>1</v>
      </c>
    </row>
    <row r="847" spans="1:51" ht="30" customHeight="1" x14ac:dyDescent="0.15">
      <c r="A847" s="370">
        <v>3</v>
      </c>
      <c r="B847" s="370">
        <v>1</v>
      </c>
      <c r="C847" s="358" t="s">
        <v>783</v>
      </c>
      <c r="D847" s="343"/>
      <c r="E847" s="343"/>
      <c r="F847" s="343"/>
      <c r="G847" s="343"/>
      <c r="H847" s="343"/>
      <c r="I847" s="343"/>
      <c r="J847" s="344">
        <v>7010401099533</v>
      </c>
      <c r="K847" s="345"/>
      <c r="L847" s="345"/>
      <c r="M847" s="345"/>
      <c r="N847" s="345"/>
      <c r="O847" s="345"/>
      <c r="P847" s="359" t="s">
        <v>784</v>
      </c>
      <c r="Q847" s="346"/>
      <c r="R847" s="346"/>
      <c r="S847" s="346"/>
      <c r="T847" s="346"/>
      <c r="U847" s="346"/>
      <c r="V847" s="346"/>
      <c r="W847" s="346"/>
      <c r="X847" s="346"/>
      <c r="Y847" s="347">
        <v>7</v>
      </c>
      <c r="Z847" s="348"/>
      <c r="AA847" s="348"/>
      <c r="AB847" s="349"/>
      <c r="AC847" s="350" t="s">
        <v>371</v>
      </c>
      <c r="AD847" s="351"/>
      <c r="AE847" s="351"/>
      <c r="AF847" s="351"/>
      <c r="AG847" s="351"/>
      <c r="AH847" s="352">
        <v>1</v>
      </c>
      <c r="AI847" s="353"/>
      <c r="AJ847" s="353"/>
      <c r="AK847" s="353"/>
      <c r="AL847" s="354">
        <v>96.6</v>
      </c>
      <c r="AM847" s="355"/>
      <c r="AN847" s="355"/>
      <c r="AO847" s="356"/>
      <c r="AP847" s="357" t="s">
        <v>807</v>
      </c>
      <c r="AQ847" s="357"/>
      <c r="AR847" s="357"/>
      <c r="AS847" s="357"/>
      <c r="AT847" s="357"/>
      <c r="AU847" s="357"/>
      <c r="AV847" s="357"/>
      <c r="AW847" s="357"/>
      <c r="AX847" s="357"/>
      <c r="AY847">
        <f>COUNTA($C$847)</f>
        <v>1</v>
      </c>
    </row>
    <row r="848" spans="1:51" ht="45" customHeight="1" x14ac:dyDescent="0.15">
      <c r="A848" s="370">
        <v>4</v>
      </c>
      <c r="B848" s="370">
        <v>1</v>
      </c>
      <c r="C848" s="358" t="s">
        <v>783</v>
      </c>
      <c r="D848" s="343"/>
      <c r="E848" s="343"/>
      <c r="F848" s="343"/>
      <c r="G848" s="343"/>
      <c r="H848" s="343"/>
      <c r="I848" s="343"/>
      <c r="J848" s="344">
        <v>7010401099533</v>
      </c>
      <c r="K848" s="345"/>
      <c r="L848" s="345"/>
      <c r="M848" s="345"/>
      <c r="N848" s="345"/>
      <c r="O848" s="345"/>
      <c r="P848" s="359" t="s">
        <v>786</v>
      </c>
      <c r="Q848" s="346"/>
      <c r="R848" s="346"/>
      <c r="S848" s="346"/>
      <c r="T848" s="346"/>
      <c r="U848" s="346"/>
      <c r="V848" s="346"/>
      <c r="W848" s="346"/>
      <c r="X848" s="346"/>
      <c r="Y848" s="347">
        <v>5</v>
      </c>
      <c r="Z848" s="348"/>
      <c r="AA848" s="348"/>
      <c r="AB848" s="349"/>
      <c r="AC848" s="350" t="s">
        <v>371</v>
      </c>
      <c r="AD848" s="351"/>
      <c r="AE848" s="351"/>
      <c r="AF848" s="351"/>
      <c r="AG848" s="351"/>
      <c r="AH848" s="352">
        <v>2</v>
      </c>
      <c r="AI848" s="353"/>
      <c r="AJ848" s="353"/>
      <c r="AK848" s="353"/>
      <c r="AL848" s="354">
        <v>64</v>
      </c>
      <c r="AM848" s="355"/>
      <c r="AN848" s="355"/>
      <c r="AO848" s="356"/>
      <c r="AP848" s="357" t="s">
        <v>807</v>
      </c>
      <c r="AQ848" s="357"/>
      <c r="AR848" s="357"/>
      <c r="AS848" s="357"/>
      <c r="AT848" s="357"/>
      <c r="AU848" s="357"/>
      <c r="AV848" s="357"/>
      <c r="AW848" s="357"/>
      <c r="AX848" s="357"/>
      <c r="AY848">
        <f>COUNTA($C$848)</f>
        <v>1</v>
      </c>
    </row>
    <row r="849" spans="1:51" ht="30" customHeight="1" x14ac:dyDescent="0.15">
      <c r="A849" s="370">
        <v>5</v>
      </c>
      <c r="B849" s="370">
        <v>1</v>
      </c>
      <c r="C849" s="358" t="s">
        <v>787</v>
      </c>
      <c r="D849" s="343"/>
      <c r="E849" s="343"/>
      <c r="F849" s="343"/>
      <c r="G849" s="343"/>
      <c r="H849" s="343"/>
      <c r="I849" s="343"/>
      <c r="J849" s="344">
        <v>1010901026918</v>
      </c>
      <c r="K849" s="345"/>
      <c r="L849" s="345"/>
      <c r="M849" s="345"/>
      <c r="N849" s="345"/>
      <c r="O849" s="345"/>
      <c r="P849" s="359" t="s">
        <v>788</v>
      </c>
      <c r="Q849" s="346"/>
      <c r="R849" s="346"/>
      <c r="S849" s="346"/>
      <c r="T849" s="346"/>
      <c r="U849" s="346"/>
      <c r="V849" s="346"/>
      <c r="W849" s="346"/>
      <c r="X849" s="346"/>
      <c r="Y849" s="347">
        <v>14</v>
      </c>
      <c r="Z849" s="348"/>
      <c r="AA849" s="348"/>
      <c r="AB849" s="349"/>
      <c r="AC849" s="350" t="s">
        <v>371</v>
      </c>
      <c r="AD849" s="351"/>
      <c r="AE849" s="351"/>
      <c r="AF849" s="351"/>
      <c r="AG849" s="351"/>
      <c r="AH849" s="352">
        <v>1</v>
      </c>
      <c r="AI849" s="353"/>
      <c r="AJ849" s="353"/>
      <c r="AK849" s="353"/>
      <c r="AL849" s="354">
        <v>90.7</v>
      </c>
      <c r="AM849" s="355"/>
      <c r="AN849" s="355"/>
      <c r="AO849" s="356"/>
      <c r="AP849" s="357" t="s">
        <v>807</v>
      </c>
      <c r="AQ849" s="357"/>
      <c r="AR849" s="357"/>
      <c r="AS849" s="357"/>
      <c r="AT849" s="357"/>
      <c r="AU849" s="357"/>
      <c r="AV849" s="357"/>
      <c r="AW849" s="357"/>
      <c r="AX849" s="357"/>
      <c r="AY849">
        <f>COUNTA($C$849)</f>
        <v>1</v>
      </c>
    </row>
    <row r="850" spans="1:51" ht="44.25" customHeight="1" x14ac:dyDescent="0.15">
      <c r="A850" s="370">
        <v>6</v>
      </c>
      <c r="B850" s="370">
        <v>1</v>
      </c>
      <c r="C850" s="358" t="s">
        <v>787</v>
      </c>
      <c r="D850" s="343"/>
      <c r="E850" s="343"/>
      <c r="F850" s="343"/>
      <c r="G850" s="343"/>
      <c r="H850" s="343"/>
      <c r="I850" s="343"/>
      <c r="J850" s="344">
        <v>1010901026918</v>
      </c>
      <c r="K850" s="345"/>
      <c r="L850" s="345"/>
      <c r="M850" s="345"/>
      <c r="N850" s="345"/>
      <c r="O850" s="345"/>
      <c r="P850" s="359" t="s">
        <v>789</v>
      </c>
      <c r="Q850" s="346"/>
      <c r="R850" s="346"/>
      <c r="S850" s="346"/>
      <c r="T850" s="346"/>
      <c r="U850" s="346"/>
      <c r="V850" s="346"/>
      <c r="W850" s="346"/>
      <c r="X850" s="346"/>
      <c r="Y850" s="347">
        <v>10</v>
      </c>
      <c r="Z850" s="348"/>
      <c r="AA850" s="348"/>
      <c r="AB850" s="349"/>
      <c r="AC850" s="350" t="s">
        <v>802</v>
      </c>
      <c r="AD850" s="351"/>
      <c r="AE850" s="351"/>
      <c r="AF850" s="351"/>
      <c r="AG850" s="351"/>
      <c r="AH850" s="352" t="s">
        <v>807</v>
      </c>
      <c r="AI850" s="353"/>
      <c r="AJ850" s="353"/>
      <c r="AK850" s="353"/>
      <c r="AL850" s="354" t="s">
        <v>807</v>
      </c>
      <c r="AM850" s="355"/>
      <c r="AN850" s="355"/>
      <c r="AO850" s="356"/>
      <c r="AP850" s="357" t="s">
        <v>807</v>
      </c>
      <c r="AQ850" s="357"/>
      <c r="AR850" s="357"/>
      <c r="AS850" s="357"/>
      <c r="AT850" s="357"/>
      <c r="AU850" s="357"/>
      <c r="AV850" s="357"/>
      <c r="AW850" s="357"/>
      <c r="AX850" s="357"/>
      <c r="AY850">
        <f>COUNTA($C$850)</f>
        <v>1</v>
      </c>
    </row>
    <row r="851" spans="1:51" ht="48" customHeight="1" x14ac:dyDescent="0.15">
      <c r="A851" s="370">
        <v>7</v>
      </c>
      <c r="B851" s="370">
        <v>1</v>
      </c>
      <c r="C851" s="358" t="s">
        <v>787</v>
      </c>
      <c r="D851" s="343"/>
      <c r="E851" s="343"/>
      <c r="F851" s="343"/>
      <c r="G851" s="343"/>
      <c r="H851" s="343"/>
      <c r="I851" s="343"/>
      <c r="J851" s="344">
        <v>1010901026918</v>
      </c>
      <c r="K851" s="345"/>
      <c r="L851" s="345"/>
      <c r="M851" s="345"/>
      <c r="N851" s="345"/>
      <c r="O851" s="345"/>
      <c r="P851" s="359" t="s">
        <v>790</v>
      </c>
      <c r="Q851" s="346"/>
      <c r="R851" s="346"/>
      <c r="S851" s="346"/>
      <c r="T851" s="346"/>
      <c r="U851" s="346"/>
      <c r="V851" s="346"/>
      <c r="W851" s="346"/>
      <c r="X851" s="346"/>
      <c r="Y851" s="347">
        <v>1</v>
      </c>
      <c r="Z851" s="348"/>
      <c r="AA851" s="348"/>
      <c r="AB851" s="349"/>
      <c r="AC851" s="350" t="s">
        <v>377</v>
      </c>
      <c r="AD851" s="351"/>
      <c r="AE851" s="351"/>
      <c r="AF851" s="351"/>
      <c r="AG851" s="351"/>
      <c r="AH851" s="352" t="s">
        <v>807</v>
      </c>
      <c r="AI851" s="353"/>
      <c r="AJ851" s="353"/>
      <c r="AK851" s="353"/>
      <c r="AL851" s="354" t="s">
        <v>807</v>
      </c>
      <c r="AM851" s="355"/>
      <c r="AN851" s="355"/>
      <c r="AO851" s="356"/>
      <c r="AP851" s="357" t="s">
        <v>807</v>
      </c>
      <c r="AQ851" s="357"/>
      <c r="AR851" s="357"/>
      <c r="AS851" s="357"/>
      <c r="AT851" s="357"/>
      <c r="AU851" s="357"/>
      <c r="AV851" s="357"/>
      <c r="AW851" s="357"/>
      <c r="AX851" s="357"/>
      <c r="AY851">
        <f>COUNTA($C$851)</f>
        <v>1</v>
      </c>
    </row>
    <row r="852" spans="1:51" ht="51.75" customHeight="1" x14ac:dyDescent="0.15">
      <c r="A852" s="370">
        <v>8</v>
      </c>
      <c r="B852" s="370">
        <v>1</v>
      </c>
      <c r="C852" s="358" t="s">
        <v>791</v>
      </c>
      <c r="D852" s="343"/>
      <c r="E852" s="343"/>
      <c r="F852" s="343"/>
      <c r="G852" s="343"/>
      <c r="H852" s="343"/>
      <c r="I852" s="343"/>
      <c r="J852" s="344">
        <v>3010401097680</v>
      </c>
      <c r="K852" s="345"/>
      <c r="L852" s="345"/>
      <c r="M852" s="345"/>
      <c r="N852" s="345"/>
      <c r="O852" s="345"/>
      <c r="P852" s="359" t="s">
        <v>792</v>
      </c>
      <c r="Q852" s="346"/>
      <c r="R852" s="346"/>
      <c r="S852" s="346"/>
      <c r="T852" s="346"/>
      <c r="U852" s="346"/>
      <c r="V852" s="346"/>
      <c r="W852" s="346"/>
      <c r="X852" s="346"/>
      <c r="Y852" s="347">
        <v>8</v>
      </c>
      <c r="Z852" s="348"/>
      <c r="AA852" s="348"/>
      <c r="AB852" s="349"/>
      <c r="AC852" s="350" t="s">
        <v>371</v>
      </c>
      <c r="AD852" s="351"/>
      <c r="AE852" s="351"/>
      <c r="AF852" s="351"/>
      <c r="AG852" s="351"/>
      <c r="AH852" s="352">
        <v>3</v>
      </c>
      <c r="AI852" s="353"/>
      <c r="AJ852" s="353"/>
      <c r="AK852" s="353"/>
      <c r="AL852" s="354">
        <v>81.099999999999994</v>
      </c>
      <c r="AM852" s="355"/>
      <c r="AN852" s="355"/>
      <c r="AO852" s="356"/>
      <c r="AP852" s="357" t="s">
        <v>807</v>
      </c>
      <c r="AQ852" s="357"/>
      <c r="AR852" s="357"/>
      <c r="AS852" s="357"/>
      <c r="AT852" s="357"/>
      <c r="AU852" s="357"/>
      <c r="AV852" s="357"/>
      <c r="AW852" s="357"/>
      <c r="AX852" s="357"/>
      <c r="AY852">
        <f>COUNTA($C$852)</f>
        <v>1</v>
      </c>
    </row>
    <row r="853" spans="1:51" ht="30" customHeight="1" x14ac:dyDescent="0.15">
      <c r="A853" s="370">
        <v>9</v>
      </c>
      <c r="B853" s="370">
        <v>1</v>
      </c>
      <c r="C853" s="358" t="s">
        <v>791</v>
      </c>
      <c r="D853" s="343"/>
      <c r="E853" s="343"/>
      <c r="F853" s="343"/>
      <c r="G853" s="343"/>
      <c r="H853" s="343"/>
      <c r="I853" s="343"/>
      <c r="J853" s="344">
        <v>3010401097680</v>
      </c>
      <c r="K853" s="345"/>
      <c r="L853" s="345"/>
      <c r="M853" s="345"/>
      <c r="N853" s="345"/>
      <c r="O853" s="345"/>
      <c r="P853" s="359" t="s">
        <v>793</v>
      </c>
      <c r="Q853" s="346"/>
      <c r="R853" s="346"/>
      <c r="S853" s="346"/>
      <c r="T853" s="346"/>
      <c r="U853" s="346"/>
      <c r="V853" s="346"/>
      <c r="W853" s="346"/>
      <c r="X853" s="346"/>
      <c r="Y853" s="347">
        <v>3</v>
      </c>
      <c r="Z853" s="348"/>
      <c r="AA853" s="348"/>
      <c r="AB853" s="349"/>
      <c r="AC853" s="350" t="s">
        <v>371</v>
      </c>
      <c r="AD853" s="351"/>
      <c r="AE853" s="351"/>
      <c r="AF853" s="351"/>
      <c r="AG853" s="351"/>
      <c r="AH853" s="352">
        <v>2</v>
      </c>
      <c r="AI853" s="353"/>
      <c r="AJ853" s="353"/>
      <c r="AK853" s="353"/>
      <c r="AL853" s="354">
        <v>90.5</v>
      </c>
      <c r="AM853" s="355"/>
      <c r="AN853" s="355"/>
      <c r="AO853" s="356"/>
      <c r="AP853" s="357" t="s">
        <v>807</v>
      </c>
      <c r="AQ853" s="357"/>
      <c r="AR853" s="357"/>
      <c r="AS853" s="357"/>
      <c r="AT853" s="357"/>
      <c r="AU853" s="357"/>
      <c r="AV853" s="357"/>
      <c r="AW853" s="357"/>
      <c r="AX853" s="357"/>
      <c r="AY853">
        <f>COUNTA($C$853)</f>
        <v>1</v>
      </c>
    </row>
    <row r="854" spans="1:51" ht="48.75" customHeight="1" x14ac:dyDescent="0.15">
      <c r="A854" s="370">
        <v>10</v>
      </c>
      <c r="B854" s="370">
        <v>1</v>
      </c>
      <c r="C854" s="358" t="s">
        <v>795</v>
      </c>
      <c r="D854" s="343"/>
      <c r="E854" s="343"/>
      <c r="F854" s="343"/>
      <c r="G854" s="343"/>
      <c r="H854" s="343"/>
      <c r="I854" s="343"/>
      <c r="J854" s="344">
        <v>7010001088960</v>
      </c>
      <c r="K854" s="345"/>
      <c r="L854" s="345"/>
      <c r="M854" s="345"/>
      <c r="N854" s="345"/>
      <c r="O854" s="345"/>
      <c r="P854" s="359" t="s">
        <v>794</v>
      </c>
      <c r="Q854" s="346"/>
      <c r="R854" s="346"/>
      <c r="S854" s="346"/>
      <c r="T854" s="346"/>
      <c r="U854" s="346"/>
      <c r="V854" s="346"/>
      <c r="W854" s="346"/>
      <c r="X854" s="346"/>
      <c r="Y854" s="347">
        <v>10</v>
      </c>
      <c r="Z854" s="348"/>
      <c r="AA854" s="348"/>
      <c r="AB854" s="349"/>
      <c r="AC854" s="350" t="s">
        <v>372</v>
      </c>
      <c r="AD854" s="351"/>
      <c r="AE854" s="351"/>
      <c r="AF854" s="351"/>
      <c r="AG854" s="351"/>
      <c r="AH854" s="352">
        <v>3</v>
      </c>
      <c r="AI854" s="353"/>
      <c r="AJ854" s="353"/>
      <c r="AK854" s="353"/>
      <c r="AL854" s="354">
        <v>77.8</v>
      </c>
      <c r="AM854" s="355"/>
      <c r="AN854" s="355"/>
      <c r="AO854" s="356"/>
      <c r="AP854" s="357" t="s">
        <v>807</v>
      </c>
      <c r="AQ854" s="357"/>
      <c r="AR854" s="357"/>
      <c r="AS854" s="357"/>
      <c r="AT854" s="357"/>
      <c r="AU854" s="357"/>
      <c r="AV854" s="357"/>
      <c r="AW854" s="357"/>
      <c r="AX854" s="357"/>
      <c r="AY854">
        <f>COUNTA($C$854)</f>
        <v>1</v>
      </c>
    </row>
    <row r="855" spans="1:51" ht="30" customHeight="1" x14ac:dyDescent="0.15">
      <c r="A855" s="370">
        <v>11</v>
      </c>
      <c r="B855" s="370">
        <v>1</v>
      </c>
      <c r="C855" s="358" t="s">
        <v>796</v>
      </c>
      <c r="D855" s="343"/>
      <c r="E855" s="343"/>
      <c r="F855" s="343"/>
      <c r="G855" s="343"/>
      <c r="H855" s="343"/>
      <c r="I855" s="343"/>
      <c r="J855" s="344">
        <v>7010501016231</v>
      </c>
      <c r="K855" s="345"/>
      <c r="L855" s="345"/>
      <c r="M855" s="345"/>
      <c r="N855" s="345"/>
      <c r="O855" s="345"/>
      <c r="P855" s="359" t="s">
        <v>797</v>
      </c>
      <c r="Q855" s="346"/>
      <c r="R855" s="346"/>
      <c r="S855" s="346"/>
      <c r="T855" s="346"/>
      <c r="U855" s="346"/>
      <c r="V855" s="346"/>
      <c r="W855" s="346"/>
      <c r="X855" s="346"/>
      <c r="Y855" s="347">
        <v>10</v>
      </c>
      <c r="Z855" s="348"/>
      <c r="AA855" s="348"/>
      <c r="AB855" s="349"/>
      <c r="AC855" s="350" t="s">
        <v>371</v>
      </c>
      <c r="AD855" s="351"/>
      <c r="AE855" s="351"/>
      <c r="AF855" s="351"/>
      <c r="AG855" s="351"/>
      <c r="AH855" s="352">
        <v>1</v>
      </c>
      <c r="AI855" s="353"/>
      <c r="AJ855" s="353"/>
      <c r="AK855" s="353"/>
      <c r="AL855" s="354">
        <v>98.8</v>
      </c>
      <c r="AM855" s="355"/>
      <c r="AN855" s="355"/>
      <c r="AO855" s="356"/>
      <c r="AP855" s="357" t="s">
        <v>807</v>
      </c>
      <c r="AQ855" s="357"/>
      <c r="AR855" s="357"/>
      <c r="AS855" s="357"/>
      <c r="AT855" s="357"/>
      <c r="AU855" s="357"/>
      <c r="AV855" s="357"/>
      <c r="AW855" s="357"/>
      <c r="AX855" s="357"/>
      <c r="AY855">
        <f>COUNTA($C$855)</f>
        <v>1</v>
      </c>
    </row>
    <row r="856" spans="1:51" ht="30" customHeight="1" x14ac:dyDescent="0.15">
      <c r="A856" s="370">
        <v>12</v>
      </c>
      <c r="B856" s="370">
        <v>1</v>
      </c>
      <c r="C856" s="358" t="s">
        <v>798</v>
      </c>
      <c r="D856" s="343"/>
      <c r="E856" s="343"/>
      <c r="F856" s="343"/>
      <c r="G856" s="343"/>
      <c r="H856" s="343"/>
      <c r="I856" s="343"/>
      <c r="J856" s="344">
        <v>9020001015631</v>
      </c>
      <c r="K856" s="345"/>
      <c r="L856" s="345"/>
      <c r="M856" s="345"/>
      <c r="N856" s="345"/>
      <c r="O856" s="345"/>
      <c r="P856" s="359" t="s">
        <v>799</v>
      </c>
      <c r="Q856" s="346"/>
      <c r="R856" s="346"/>
      <c r="S856" s="346"/>
      <c r="T856" s="346"/>
      <c r="U856" s="346"/>
      <c r="V856" s="346"/>
      <c r="W856" s="346"/>
      <c r="X856" s="346"/>
      <c r="Y856" s="347">
        <v>10</v>
      </c>
      <c r="Z856" s="348"/>
      <c r="AA856" s="348"/>
      <c r="AB856" s="349"/>
      <c r="AC856" s="350" t="s">
        <v>371</v>
      </c>
      <c r="AD856" s="351"/>
      <c r="AE856" s="351"/>
      <c r="AF856" s="351"/>
      <c r="AG856" s="351"/>
      <c r="AH856" s="352">
        <v>1</v>
      </c>
      <c r="AI856" s="353"/>
      <c r="AJ856" s="353"/>
      <c r="AK856" s="353"/>
      <c r="AL856" s="354">
        <v>91.5</v>
      </c>
      <c r="AM856" s="355"/>
      <c r="AN856" s="355"/>
      <c r="AO856" s="356"/>
      <c r="AP856" s="357" t="s">
        <v>807</v>
      </c>
      <c r="AQ856" s="357"/>
      <c r="AR856" s="357"/>
      <c r="AS856" s="357"/>
      <c r="AT856" s="357"/>
      <c r="AU856" s="357"/>
      <c r="AV856" s="357"/>
      <c r="AW856" s="357"/>
      <c r="AX856" s="357"/>
      <c r="AY856">
        <f>COUNTA($C$856)</f>
        <v>1</v>
      </c>
    </row>
    <row r="857" spans="1:51" ht="30" customHeight="1" x14ac:dyDescent="0.15">
      <c r="A857" s="370">
        <v>13</v>
      </c>
      <c r="B857" s="370">
        <v>1</v>
      </c>
      <c r="C857" s="358" t="s">
        <v>800</v>
      </c>
      <c r="D857" s="343"/>
      <c r="E857" s="343"/>
      <c r="F857" s="343"/>
      <c r="G857" s="343"/>
      <c r="H857" s="343"/>
      <c r="I857" s="343"/>
      <c r="J857" s="344">
        <v>3010002049767</v>
      </c>
      <c r="K857" s="345"/>
      <c r="L857" s="345"/>
      <c r="M857" s="345"/>
      <c r="N857" s="345"/>
      <c r="O857" s="345"/>
      <c r="P857" s="371" t="s">
        <v>801</v>
      </c>
      <c r="Q857" s="372"/>
      <c r="R857" s="372"/>
      <c r="S857" s="372"/>
      <c r="T857" s="372"/>
      <c r="U857" s="372"/>
      <c r="V857" s="372"/>
      <c r="W857" s="372"/>
      <c r="X857" s="372"/>
      <c r="Y857" s="347">
        <v>6</v>
      </c>
      <c r="Z857" s="348"/>
      <c r="AA857" s="348"/>
      <c r="AB857" s="349"/>
      <c r="AC857" s="350" t="s">
        <v>377</v>
      </c>
      <c r="AD857" s="351"/>
      <c r="AE857" s="351"/>
      <c r="AF857" s="351"/>
      <c r="AG857" s="351"/>
      <c r="AH857" s="352" t="s">
        <v>807</v>
      </c>
      <c r="AI857" s="353"/>
      <c r="AJ857" s="353"/>
      <c r="AK857" s="353"/>
      <c r="AL857" s="354" t="s">
        <v>807</v>
      </c>
      <c r="AM857" s="355"/>
      <c r="AN857" s="355"/>
      <c r="AO857" s="356"/>
      <c r="AP857" s="357" t="s">
        <v>807</v>
      </c>
      <c r="AQ857" s="357"/>
      <c r="AR857" s="357"/>
      <c r="AS857" s="357"/>
      <c r="AT857" s="357"/>
      <c r="AU857" s="357"/>
      <c r="AV857" s="357"/>
      <c r="AW857" s="357"/>
      <c r="AX857" s="357"/>
      <c r="AY857">
        <f>COUNTA($C$857)</f>
        <v>1</v>
      </c>
    </row>
    <row r="858" spans="1:51" ht="30" customHeight="1" x14ac:dyDescent="0.15">
      <c r="A858" s="370">
        <v>14</v>
      </c>
      <c r="B858" s="370">
        <v>1</v>
      </c>
      <c r="C858" s="358" t="s">
        <v>803</v>
      </c>
      <c r="D858" s="343"/>
      <c r="E858" s="343"/>
      <c r="F858" s="343"/>
      <c r="G858" s="343"/>
      <c r="H858" s="343"/>
      <c r="I858" s="343"/>
      <c r="J858" s="344">
        <v>6010001021699</v>
      </c>
      <c r="K858" s="345"/>
      <c r="L858" s="345"/>
      <c r="M858" s="345"/>
      <c r="N858" s="345"/>
      <c r="O858" s="345"/>
      <c r="P858" s="359" t="s">
        <v>806</v>
      </c>
      <c r="Q858" s="346"/>
      <c r="R858" s="346"/>
      <c r="S858" s="346"/>
      <c r="T858" s="346"/>
      <c r="U858" s="346"/>
      <c r="V858" s="346"/>
      <c r="W858" s="346"/>
      <c r="X858" s="346"/>
      <c r="Y858" s="347">
        <v>3</v>
      </c>
      <c r="Z858" s="348"/>
      <c r="AA858" s="348"/>
      <c r="AB858" s="349"/>
      <c r="AC858" s="350" t="s">
        <v>377</v>
      </c>
      <c r="AD858" s="351"/>
      <c r="AE858" s="351"/>
      <c r="AF858" s="351"/>
      <c r="AG858" s="351"/>
      <c r="AH858" s="352" t="s">
        <v>807</v>
      </c>
      <c r="AI858" s="353"/>
      <c r="AJ858" s="353"/>
      <c r="AK858" s="353"/>
      <c r="AL858" s="354" t="s">
        <v>807</v>
      </c>
      <c r="AM858" s="355"/>
      <c r="AN858" s="355"/>
      <c r="AO858" s="356"/>
      <c r="AP858" s="357" t="s">
        <v>807</v>
      </c>
      <c r="AQ858" s="357"/>
      <c r="AR858" s="357"/>
      <c r="AS858" s="357"/>
      <c r="AT858" s="357"/>
      <c r="AU858" s="357"/>
      <c r="AV858" s="357"/>
      <c r="AW858" s="357"/>
      <c r="AX858" s="357"/>
      <c r="AY858">
        <f>COUNTA($C$858)</f>
        <v>1</v>
      </c>
    </row>
    <row r="859" spans="1:51" ht="30" customHeight="1" x14ac:dyDescent="0.15">
      <c r="A859" s="370">
        <v>15</v>
      </c>
      <c r="B859" s="370">
        <v>1</v>
      </c>
      <c r="C859" s="358" t="s">
        <v>804</v>
      </c>
      <c r="D859" s="343"/>
      <c r="E859" s="343"/>
      <c r="F859" s="343"/>
      <c r="G859" s="343"/>
      <c r="H859" s="343"/>
      <c r="I859" s="343"/>
      <c r="J859" s="344">
        <v>7010001105955</v>
      </c>
      <c r="K859" s="345"/>
      <c r="L859" s="345"/>
      <c r="M859" s="345"/>
      <c r="N859" s="345"/>
      <c r="O859" s="345"/>
      <c r="P859" s="371" t="s">
        <v>805</v>
      </c>
      <c r="Q859" s="372"/>
      <c r="R859" s="372"/>
      <c r="S859" s="372"/>
      <c r="T859" s="372"/>
      <c r="U859" s="372"/>
      <c r="V859" s="372"/>
      <c r="W859" s="372"/>
      <c r="X859" s="372"/>
      <c r="Y859" s="347">
        <v>3</v>
      </c>
      <c r="Z859" s="348"/>
      <c r="AA859" s="348"/>
      <c r="AB859" s="349"/>
      <c r="AC859" s="350" t="s">
        <v>377</v>
      </c>
      <c r="AD859" s="351"/>
      <c r="AE859" s="351"/>
      <c r="AF859" s="351"/>
      <c r="AG859" s="351"/>
      <c r="AH859" s="352" t="s">
        <v>807</v>
      </c>
      <c r="AI859" s="353"/>
      <c r="AJ859" s="353"/>
      <c r="AK859" s="353"/>
      <c r="AL859" s="354" t="s">
        <v>807</v>
      </c>
      <c r="AM859" s="355"/>
      <c r="AN859" s="355"/>
      <c r="AO859" s="356"/>
      <c r="AP859" s="357" t="s">
        <v>807</v>
      </c>
      <c r="AQ859" s="357"/>
      <c r="AR859" s="357"/>
      <c r="AS859" s="357"/>
      <c r="AT859" s="357"/>
      <c r="AU859" s="357"/>
      <c r="AV859" s="357"/>
      <c r="AW859" s="357"/>
      <c r="AX859" s="357"/>
      <c r="AY859">
        <f>COUNTA($C$859)</f>
        <v>1</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t="s">
        <v>377</v>
      </c>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t="s">
        <v>377</v>
      </c>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t="s">
        <v>377</v>
      </c>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t="s">
        <v>377</v>
      </c>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t="s">
        <v>377</v>
      </c>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t="s">
        <v>377</v>
      </c>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t="s">
        <v>377</v>
      </c>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t="s">
        <v>377</v>
      </c>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t="s">
        <v>377</v>
      </c>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t="s">
        <v>377</v>
      </c>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t="s">
        <v>377</v>
      </c>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t="s">
        <v>377</v>
      </c>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t="s">
        <v>377</v>
      </c>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t="s">
        <v>377</v>
      </c>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t="s">
        <v>377</v>
      </c>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1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829</v>
      </c>
      <c r="D878" s="343"/>
      <c r="E878" s="343"/>
      <c r="F878" s="343"/>
      <c r="G878" s="343"/>
      <c r="H878" s="343"/>
      <c r="I878" s="343"/>
      <c r="J878" s="344">
        <v>4120001126778</v>
      </c>
      <c r="K878" s="345"/>
      <c r="L878" s="345"/>
      <c r="M878" s="345"/>
      <c r="N878" s="345"/>
      <c r="O878" s="345"/>
      <c r="P878" s="371" t="s">
        <v>779</v>
      </c>
      <c r="Q878" s="372"/>
      <c r="R878" s="372"/>
      <c r="S878" s="372"/>
      <c r="T878" s="372"/>
      <c r="U878" s="372"/>
      <c r="V878" s="372"/>
      <c r="W878" s="372"/>
      <c r="X878" s="372"/>
      <c r="Y878" s="347">
        <v>2</v>
      </c>
      <c r="Z878" s="348"/>
      <c r="AA878" s="348"/>
      <c r="AB878" s="349"/>
      <c r="AC878" s="350" t="s">
        <v>80</v>
      </c>
      <c r="AD878" s="351"/>
      <c r="AE878" s="351"/>
      <c r="AF878" s="351"/>
      <c r="AG878" s="351"/>
      <c r="AH878" s="366" t="s">
        <v>814</v>
      </c>
      <c r="AI878" s="367"/>
      <c r="AJ878" s="367"/>
      <c r="AK878" s="367"/>
      <c r="AL878" s="354" t="s">
        <v>814</v>
      </c>
      <c r="AM878" s="355"/>
      <c r="AN878" s="355"/>
      <c r="AO878" s="356"/>
      <c r="AP878" s="357" t="s">
        <v>814</v>
      </c>
      <c r="AQ878" s="357"/>
      <c r="AR878" s="357"/>
      <c r="AS878" s="357"/>
      <c r="AT878" s="357"/>
      <c r="AU878" s="357"/>
      <c r="AV878" s="357"/>
      <c r="AW878" s="357"/>
      <c r="AX878" s="357"/>
      <c r="AY878">
        <f t="shared" si="118"/>
        <v>1</v>
      </c>
    </row>
    <row r="879" spans="1:51" ht="30" customHeight="1" x14ac:dyDescent="0.15">
      <c r="A879" s="370">
        <v>2</v>
      </c>
      <c r="B879" s="370">
        <v>1</v>
      </c>
      <c r="C879" s="358" t="s">
        <v>829</v>
      </c>
      <c r="D879" s="343"/>
      <c r="E879" s="343"/>
      <c r="F879" s="343"/>
      <c r="G879" s="343"/>
      <c r="H879" s="343"/>
      <c r="I879" s="343"/>
      <c r="J879" s="344">
        <v>4120001126778</v>
      </c>
      <c r="K879" s="345"/>
      <c r="L879" s="345"/>
      <c r="M879" s="345"/>
      <c r="N879" s="345"/>
      <c r="O879" s="345"/>
      <c r="P879" s="371" t="s">
        <v>780</v>
      </c>
      <c r="Q879" s="372"/>
      <c r="R879" s="372"/>
      <c r="S879" s="372"/>
      <c r="T879" s="372"/>
      <c r="U879" s="372"/>
      <c r="V879" s="372"/>
      <c r="W879" s="372"/>
      <c r="X879" s="372"/>
      <c r="Y879" s="347">
        <v>2</v>
      </c>
      <c r="Z879" s="348"/>
      <c r="AA879" s="348"/>
      <c r="AB879" s="349"/>
      <c r="AC879" s="350" t="s">
        <v>80</v>
      </c>
      <c r="AD879" s="351"/>
      <c r="AE879" s="351"/>
      <c r="AF879" s="351"/>
      <c r="AG879" s="351"/>
      <c r="AH879" s="366" t="s">
        <v>814</v>
      </c>
      <c r="AI879" s="367"/>
      <c r="AJ879" s="367"/>
      <c r="AK879" s="367"/>
      <c r="AL879" s="354" t="s">
        <v>814</v>
      </c>
      <c r="AM879" s="355"/>
      <c r="AN879" s="355"/>
      <c r="AO879" s="356"/>
      <c r="AP879" s="357" t="s">
        <v>814</v>
      </c>
      <c r="AQ879" s="357"/>
      <c r="AR879" s="357"/>
      <c r="AS879" s="357"/>
      <c r="AT879" s="357"/>
      <c r="AU879" s="357"/>
      <c r="AV879" s="357"/>
      <c r="AW879" s="357"/>
      <c r="AX879" s="357"/>
      <c r="AY879">
        <f>COUNTA($C$879)</f>
        <v>1</v>
      </c>
    </row>
    <row r="880" spans="1:51" ht="30" customHeight="1" x14ac:dyDescent="0.15">
      <c r="A880" s="370">
        <v>3</v>
      </c>
      <c r="B880" s="370">
        <v>1</v>
      </c>
      <c r="C880" s="358" t="s">
        <v>829</v>
      </c>
      <c r="D880" s="343"/>
      <c r="E880" s="343"/>
      <c r="F880" s="343"/>
      <c r="G880" s="343"/>
      <c r="H880" s="343"/>
      <c r="I880" s="343"/>
      <c r="J880" s="344">
        <v>4120001126778</v>
      </c>
      <c r="K880" s="345"/>
      <c r="L880" s="345"/>
      <c r="M880" s="345"/>
      <c r="N880" s="345"/>
      <c r="O880" s="345"/>
      <c r="P880" s="371" t="s">
        <v>781</v>
      </c>
      <c r="Q880" s="372"/>
      <c r="R880" s="372"/>
      <c r="S880" s="372"/>
      <c r="T880" s="372"/>
      <c r="U880" s="372"/>
      <c r="V880" s="372"/>
      <c r="W880" s="372"/>
      <c r="X880" s="372"/>
      <c r="Y880" s="347">
        <v>1</v>
      </c>
      <c r="Z880" s="348"/>
      <c r="AA880" s="348"/>
      <c r="AB880" s="349"/>
      <c r="AC880" s="350" t="s">
        <v>80</v>
      </c>
      <c r="AD880" s="351"/>
      <c r="AE880" s="351"/>
      <c r="AF880" s="351"/>
      <c r="AG880" s="351"/>
      <c r="AH880" s="366" t="s">
        <v>814</v>
      </c>
      <c r="AI880" s="367"/>
      <c r="AJ880" s="367"/>
      <c r="AK880" s="367"/>
      <c r="AL880" s="354" t="s">
        <v>814</v>
      </c>
      <c r="AM880" s="355"/>
      <c r="AN880" s="355"/>
      <c r="AO880" s="356"/>
      <c r="AP880" s="357" t="s">
        <v>814</v>
      </c>
      <c r="AQ880" s="357"/>
      <c r="AR880" s="357"/>
      <c r="AS880" s="357"/>
      <c r="AT880" s="357"/>
      <c r="AU880" s="357"/>
      <c r="AV880" s="357"/>
      <c r="AW880" s="357"/>
      <c r="AX880" s="357"/>
      <c r="AY880">
        <f>COUNTA($C$880)</f>
        <v>1</v>
      </c>
    </row>
    <row r="881" spans="1:51" ht="30" customHeight="1" x14ac:dyDescent="0.15">
      <c r="A881" s="370">
        <v>4</v>
      </c>
      <c r="B881" s="370">
        <v>1</v>
      </c>
      <c r="C881" s="358" t="s">
        <v>818</v>
      </c>
      <c r="D881" s="343"/>
      <c r="E881" s="343"/>
      <c r="F881" s="343"/>
      <c r="G881" s="343"/>
      <c r="H881" s="343"/>
      <c r="I881" s="343"/>
      <c r="J881" s="373" t="s">
        <v>814</v>
      </c>
      <c r="K881" s="374"/>
      <c r="L881" s="374"/>
      <c r="M881" s="374"/>
      <c r="N881" s="374"/>
      <c r="O881" s="375"/>
      <c r="P881" s="371" t="s">
        <v>828</v>
      </c>
      <c r="Q881" s="372"/>
      <c r="R881" s="372"/>
      <c r="S881" s="372"/>
      <c r="T881" s="372"/>
      <c r="U881" s="372"/>
      <c r="V881" s="372"/>
      <c r="W881" s="372"/>
      <c r="X881" s="372"/>
      <c r="Y881" s="347">
        <v>5</v>
      </c>
      <c r="Z881" s="348"/>
      <c r="AA881" s="348"/>
      <c r="AB881" s="349"/>
      <c r="AC881" s="350" t="s">
        <v>80</v>
      </c>
      <c r="AD881" s="351"/>
      <c r="AE881" s="351"/>
      <c r="AF881" s="351"/>
      <c r="AG881" s="351"/>
      <c r="AH881" s="366" t="s">
        <v>814</v>
      </c>
      <c r="AI881" s="367"/>
      <c r="AJ881" s="367"/>
      <c r="AK881" s="367"/>
      <c r="AL881" s="354" t="s">
        <v>814</v>
      </c>
      <c r="AM881" s="355"/>
      <c r="AN881" s="355"/>
      <c r="AO881" s="356"/>
      <c r="AP881" s="357" t="s">
        <v>814</v>
      </c>
      <c r="AQ881" s="357"/>
      <c r="AR881" s="357"/>
      <c r="AS881" s="357"/>
      <c r="AT881" s="357"/>
      <c r="AU881" s="357"/>
      <c r="AV881" s="357"/>
      <c r="AW881" s="357"/>
      <c r="AX881" s="357"/>
      <c r="AY881">
        <f>COUNTA($C$881)</f>
        <v>1</v>
      </c>
    </row>
    <row r="882" spans="1:51" ht="30" customHeight="1" x14ac:dyDescent="0.15">
      <c r="A882" s="370">
        <v>5</v>
      </c>
      <c r="B882" s="370">
        <v>1</v>
      </c>
      <c r="C882" s="358" t="s">
        <v>819</v>
      </c>
      <c r="D882" s="343"/>
      <c r="E882" s="343"/>
      <c r="F882" s="343"/>
      <c r="G882" s="343"/>
      <c r="H882" s="343"/>
      <c r="I882" s="343"/>
      <c r="J882" s="373" t="s">
        <v>814</v>
      </c>
      <c r="K882" s="374"/>
      <c r="L882" s="374"/>
      <c r="M882" s="374"/>
      <c r="N882" s="374"/>
      <c r="O882" s="375"/>
      <c r="P882" s="371" t="s">
        <v>828</v>
      </c>
      <c r="Q882" s="372"/>
      <c r="R882" s="372"/>
      <c r="S882" s="372"/>
      <c r="T882" s="372"/>
      <c r="U882" s="372"/>
      <c r="V882" s="372"/>
      <c r="W882" s="372"/>
      <c r="X882" s="372"/>
      <c r="Y882" s="347">
        <v>5</v>
      </c>
      <c r="Z882" s="348"/>
      <c r="AA882" s="348"/>
      <c r="AB882" s="349"/>
      <c r="AC882" s="350" t="s">
        <v>80</v>
      </c>
      <c r="AD882" s="351"/>
      <c r="AE882" s="351"/>
      <c r="AF882" s="351"/>
      <c r="AG882" s="351"/>
      <c r="AH882" s="366" t="s">
        <v>814</v>
      </c>
      <c r="AI882" s="367"/>
      <c r="AJ882" s="367"/>
      <c r="AK882" s="367"/>
      <c r="AL882" s="354" t="s">
        <v>814</v>
      </c>
      <c r="AM882" s="355"/>
      <c r="AN882" s="355"/>
      <c r="AO882" s="356"/>
      <c r="AP882" s="357" t="s">
        <v>814</v>
      </c>
      <c r="AQ882" s="357"/>
      <c r="AR882" s="357"/>
      <c r="AS882" s="357"/>
      <c r="AT882" s="357"/>
      <c r="AU882" s="357"/>
      <c r="AV882" s="357"/>
      <c r="AW882" s="357"/>
      <c r="AX882" s="357"/>
      <c r="AY882">
        <f>COUNTA($C$882)</f>
        <v>1</v>
      </c>
    </row>
    <row r="883" spans="1:51" ht="30" customHeight="1" x14ac:dyDescent="0.15">
      <c r="A883" s="370">
        <v>6</v>
      </c>
      <c r="B883" s="370">
        <v>1</v>
      </c>
      <c r="C883" s="358" t="s">
        <v>820</v>
      </c>
      <c r="D883" s="343"/>
      <c r="E883" s="343"/>
      <c r="F883" s="343"/>
      <c r="G883" s="343"/>
      <c r="H883" s="343"/>
      <c r="I883" s="343"/>
      <c r="J883" s="373" t="s">
        <v>814</v>
      </c>
      <c r="K883" s="374"/>
      <c r="L883" s="374"/>
      <c r="M883" s="374"/>
      <c r="N883" s="374"/>
      <c r="O883" s="375"/>
      <c r="P883" s="371" t="s">
        <v>828</v>
      </c>
      <c r="Q883" s="372"/>
      <c r="R883" s="372"/>
      <c r="S883" s="372"/>
      <c r="T883" s="372"/>
      <c r="U883" s="372"/>
      <c r="V883" s="372"/>
      <c r="W883" s="372"/>
      <c r="X883" s="372"/>
      <c r="Y883" s="347">
        <v>5</v>
      </c>
      <c r="Z883" s="348"/>
      <c r="AA883" s="348"/>
      <c r="AB883" s="349"/>
      <c r="AC883" s="350" t="s">
        <v>80</v>
      </c>
      <c r="AD883" s="351"/>
      <c r="AE883" s="351"/>
      <c r="AF883" s="351"/>
      <c r="AG883" s="351"/>
      <c r="AH883" s="366" t="s">
        <v>814</v>
      </c>
      <c r="AI883" s="367"/>
      <c r="AJ883" s="367"/>
      <c r="AK883" s="367"/>
      <c r="AL883" s="354" t="s">
        <v>814</v>
      </c>
      <c r="AM883" s="355"/>
      <c r="AN883" s="355"/>
      <c r="AO883" s="356"/>
      <c r="AP883" s="357" t="s">
        <v>814</v>
      </c>
      <c r="AQ883" s="357"/>
      <c r="AR883" s="357"/>
      <c r="AS883" s="357"/>
      <c r="AT883" s="357"/>
      <c r="AU883" s="357"/>
      <c r="AV883" s="357"/>
      <c r="AW883" s="357"/>
      <c r="AX883" s="357"/>
      <c r="AY883">
        <f>COUNTA($C$883)</f>
        <v>1</v>
      </c>
    </row>
    <row r="884" spans="1:51" ht="30" customHeight="1" x14ac:dyDescent="0.15">
      <c r="A884" s="370">
        <v>7</v>
      </c>
      <c r="B884" s="370">
        <v>1</v>
      </c>
      <c r="C884" s="358" t="s">
        <v>821</v>
      </c>
      <c r="D884" s="343"/>
      <c r="E884" s="343"/>
      <c r="F884" s="343"/>
      <c r="G884" s="343"/>
      <c r="H884" s="343"/>
      <c r="I884" s="343"/>
      <c r="J884" s="373" t="s">
        <v>814</v>
      </c>
      <c r="K884" s="374"/>
      <c r="L884" s="374"/>
      <c r="M884" s="374"/>
      <c r="N884" s="374"/>
      <c r="O884" s="375"/>
      <c r="P884" s="371" t="s">
        <v>828</v>
      </c>
      <c r="Q884" s="372"/>
      <c r="R884" s="372"/>
      <c r="S884" s="372"/>
      <c r="T884" s="372"/>
      <c r="U884" s="372"/>
      <c r="V884" s="372"/>
      <c r="W884" s="372"/>
      <c r="X884" s="372"/>
      <c r="Y884" s="347">
        <v>5</v>
      </c>
      <c r="Z884" s="348"/>
      <c r="AA884" s="348"/>
      <c r="AB884" s="349"/>
      <c r="AC884" s="350" t="s">
        <v>80</v>
      </c>
      <c r="AD884" s="351"/>
      <c r="AE884" s="351"/>
      <c r="AF884" s="351"/>
      <c r="AG884" s="351"/>
      <c r="AH884" s="366" t="s">
        <v>814</v>
      </c>
      <c r="AI884" s="367"/>
      <c r="AJ884" s="367"/>
      <c r="AK884" s="367"/>
      <c r="AL884" s="354" t="s">
        <v>814</v>
      </c>
      <c r="AM884" s="355"/>
      <c r="AN884" s="355"/>
      <c r="AO884" s="356"/>
      <c r="AP884" s="357" t="s">
        <v>814</v>
      </c>
      <c r="AQ884" s="357"/>
      <c r="AR884" s="357"/>
      <c r="AS884" s="357"/>
      <c r="AT884" s="357"/>
      <c r="AU884" s="357"/>
      <c r="AV884" s="357"/>
      <c r="AW884" s="357"/>
      <c r="AX884" s="357"/>
      <c r="AY884">
        <f>COUNTA($C$884)</f>
        <v>1</v>
      </c>
    </row>
    <row r="885" spans="1:51" ht="30" customHeight="1" x14ac:dyDescent="0.15">
      <c r="A885" s="370">
        <v>8</v>
      </c>
      <c r="B885" s="370">
        <v>1</v>
      </c>
      <c r="C885" s="358" t="s">
        <v>822</v>
      </c>
      <c r="D885" s="343"/>
      <c r="E885" s="343"/>
      <c r="F885" s="343"/>
      <c r="G885" s="343"/>
      <c r="H885" s="343"/>
      <c r="I885" s="343"/>
      <c r="J885" s="373" t="s">
        <v>814</v>
      </c>
      <c r="K885" s="374"/>
      <c r="L885" s="374"/>
      <c r="M885" s="374"/>
      <c r="N885" s="374"/>
      <c r="O885" s="375"/>
      <c r="P885" s="371" t="s">
        <v>828</v>
      </c>
      <c r="Q885" s="372"/>
      <c r="R885" s="372"/>
      <c r="S885" s="372"/>
      <c r="T885" s="372"/>
      <c r="U885" s="372"/>
      <c r="V885" s="372"/>
      <c r="W885" s="372"/>
      <c r="X885" s="372"/>
      <c r="Y885" s="347">
        <v>5</v>
      </c>
      <c r="Z885" s="348"/>
      <c r="AA885" s="348"/>
      <c r="AB885" s="349"/>
      <c r="AC885" s="350" t="s">
        <v>80</v>
      </c>
      <c r="AD885" s="351"/>
      <c r="AE885" s="351"/>
      <c r="AF885" s="351"/>
      <c r="AG885" s="351"/>
      <c r="AH885" s="366" t="s">
        <v>814</v>
      </c>
      <c r="AI885" s="367"/>
      <c r="AJ885" s="367"/>
      <c r="AK885" s="367"/>
      <c r="AL885" s="354" t="s">
        <v>814</v>
      </c>
      <c r="AM885" s="355"/>
      <c r="AN885" s="355"/>
      <c r="AO885" s="356"/>
      <c r="AP885" s="357" t="s">
        <v>814</v>
      </c>
      <c r="AQ885" s="357"/>
      <c r="AR885" s="357"/>
      <c r="AS885" s="357"/>
      <c r="AT885" s="357"/>
      <c r="AU885" s="357"/>
      <c r="AV885" s="357"/>
      <c r="AW885" s="357"/>
      <c r="AX885" s="357"/>
      <c r="AY885">
        <f>COUNTA($C$885)</f>
        <v>1</v>
      </c>
    </row>
    <row r="886" spans="1:51" ht="30" customHeight="1" x14ac:dyDescent="0.15">
      <c r="A886" s="370">
        <v>9</v>
      </c>
      <c r="B886" s="370">
        <v>1</v>
      </c>
      <c r="C886" s="358" t="s">
        <v>823</v>
      </c>
      <c r="D886" s="343"/>
      <c r="E886" s="343"/>
      <c r="F886" s="343"/>
      <c r="G886" s="343"/>
      <c r="H886" s="343"/>
      <c r="I886" s="343"/>
      <c r="J886" s="373" t="s">
        <v>814</v>
      </c>
      <c r="K886" s="374"/>
      <c r="L886" s="374"/>
      <c r="M886" s="374"/>
      <c r="N886" s="374"/>
      <c r="O886" s="375"/>
      <c r="P886" s="371" t="s">
        <v>828</v>
      </c>
      <c r="Q886" s="372"/>
      <c r="R886" s="372"/>
      <c r="S886" s="372"/>
      <c r="T886" s="372"/>
      <c r="U886" s="372"/>
      <c r="V886" s="372"/>
      <c r="W886" s="372"/>
      <c r="X886" s="372"/>
      <c r="Y886" s="347">
        <v>4</v>
      </c>
      <c r="Z886" s="348"/>
      <c r="AA886" s="348"/>
      <c r="AB886" s="349"/>
      <c r="AC886" s="350" t="s">
        <v>80</v>
      </c>
      <c r="AD886" s="351"/>
      <c r="AE886" s="351"/>
      <c r="AF886" s="351"/>
      <c r="AG886" s="351"/>
      <c r="AH886" s="366" t="s">
        <v>814</v>
      </c>
      <c r="AI886" s="367"/>
      <c r="AJ886" s="367"/>
      <c r="AK886" s="367"/>
      <c r="AL886" s="354" t="s">
        <v>814</v>
      </c>
      <c r="AM886" s="355"/>
      <c r="AN886" s="355"/>
      <c r="AO886" s="356"/>
      <c r="AP886" s="357" t="s">
        <v>814</v>
      </c>
      <c r="AQ886" s="357"/>
      <c r="AR886" s="357"/>
      <c r="AS886" s="357"/>
      <c r="AT886" s="357"/>
      <c r="AU886" s="357"/>
      <c r="AV886" s="357"/>
      <c r="AW886" s="357"/>
      <c r="AX886" s="357"/>
      <c r="AY886">
        <f>COUNTA($C$886)</f>
        <v>1</v>
      </c>
    </row>
    <row r="887" spans="1:51" ht="30" customHeight="1" x14ac:dyDescent="0.15">
      <c r="A887" s="370">
        <v>10</v>
      </c>
      <c r="B887" s="370">
        <v>1</v>
      </c>
      <c r="C887" s="358" t="s">
        <v>824</v>
      </c>
      <c r="D887" s="343"/>
      <c r="E887" s="343"/>
      <c r="F887" s="343"/>
      <c r="G887" s="343"/>
      <c r="H887" s="343"/>
      <c r="I887" s="343"/>
      <c r="J887" s="373" t="s">
        <v>814</v>
      </c>
      <c r="K887" s="374"/>
      <c r="L887" s="374"/>
      <c r="M887" s="374"/>
      <c r="N887" s="374"/>
      <c r="O887" s="375"/>
      <c r="P887" s="371" t="s">
        <v>828</v>
      </c>
      <c r="Q887" s="372"/>
      <c r="R887" s="372"/>
      <c r="S887" s="372"/>
      <c r="T887" s="372"/>
      <c r="U887" s="372"/>
      <c r="V887" s="372"/>
      <c r="W887" s="372"/>
      <c r="X887" s="372"/>
      <c r="Y887" s="347">
        <v>4</v>
      </c>
      <c r="Z887" s="348"/>
      <c r="AA887" s="348"/>
      <c r="AB887" s="349"/>
      <c r="AC887" s="350" t="s">
        <v>80</v>
      </c>
      <c r="AD887" s="351"/>
      <c r="AE887" s="351"/>
      <c r="AF887" s="351"/>
      <c r="AG887" s="351"/>
      <c r="AH887" s="366" t="s">
        <v>814</v>
      </c>
      <c r="AI887" s="367"/>
      <c r="AJ887" s="367"/>
      <c r="AK887" s="367"/>
      <c r="AL887" s="354" t="s">
        <v>814</v>
      </c>
      <c r="AM887" s="355"/>
      <c r="AN887" s="355"/>
      <c r="AO887" s="356"/>
      <c r="AP887" s="357" t="s">
        <v>814</v>
      </c>
      <c r="AQ887" s="357"/>
      <c r="AR887" s="357"/>
      <c r="AS887" s="357"/>
      <c r="AT887" s="357"/>
      <c r="AU887" s="357"/>
      <c r="AV887" s="357"/>
      <c r="AW887" s="357"/>
      <c r="AX887" s="357"/>
      <c r="AY887">
        <f>COUNTA($C$887)</f>
        <v>1</v>
      </c>
    </row>
    <row r="888" spans="1:51" ht="30" customHeight="1" x14ac:dyDescent="0.15">
      <c r="A888" s="370">
        <v>11</v>
      </c>
      <c r="B888" s="370">
        <v>1</v>
      </c>
      <c r="C888" s="358" t="s">
        <v>825</v>
      </c>
      <c r="D888" s="343"/>
      <c r="E888" s="343"/>
      <c r="F888" s="343"/>
      <c r="G888" s="343"/>
      <c r="H888" s="343"/>
      <c r="I888" s="343"/>
      <c r="J888" s="373" t="s">
        <v>814</v>
      </c>
      <c r="K888" s="374"/>
      <c r="L888" s="374"/>
      <c r="M888" s="374"/>
      <c r="N888" s="374"/>
      <c r="O888" s="375"/>
      <c r="P888" s="371" t="s">
        <v>828</v>
      </c>
      <c r="Q888" s="372"/>
      <c r="R888" s="372"/>
      <c r="S888" s="372"/>
      <c r="T888" s="372"/>
      <c r="U888" s="372"/>
      <c r="V888" s="372"/>
      <c r="W888" s="372"/>
      <c r="X888" s="372"/>
      <c r="Y888" s="347">
        <v>4</v>
      </c>
      <c r="Z888" s="348"/>
      <c r="AA888" s="348"/>
      <c r="AB888" s="349"/>
      <c r="AC888" s="350" t="s">
        <v>80</v>
      </c>
      <c r="AD888" s="351"/>
      <c r="AE888" s="351"/>
      <c r="AF888" s="351"/>
      <c r="AG888" s="351"/>
      <c r="AH888" s="366" t="s">
        <v>814</v>
      </c>
      <c r="AI888" s="367"/>
      <c r="AJ888" s="367"/>
      <c r="AK888" s="367"/>
      <c r="AL888" s="354" t="s">
        <v>814</v>
      </c>
      <c r="AM888" s="355"/>
      <c r="AN888" s="355"/>
      <c r="AO888" s="356"/>
      <c r="AP888" s="357" t="s">
        <v>814</v>
      </c>
      <c r="AQ888" s="357"/>
      <c r="AR888" s="357"/>
      <c r="AS888" s="357"/>
      <c r="AT888" s="357"/>
      <c r="AU888" s="357"/>
      <c r="AV888" s="357"/>
      <c r="AW888" s="357"/>
      <c r="AX888" s="357"/>
      <c r="AY888">
        <f>COUNTA($C$888)</f>
        <v>1</v>
      </c>
    </row>
    <row r="889" spans="1:51" ht="30" customHeight="1" x14ac:dyDescent="0.15">
      <c r="A889" s="370">
        <v>12</v>
      </c>
      <c r="B889" s="370">
        <v>1</v>
      </c>
      <c r="C889" s="358" t="s">
        <v>826</v>
      </c>
      <c r="D889" s="343"/>
      <c r="E889" s="343"/>
      <c r="F889" s="343"/>
      <c r="G889" s="343"/>
      <c r="H889" s="343"/>
      <c r="I889" s="343"/>
      <c r="J889" s="373" t="s">
        <v>814</v>
      </c>
      <c r="K889" s="374"/>
      <c r="L889" s="374"/>
      <c r="M889" s="374"/>
      <c r="N889" s="374"/>
      <c r="O889" s="375"/>
      <c r="P889" s="371" t="s">
        <v>828</v>
      </c>
      <c r="Q889" s="372"/>
      <c r="R889" s="372"/>
      <c r="S889" s="372"/>
      <c r="T889" s="372"/>
      <c r="U889" s="372"/>
      <c r="V889" s="372"/>
      <c r="W889" s="372"/>
      <c r="X889" s="372"/>
      <c r="Y889" s="347">
        <v>4</v>
      </c>
      <c r="Z889" s="348"/>
      <c r="AA889" s="348"/>
      <c r="AB889" s="349"/>
      <c r="AC889" s="350" t="s">
        <v>80</v>
      </c>
      <c r="AD889" s="351"/>
      <c r="AE889" s="351"/>
      <c r="AF889" s="351"/>
      <c r="AG889" s="351"/>
      <c r="AH889" s="366" t="s">
        <v>814</v>
      </c>
      <c r="AI889" s="367"/>
      <c r="AJ889" s="367"/>
      <c r="AK889" s="367"/>
      <c r="AL889" s="354" t="s">
        <v>814</v>
      </c>
      <c r="AM889" s="355"/>
      <c r="AN889" s="355"/>
      <c r="AO889" s="356"/>
      <c r="AP889" s="357" t="s">
        <v>814</v>
      </c>
      <c r="AQ889" s="357"/>
      <c r="AR889" s="357"/>
      <c r="AS889" s="357"/>
      <c r="AT889" s="357"/>
      <c r="AU889" s="357"/>
      <c r="AV889" s="357"/>
      <c r="AW889" s="357"/>
      <c r="AX889" s="357"/>
      <c r="AY889">
        <f>COUNTA($C$889)</f>
        <v>1</v>
      </c>
    </row>
    <row r="890" spans="1:51" ht="30" customHeight="1" x14ac:dyDescent="0.15">
      <c r="A890" s="370">
        <v>13</v>
      </c>
      <c r="B890" s="370">
        <v>1</v>
      </c>
      <c r="C890" s="358" t="s">
        <v>827</v>
      </c>
      <c r="D890" s="343"/>
      <c r="E890" s="343"/>
      <c r="F890" s="343"/>
      <c r="G890" s="343"/>
      <c r="H890" s="343"/>
      <c r="I890" s="343"/>
      <c r="J890" s="373" t="s">
        <v>814</v>
      </c>
      <c r="K890" s="374"/>
      <c r="L890" s="374"/>
      <c r="M890" s="374"/>
      <c r="N890" s="374"/>
      <c r="O890" s="375"/>
      <c r="P890" s="371" t="s">
        <v>828</v>
      </c>
      <c r="Q890" s="372"/>
      <c r="R890" s="372"/>
      <c r="S890" s="372"/>
      <c r="T890" s="372"/>
      <c r="U890" s="372"/>
      <c r="V890" s="372"/>
      <c r="W890" s="372"/>
      <c r="X890" s="372"/>
      <c r="Y890" s="347">
        <v>4</v>
      </c>
      <c r="Z890" s="348"/>
      <c r="AA890" s="348"/>
      <c r="AB890" s="349"/>
      <c r="AC890" s="350" t="s">
        <v>80</v>
      </c>
      <c r="AD890" s="351"/>
      <c r="AE890" s="351"/>
      <c r="AF890" s="351"/>
      <c r="AG890" s="351"/>
      <c r="AH890" s="366" t="s">
        <v>814</v>
      </c>
      <c r="AI890" s="367"/>
      <c r="AJ890" s="367"/>
      <c r="AK890" s="367"/>
      <c r="AL890" s="354" t="s">
        <v>814</v>
      </c>
      <c r="AM890" s="355"/>
      <c r="AN890" s="355"/>
      <c r="AO890" s="356"/>
      <c r="AP890" s="357" t="s">
        <v>814</v>
      </c>
      <c r="AQ890" s="357"/>
      <c r="AR890" s="357"/>
      <c r="AS890" s="357"/>
      <c r="AT890" s="357"/>
      <c r="AU890" s="357"/>
      <c r="AV890" s="357"/>
      <c r="AW890" s="357"/>
      <c r="AX890" s="357"/>
      <c r="AY890">
        <f>COUNTA($C$890)</f>
        <v>1</v>
      </c>
    </row>
    <row r="891" spans="1:51" hidden="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idden="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idden="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idden="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idden="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idden="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idden="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idden="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idden="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idden="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idden="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idden="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idden="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idden="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idden="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idden="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idden="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idden="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idden="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idden="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idden="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idden="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idden="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idden="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idden="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idden="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idden="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idden="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idden="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idden="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idden="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idden="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idden="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idden="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idden="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idden="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idden="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idden="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idden="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idden="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idden="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idden="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idden="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idden="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idden="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idden="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idden="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idden="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idden="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idden="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idden="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idden="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idden="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idden="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idden="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idden="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idden="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idden="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idden="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idden="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idden="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idden="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idden="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idden="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idden="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idden="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idden="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idden="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idden="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idden="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idden="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idden="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idden="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idden="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idden="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idden="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idden="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idden="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idden="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idden="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idden="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idden="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idden="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idden="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idden="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idden="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idden="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idden="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idden="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idden="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idden="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idden="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idden="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idden="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idden="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idden="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idden="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idden="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idden="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idden="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idden="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idden="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idden="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idden="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idden="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idden="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idden="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idden="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idden="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idden="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idden="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idden="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idden="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idden="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idden="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idden="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idden="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idden="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idden="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idden="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idden="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idden="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idden="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idden="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idden="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idden="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idden="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idden="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idden="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idden="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idden="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idden="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idden="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idden="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idden="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idden="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idden="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idden="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idden="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idden="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idden="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idden="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idden="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idden="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idden="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idden="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idden="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idden="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idden="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idden="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idden="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idden="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idden="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idden="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idden="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idden="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idden="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idden="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idden="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idden="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idden="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idden="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idden="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idden="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idden="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idden="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idden="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idden="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idden="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idden="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idden="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idden="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idden="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idden="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idden="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idden="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idden="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idden="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idden="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idden="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idden="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idden="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idden="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idden="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idden="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idden="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idden="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idden="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idden="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idden="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idden="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idden="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idden="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idden="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idden="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idden="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idden="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idden="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idden="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idden="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idden="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idden="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idden="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idden="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idden="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idden="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idden="1" x14ac:dyDescent="0.15">
      <c r="A1106" s="376" t="s">
        <v>329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344</v>
      </c>
      <c r="AM1106" s="278"/>
      <c r="AN1106" s="278"/>
      <c r="AO1106" s="76"/>
      <c r="AP1106" s="66"/>
      <c r="AQ1106" s="66"/>
      <c r="AR1106" s="66"/>
      <c r="AS1106" s="66"/>
      <c r="AT1106" s="66"/>
      <c r="AU1106" s="66"/>
      <c r="AV1106" s="66"/>
      <c r="AW1106" s="66"/>
      <c r="AX1106" s="67"/>
      <c r="AY1106">
        <f>COUNTIF($AO$1106,"☑")</f>
        <v>0</v>
      </c>
    </row>
    <row r="1107" spans="1:5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807</v>
      </c>
      <c r="F1110" s="369"/>
      <c r="G1110" s="369"/>
      <c r="H1110" s="369"/>
      <c r="I1110" s="369"/>
      <c r="J1110" s="344" t="s">
        <v>807</v>
      </c>
      <c r="K1110" s="345"/>
      <c r="L1110" s="345"/>
      <c r="M1110" s="345"/>
      <c r="N1110" s="345"/>
      <c r="O1110" s="345"/>
      <c r="P1110" s="359" t="s">
        <v>807</v>
      </c>
      <c r="Q1110" s="346"/>
      <c r="R1110" s="346"/>
      <c r="S1110" s="346"/>
      <c r="T1110" s="346"/>
      <c r="U1110" s="346"/>
      <c r="V1110" s="346"/>
      <c r="W1110" s="346"/>
      <c r="X1110" s="346"/>
      <c r="Y1110" s="347" t="s">
        <v>807</v>
      </c>
      <c r="Z1110" s="348"/>
      <c r="AA1110" s="348"/>
      <c r="AB1110" s="349"/>
      <c r="AC1110" s="350"/>
      <c r="AD1110" s="351"/>
      <c r="AE1110" s="351"/>
      <c r="AF1110" s="351"/>
      <c r="AG1110" s="351"/>
      <c r="AH1110" s="352" t="s">
        <v>807</v>
      </c>
      <c r="AI1110" s="353"/>
      <c r="AJ1110" s="353"/>
      <c r="AK1110" s="353"/>
      <c r="AL1110" s="354" t="s">
        <v>807</v>
      </c>
      <c r="AM1110" s="355"/>
      <c r="AN1110" s="355"/>
      <c r="AO1110" s="356"/>
      <c r="AP1110" s="357" t="s">
        <v>807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80">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91:AO907">
    <cfRule type="expression" dxfId="1959" priority="2071">
      <formula>IF(AND(AL891&gt;=0, RIGHT(TEXT(AL891,"0.#"),1)&lt;&gt;"."),TRUE,FALSE)</formula>
    </cfRule>
    <cfRule type="expression" dxfId="1958" priority="2072">
      <formula>IF(AND(AL891&gt;=0, RIGHT(TEXT(AL891,"0.#"),1)="."),TRUE,FALSE)</formula>
    </cfRule>
    <cfRule type="expression" dxfId="1957" priority="2073">
      <formula>IF(AND(AL891&lt;0, RIGHT(TEXT(AL891,"0.#"),1)&lt;&gt;"."),TRUE,FALSE)</formula>
    </cfRule>
    <cfRule type="expression" dxfId="1956" priority="2074">
      <formula>IF(AND(AL891&lt;0, RIGHT(TEXT(AL891,"0.#"),1)="."),TRUE,FALSE)</formula>
    </cfRule>
  </conditionalFormatting>
  <conditionalFormatting sqref="AL878:AO890">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129" max="49" man="1"/>
    <brk id="480" max="49" man="1"/>
    <brk id="735" max="49" man="1"/>
    <brk id="839" max="49" man="1"/>
    <brk id="111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751</v>
      </c>
      <c r="H2" s="13" t="str">
        <f>IF(G2="","",F2)</f>
        <v>一般会計</v>
      </c>
      <c r="I2" s="13" t="str">
        <f>IF(H2="","",IF(I1&lt;&gt;"",CONCATENATE(I1,"、",H2),H2))</f>
        <v>一般会計</v>
      </c>
      <c r="K2" s="14" t="s">
        <v>103</v>
      </c>
      <c r="L2" s="15" t="s">
        <v>751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751</v>
      </c>
      <c r="R8" s="13" t="str">
        <f t="shared" si="3"/>
        <v>その他</v>
      </c>
      <c r="S8" s="13" t="str">
        <f t="shared" si="4"/>
        <v>その他</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1"/>
      <c r="Z2" s="829"/>
      <c r="AA2" s="830"/>
      <c r="AB2" s="1025" t="s">
        <v>11</v>
      </c>
      <c r="AC2" s="1026"/>
      <c r="AD2" s="1027"/>
      <c r="AE2" s="1031" t="s">
        <v>389</v>
      </c>
      <c r="AF2" s="1031"/>
      <c r="AG2" s="1031"/>
      <c r="AH2" s="1031"/>
      <c r="AI2" s="1031" t="s">
        <v>411</v>
      </c>
      <c r="AJ2" s="1031"/>
      <c r="AK2" s="1031"/>
      <c r="AL2" s="561"/>
      <c r="AM2" s="1031" t="s">
        <v>508</v>
      </c>
      <c r="AN2" s="1031"/>
      <c r="AO2" s="1031"/>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2"/>
      <c r="Z3" s="1023"/>
      <c r="AA3" s="1024"/>
      <c r="AB3" s="1028"/>
      <c r="AC3" s="1029"/>
      <c r="AD3" s="1030"/>
      <c r="AE3" s="916"/>
      <c r="AF3" s="916"/>
      <c r="AG3" s="916"/>
      <c r="AH3" s="916"/>
      <c r="AI3" s="916"/>
      <c r="AJ3" s="916"/>
      <c r="AK3" s="916"/>
      <c r="AL3" s="412"/>
      <c r="AM3" s="916"/>
      <c r="AN3" s="916"/>
      <c r="AO3" s="916"/>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8"/>
      <c r="I4" s="998"/>
      <c r="J4" s="998"/>
      <c r="K4" s="998"/>
      <c r="L4" s="998"/>
      <c r="M4" s="998"/>
      <c r="N4" s="998"/>
      <c r="O4" s="999"/>
      <c r="P4" s="108"/>
      <c r="Q4" s="1006"/>
      <c r="R4" s="1006"/>
      <c r="S4" s="1006"/>
      <c r="T4" s="1006"/>
      <c r="U4" s="1006"/>
      <c r="V4" s="1006"/>
      <c r="W4" s="1006"/>
      <c r="X4" s="1007"/>
      <c r="Y4" s="1016" t="s">
        <v>12</v>
      </c>
      <c r="Z4" s="1017"/>
      <c r="AA4" s="1018"/>
      <c r="AB4" s="465"/>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51" t="s">
        <v>54</v>
      </c>
      <c r="Z5" s="1013"/>
      <c r="AA5" s="1014"/>
      <c r="AB5" s="527"/>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7"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1"/>
      <c r="Z9" s="829"/>
      <c r="AA9" s="830"/>
      <c r="AB9" s="1025" t="s">
        <v>11</v>
      </c>
      <c r="AC9" s="1026"/>
      <c r="AD9" s="1027"/>
      <c r="AE9" s="1031" t="s">
        <v>389</v>
      </c>
      <c r="AF9" s="1031"/>
      <c r="AG9" s="1031"/>
      <c r="AH9" s="1031"/>
      <c r="AI9" s="1031" t="s">
        <v>411</v>
      </c>
      <c r="AJ9" s="1031"/>
      <c r="AK9" s="1031"/>
      <c r="AL9" s="561"/>
      <c r="AM9" s="1031" t="s">
        <v>508</v>
      </c>
      <c r="AN9" s="1031"/>
      <c r="AO9" s="1031"/>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2"/>
      <c r="Z10" s="1023"/>
      <c r="AA10" s="1024"/>
      <c r="AB10" s="1028"/>
      <c r="AC10" s="1029"/>
      <c r="AD10" s="1030"/>
      <c r="AE10" s="916"/>
      <c r="AF10" s="916"/>
      <c r="AG10" s="916"/>
      <c r="AH10" s="916"/>
      <c r="AI10" s="916"/>
      <c r="AJ10" s="916"/>
      <c r="AK10" s="916"/>
      <c r="AL10" s="412"/>
      <c r="AM10" s="916"/>
      <c r="AN10" s="916"/>
      <c r="AO10" s="916"/>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8"/>
      <c r="I11" s="998"/>
      <c r="J11" s="998"/>
      <c r="K11" s="998"/>
      <c r="L11" s="998"/>
      <c r="M11" s="998"/>
      <c r="N11" s="998"/>
      <c r="O11" s="999"/>
      <c r="P11" s="108"/>
      <c r="Q11" s="1006"/>
      <c r="R11" s="1006"/>
      <c r="S11" s="1006"/>
      <c r="T11" s="1006"/>
      <c r="U11" s="1006"/>
      <c r="V11" s="1006"/>
      <c r="W11" s="1006"/>
      <c r="X11" s="1007"/>
      <c r="Y11" s="1016" t="s">
        <v>12</v>
      </c>
      <c r="Z11" s="1017"/>
      <c r="AA11" s="1018"/>
      <c r="AB11" s="465"/>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51" t="s">
        <v>54</v>
      </c>
      <c r="Z12" s="1013"/>
      <c r="AA12" s="1014"/>
      <c r="AB12" s="527"/>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7"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1"/>
      <c r="Z16" s="829"/>
      <c r="AA16" s="830"/>
      <c r="AB16" s="1025" t="s">
        <v>11</v>
      </c>
      <c r="AC16" s="1026"/>
      <c r="AD16" s="1027"/>
      <c r="AE16" s="1031" t="s">
        <v>389</v>
      </c>
      <c r="AF16" s="1031"/>
      <c r="AG16" s="1031"/>
      <c r="AH16" s="1031"/>
      <c r="AI16" s="1031" t="s">
        <v>411</v>
      </c>
      <c r="AJ16" s="1031"/>
      <c r="AK16" s="1031"/>
      <c r="AL16" s="561"/>
      <c r="AM16" s="1031" t="s">
        <v>508</v>
      </c>
      <c r="AN16" s="1031"/>
      <c r="AO16" s="1031"/>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2"/>
      <c r="Z17" s="1023"/>
      <c r="AA17" s="1024"/>
      <c r="AB17" s="1028"/>
      <c r="AC17" s="1029"/>
      <c r="AD17" s="1030"/>
      <c r="AE17" s="916"/>
      <c r="AF17" s="916"/>
      <c r="AG17" s="916"/>
      <c r="AH17" s="916"/>
      <c r="AI17" s="916"/>
      <c r="AJ17" s="916"/>
      <c r="AK17" s="916"/>
      <c r="AL17" s="412"/>
      <c r="AM17" s="916"/>
      <c r="AN17" s="916"/>
      <c r="AO17" s="916"/>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8"/>
      <c r="I18" s="998"/>
      <c r="J18" s="998"/>
      <c r="K18" s="998"/>
      <c r="L18" s="998"/>
      <c r="M18" s="998"/>
      <c r="N18" s="998"/>
      <c r="O18" s="999"/>
      <c r="P18" s="108"/>
      <c r="Q18" s="1006"/>
      <c r="R18" s="1006"/>
      <c r="S18" s="1006"/>
      <c r="T18" s="1006"/>
      <c r="U18" s="1006"/>
      <c r="V18" s="1006"/>
      <c r="W18" s="1006"/>
      <c r="X18" s="1007"/>
      <c r="Y18" s="1016" t="s">
        <v>12</v>
      </c>
      <c r="Z18" s="1017"/>
      <c r="AA18" s="1018"/>
      <c r="AB18" s="465"/>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51" t="s">
        <v>54</v>
      </c>
      <c r="Z19" s="1013"/>
      <c r="AA19" s="1014"/>
      <c r="AB19" s="527"/>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7"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1"/>
      <c r="Z23" s="829"/>
      <c r="AA23" s="830"/>
      <c r="AB23" s="1025" t="s">
        <v>11</v>
      </c>
      <c r="AC23" s="1026"/>
      <c r="AD23" s="1027"/>
      <c r="AE23" s="1031" t="s">
        <v>389</v>
      </c>
      <c r="AF23" s="1031"/>
      <c r="AG23" s="1031"/>
      <c r="AH23" s="1031"/>
      <c r="AI23" s="1031" t="s">
        <v>411</v>
      </c>
      <c r="AJ23" s="1031"/>
      <c r="AK23" s="1031"/>
      <c r="AL23" s="561"/>
      <c r="AM23" s="1031" t="s">
        <v>508</v>
      </c>
      <c r="AN23" s="1031"/>
      <c r="AO23" s="1031"/>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2"/>
      <c r="Z24" s="1023"/>
      <c r="AA24" s="1024"/>
      <c r="AB24" s="1028"/>
      <c r="AC24" s="1029"/>
      <c r="AD24" s="1030"/>
      <c r="AE24" s="916"/>
      <c r="AF24" s="916"/>
      <c r="AG24" s="916"/>
      <c r="AH24" s="916"/>
      <c r="AI24" s="916"/>
      <c r="AJ24" s="916"/>
      <c r="AK24" s="916"/>
      <c r="AL24" s="412"/>
      <c r="AM24" s="916"/>
      <c r="AN24" s="916"/>
      <c r="AO24" s="916"/>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8"/>
      <c r="I25" s="998"/>
      <c r="J25" s="998"/>
      <c r="K25" s="998"/>
      <c r="L25" s="998"/>
      <c r="M25" s="998"/>
      <c r="N25" s="998"/>
      <c r="O25" s="999"/>
      <c r="P25" s="108"/>
      <c r="Q25" s="1006"/>
      <c r="R25" s="1006"/>
      <c r="S25" s="1006"/>
      <c r="T25" s="1006"/>
      <c r="U25" s="1006"/>
      <c r="V25" s="1006"/>
      <c r="W25" s="1006"/>
      <c r="X25" s="1007"/>
      <c r="Y25" s="1016" t="s">
        <v>12</v>
      </c>
      <c r="Z25" s="1017"/>
      <c r="AA25" s="1018"/>
      <c r="AB25" s="465"/>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51" t="s">
        <v>54</v>
      </c>
      <c r="Z26" s="1013"/>
      <c r="AA26" s="1014"/>
      <c r="AB26" s="527"/>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7"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1"/>
      <c r="Z30" s="829"/>
      <c r="AA30" s="830"/>
      <c r="AB30" s="1025" t="s">
        <v>11</v>
      </c>
      <c r="AC30" s="1026"/>
      <c r="AD30" s="1027"/>
      <c r="AE30" s="1031" t="s">
        <v>389</v>
      </c>
      <c r="AF30" s="1031"/>
      <c r="AG30" s="1031"/>
      <c r="AH30" s="1031"/>
      <c r="AI30" s="1031" t="s">
        <v>411</v>
      </c>
      <c r="AJ30" s="1031"/>
      <c r="AK30" s="1031"/>
      <c r="AL30" s="561"/>
      <c r="AM30" s="1031" t="s">
        <v>508</v>
      </c>
      <c r="AN30" s="1031"/>
      <c r="AO30" s="1031"/>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2"/>
      <c r="Z31" s="1023"/>
      <c r="AA31" s="1024"/>
      <c r="AB31" s="1028"/>
      <c r="AC31" s="1029"/>
      <c r="AD31" s="1030"/>
      <c r="AE31" s="916"/>
      <c r="AF31" s="916"/>
      <c r="AG31" s="916"/>
      <c r="AH31" s="916"/>
      <c r="AI31" s="916"/>
      <c r="AJ31" s="916"/>
      <c r="AK31" s="916"/>
      <c r="AL31" s="412"/>
      <c r="AM31" s="916"/>
      <c r="AN31" s="916"/>
      <c r="AO31" s="916"/>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8"/>
      <c r="I32" s="998"/>
      <c r="J32" s="998"/>
      <c r="K32" s="998"/>
      <c r="L32" s="998"/>
      <c r="M32" s="998"/>
      <c r="N32" s="998"/>
      <c r="O32" s="999"/>
      <c r="P32" s="108"/>
      <c r="Q32" s="1006"/>
      <c r="R32" s="1006"/>
      <c r="S32" s="1006"/>
      <c r="T32" s="1006"/>
      <c r="U32" s="1006"/>
      <c r="V32" s="1006"/>
      <c r="W32" s="1006"/>
      <c r="X32" s="1007"/>
      <c r="Y32" s="1016" t="s">
        <v>12</v>
      </c>
      <c r="Z32" s="1017"/>
      <c r="AA32" s="1018"/>
      <c r="AB32" s="465"/>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51" t="s">
        <v>54</v>
      </c>
      <c r="Z33" s="1013"/>
      <c r="AA33" s="1014"/>
      <c r="AB33" s="527"/>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7"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1"/>
      <c r="Z37" s="829"/>
      <c r="AA37" s="830"/>
      <c r="AB37" s="1025" t="s">
        <v>11</v>
      </c>
      <c r="AC37" s="1026"/>
      <c r="AD37" s="1027"/>
      <c r="AE37" s="1031" t="s">
        <v>389</v>
      </c>
      <c r="AF37" s="1031"/>
      <c r="AG37" s="1031"/>
      <c r="AH37" s="1031"/>
      <c r="AI37" s="1031" t="s">
        <v>411</v>
      </c>
      <c r="AJ37" s="1031"/>
      <c r="AK37" s="1031"/>
      <c r="AL37" s="561"/>
      <c r="AM37" s="1031" t="s">
        <v>508</v>
      </c>
      <c r="AN37" s="1031"/>
      <c r="AO37" s="1031"/>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2"/>
      <c r="Z38" s="1023"/>
      <c r="AA38" s="1024"/>
      <c r="AB38" s="1028"/>
      <c r="AC38" s="1029"/>
      <c r="AD38" s="1030"/>
      <c r="AE38" s="916"/>
      <c r="AF38" s="916"/>
      <c r="AG38" s="916"/>
      <c r="AH38" s="916"/>
      <c r="AI38" s="916"/>
      <c r="AJ38" s="916"/>
      <c r="AK38" s="916"/>
      <c r="AL38" s="412"/>
      <c r="AM38" s="916"/>
      <c r="AN38" s="916"/>
      <c r="AO38" s="916"/>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8"/>
      <c r="I39" s="998"/>
      <c r="J39" s="998"/>
      <c r="K39" s="998"/>
      <c r="L39" s="998"/>
      <c r="M39" s="998"/>
      <c r="N39" s="998"/>
      <c r="O39" s="999"/>
      <c r="P39" s="108"/>
      <c r="Q39" s="1006"/>
      <c r="R39" s="1006"/>
      <c r="S39" s="1006"/>
      <c r="T39" s="1006"/>
      <c r="U39" s="1006"/>
      <c r="V39" s="1006"/>
      <c r="W39" s="1006"/>
      <c r="X39" s="1007"/>
      <c r="Y39" s="1016" t="s">
        <v>12</v>
      </c>
      <c r="Z39" s="1017"/>
      <c r="AA39" s="1018"/>
      <c r="AB39" s="465"/>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51" t="s">
        <v>54</v>
      </c>
      <c r="Z40" s="1013"/>
      <c r="AA40" s="1014"/>
      <c r="AB40" s="527"/>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7"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1"/>
      <c r="Z44" s="829"/>
      <c r="AA44" s="830"/>
      <c r="AB44" s="1025" t="s">
        <v>11</v>
      </c>
      <c r="AC44" s="1026"/>
      <c r="AD44" s="1027"/>
      <c r="AE44" s="1031" t="s">
        <v>389</v>
      </c>
      <c r="AF44" s="1031"/>
      <c r="AG44" s="1031"/>
      <c r="AH44" s="1031"/>
      <c r="AI44" s="1031" t="s">
        <v>411</v>
      </c>
      <c r="AJ44" s="1031"/>
      <c r="AK44" s="1031"/>
      <c r="AL44" s="561"/>
      <c r="AM44" s="1031" t="s">
        <v>508</v>
      </c>
      <c r="AN44" s="1031"/>
      <c r="AO44" s="1031"/>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2"/>
      <c r="Z45" s="1023"/>
      <c r="AA45" s="1024"/>
      <c r="AB45" s="1028"/>
      <c r="AC45" s="1029"/>
      <c r="AD45" s="1030"/>
      <c r="AE45" s="916"/>
      <c r="AF45" s="916"/>
      <c r="AG45" s="916"/>
      <c r="AH45" s="916"/>
      <c r="AI45" s="916"/>
      <c r="AJ45" s="916"/>
      <c r="AK45" s="916"/>
      <c r="AL45" s="412"/>
      <c r="AM45" s="916"/>
      <c r="AN45" s="916"/>
      <c r="AO45" s="916"/>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8"/>
      <c r="I46" s="998"/>
      <c r="J46" s="998"/>
      <c r="K46" s="998"/>
      <c r="L46" s="998"/>
      <c r="M46" s="998"/>
      <c r="N46" s="998"/>
      <c r="O46" s="999"/>
      <c r="P46" s="108"/>
      <c r="Q46" s="1006"/>
      <c r="R46" s="1006"/>
      <c r="S46" s="1006"/>
      <c r="T46" s="1006"/>
      <c r="U46" s="1006"/>
      <c r="V46" s="1006"/>
      <c r="W46" s="1006"/>
      <c r="X46" s="1007"/>
      <c r="Y46" s="1016" t="s">
        <v>12</v>
      </c>
      <c r="Z46" s="1017"/>
      <c r="AA46" s="1018"/>
      <c r="AB46" s="465"/>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51" t="s">
        <v>54</v>
      </c>
      <c r="Z47" s="1013"/>
      <c r="AA47" s="1014"/>
      <c r="AB47" s="527"/>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7"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1"/>
      <c r="Z51" s="829"/>
      <c r="AA51" s="830"/>
      <c r="AB51" s="561" t="s">
        <v>11</v>
      </c>
      <c r="AC51" s="1026"/>
      <c r="AD51" s="1027"/>
      <c r="AE51" s="1031" t="s">
        <v>389</v>
      </c>
      <c r="AF51" s="1031"/>
      <c r="AG51" s="1031"/>
      <c r="AH51" s="1031"/>
      <c r="AI51" s="1031" t="s">
        <v>411</v>
      </c>
      <c r="AJ51" s="1031"/>
      <c r="AK51" s="1031"/>
      <c r="AL51" s="561"/>
      <c r="AM51" s="1031" t="s">
        <v>508</v>
      </c>
      <c r="AN51" s="1031"/>
      <c r="AO51" s="1031"/>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2"/>
      <c r="Z52" s="1023"/>
      <c r="AA52" s="1024"/>
      <c r="AB52" s="1028"/>
      <c r="AC52" s="1029"/>
      <c r="AD52" s="1030"/>
      <c r="AE52" s="916"/>
      <c r="AF52" s="916"/>
      <c r="AG52" s="916"/>
      <c r="AH52" s="916"/>
      <c r="AI52" s="916"/>
      <c r="AJ52" s="916"/>
      <c r="AK52" s="916"/>
      <c r="AL52" s="412"/>
      <c r="AM52" s="916"/>
      <c r="AN52" s="916"/>
      <c r="AO52" s="916"/>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8"/>
      <c r="I53" s="998"/>
      <c r="J53" s="998"/>
      <c r="K53" s="998"/>
      <c r="L53" s="998"/>
      <c r="M53" s="998"/>
      <c r="N53" s="998"/>
      <c r="O53" s="999"/>
      <c r="P53" s="108"/>
      <c r="Q53" s="1006"/>
      <c r="R53" s="1006"/>
      <c r="S53" s="1006"/>
      <c r="T53" s="1006"/>
      <c r="U53" s="1006"/>
      <c r="V53" s="1006"/>
      <c r="W53" s="1006"/>
      <c r="X53" s="1007"/>
      <c r="Y53" s="1016" t="s">
        <v>12</v>
      </c>
      <c r="Z53" s="1017"/>
      <c r="AA53" s="1018"/>
      <c r="AB53" s="465"/>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51" t="s">
        <v>54</v>
      </c>
      <c r="Z54" s="1013"/>
      <c r="AA54" s="1014"/>
      <c r="AB54" s="527"/>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7"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1"/>
      <c r="Z58" s="829"/>
      <c r="AA58" s="830"/>
      <c r="AB58" s="1025" t="s">
        <v>11</v>
      </c>
      <c r="AC58" s="1026"/>
      <c r="AD58" s="1027"/>
      <c r="AE58" s="1031" t="s">
        <v>389</v>
      </c>
      <c r="AF58" s="1031"/>
      <c r="AG58" s="1031"/>
      <c r="AH58" s="1031"/>
      <c r="AI58" s="1031" t="s">
        <v>411</v>
      </c>
      <c r="AJ58" s="1031"/>
      <c r="AK58" s="1031"/>
      <c r="AL58" s="561"/>
      <c r="AM58" s="1031" t="s">
        <v>508</v>
      </c>
      <c r="AN58" s="1031"/>
      <c r="AO58" s="1031"/>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2"/>
      <c r="Z59" s="1023"/>
      <c r="AA59" s="1024"/>
      <c r="AB59" s="1028"/>
      <c r="AC59" s="1029"/>
      <c r="AD59" s="1030"/>
      <c r="AE59" s="916"/>
      <c r="AF59" s="916"/>
      <c r="AG59" s="916"/>
      <c r="AH59" s="916"/>
      <c r="AI59" s="916"/>
      <c r="AJ59" s="916"/>
      <c r="AK59" s="916"/>
      <c r="AL59" s="412"/>
      <c r="AM59" s="916"/>
      <c r="AN59" s="916"/>
      <c r="AO59" s="916"/>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8"/>
      <c r="I60" s="998"/>
      <c r="J60" s="998"/>
      <c r="K60" s="998"/>
      <c r="L60" s="998"/>
      <c r="M60" s="998"/>
      <c r="N60" s="998"/>
      <c r="O60" s="999"/>
      <c r="P60" s="108"/>
      <c r="Q60" s="1006"/>
      <c r="R60" s="1006"/>
      <c r="S60" s="1006"/>
      <c r="T60" s="1006"/>
      <c r="U60" s="1006"/>
      <c r="V60" s="1006"/>
      <c r="W60" s="1006"/>
      <c r="X60" s="1007"/>
      <c r="Y60" s="1016" t="s">
        <v>12</v>
      </c>
      <c r="Z60" s="1017"/>
      <c r="AA60" s="1018"/>
      <c r="AB60" s="465"/>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51" t="s">
        <v>54</v>
      </c>
      <c r="Z61" s="1013"/>
      <c r="AA61" s="1014"/>
      <c r="AB61" s="527"/>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7"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1"/>
      <c r="Z65" s="829"/>
      <c r="AA65" s="830"/>
      <c r="AB65" s="1025" t="s">
        <v>11</v>
      </c>
      <c r="AC65" s="1026"/>
      <c r="AD65" s="1027"/>
      <c r="AE65" s="1031" t="s">
        <v>389</v>
      </c>
      <c r="AF65" s="1031"/>
      <c r="AG65" s="1031"/>
      <c r="AH65" s="1031"/>
      <c r="AI65" s="1031" t="s">
        <v>411</v>
      </c>
      <c r="AJ65" s="1031"/>
      <c r="AK65" s="1031"/>
      <c r="AL65" s="561"/>
      <c r="AM65" s="1031" t="s">
        <v>508</v>
      </c>
      <c r="AN65" s="1031"/>
      <c r="AO65" s="1031"/>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2"/>
      <c r="Z66" s="1023"/>
      <c r="AA66" s="1024"/>
      <c r="AB66" s="1028"/>
      <c r="AC66" s="1029"/>
      <c r="AD66" s="1030"/>
      <c r="AE66" s="916"/>
      <c r="AF66" s="916"/>
      <c r="AG66" s="916"/>
      <c r="AH66" s="916"/>
      <c r="AI66" s="916"/>
      <c r="AJ66" s="916"/>
      <c r="AK66" s="916"/>
      <c r="AL66" s="412"/>
      <c r="AM66" s="916"/>
      <c r="AN66" s="916"/>
      <c r="AO66" s="916"/>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8"/>
      <c r="I67" s="998"/>
      <c r="J67" s="998"/>
      <c r="K67" s="998"/>
      <c r="L67" s="998"/>
      <c r="M67" s="998"/>
      <c r="N67" s="998"/>
      <c r="O67" s="999"/>
      <c r="P67" s="108"/>
      <c r="Q67" s="1006"/>
      <c r="R67" s="1006"/>
      <c r="S67" s="1006"/>
      <c r="T67" s="1006"/>
      <c r="U67" s="1006"/>
      <c r="V67" s="1006"/>
      <c r="W67" s="1006"/>
      <c r="X67" s="1007"/>
      <c r="Y67" s="1016" t="s">
        <v>12</v>
      </c>
      <c r="Z67" s="1017"/>
      <c r="AA67" s="1018"/>
      <c r="AB67" s="465"/>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51" t="s">
        <v>54</v>
      </c>
      <c r="Z68" s="1013"/>
      <c r="AA68" s="1014"/>
      <c r="AB68" s="527"/>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51" t="s">
        <v>13</v>
      </c>
      <c r="Z69" s="1013"/>
      <c r="AA69" s="1014"/>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8" t="s">
        <v>365</v>
      </c>
      <c r="H2" s="599"/>
      <c r="I2" s="599"/>
      <c r="J2" s="599"/>
      <c r="K2" s="599"/>
      <c r="L2" s="599"/>
      <c r="M2" s="599"/>
      <c r="N2" s="599"/>
      <c r="O2" s="599"/>
      <c r="P2" s="599"/>
      <c r="Q2" s="599"/>
      <c r="R2" s="599"/>
      <c r="S2" s="599"/>
      <c r="T2" s="599"/>
      <c r="U2" s="599"/>
      <c r="V2" s="599"/>
      <c r="W2" s="599"/>
      <c r="X2" s="599"/>
      <c r="Y2" s="599"/>
      <c r="Z2" s="599"/>
      <c r="AA2" s="599"/>
      <c r="AB2" s="600"/>
      <c r="AC2" s="598" t="s">
        <v>367</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4"/>
      <c r="B4" s="1045"/>
      <c r="C4" s="1045"/>
      <c r="D4" s="1045"/>
      <c r="E4" s="1045"/>
      <c r="F4" s="1046"/>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4"/>
      <c r="B5" s="1045"/>
      <c r="C5" s="1045"/>
      <c r="D5" s="1045"/>
      <c r="E5" s="1045"/>
      <c r="F5" s="104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4"/>
      <c r="B6" s="1045"/>
      <c r="C6" s="1045"/>
      <c r="D6" s="1045"/>
      <c r="E6" s="1045"/>
      <c r="F6" s="104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4"/>
      <c r="B7" s="1045"/>
      <c r="C7" s="1045"/>
      <c r="D7" s="1045"/>
      <c r="E7" s="1045"/>
      <c r="F7" s="104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4"/>
      <c r="B8" s="1045"/>
      <c r="C8" s="1045"/>
      <c r="D8" s="1045"/>
      <c r="E8" s="1045"/>
      <c r="F8" s="104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4"/>
      <c r="B9" s="1045"/>
      <c r="C9" s="1045"/>
      <c r="D9" s="1045"/>
      <c r="E9" s="1045"/>
      <c r="F9" s="104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4"/>
      <c r="B10" s="1045"/>
      <c r="C10" s="1045"/>
      <c r="D10" s="1045"/>
      <c r="E10" s="1045"/>
      <c r="F10" s="104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4"/>
      <c r="B11" s="1045"/>
      <c r="C11" s="1045"/>
      <c r="D11" s="1045"/>
      <c r="E11" s="1045"/>
      <c r="F11" s="104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4"/>
      <c r="B12" s="1045"/>
      <c r="C12" s="1045"/>
      <c r="D12" s="1045"/>
      <c r="E12" s="1045"/>
      <c r="F12" s="104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4"/>
      <c r="B13" s="1045"/>
      <c r="C13" s="1045"/>
      <c r="D13" s="1045"/>
      <c r="E13" s="1045"/>
      <c r="F13" s="104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4"/>
      <c r="B14" s="1045"/>
      <c r="C14" s="1045"/>
      <c r="D14" s="1045"/>
      <c r="E14" s="1045"/>
      <c r="F14" s="104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4"/>
      <c r="B15" s="1045"/>
      <c r="C15" s="1045"/>
      <c r="D15" s="1045"/>
      <c r="E15" s="1045"/>
      <c r="F15" s="1046"/>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4"/>
      <c r="B16" s="1045"/>
      <c r="C16" s="1045"/>
      <c r="D16" s="1045"/>
      <c r="E16" s="1045"/>
      <c r="F16" s="1046"/>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4"/>
      <c r="B17" s="1045"/>
      <c r="C17" s="1045"/>
      <c r="D17" s="1045"/>
      <c r="E17" s="1045"/>
      <c r="F17" s="1046"/>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4"/>
      <c r="B18" s="1045"/>
      <c r="C18" s="1045"/>
      <c r="D18" s="1045"/>
      <c r="E18" s="1045"/>
      <c r="F18" s="104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4"/>
      <c r="B19" s="1045"/>
      <c r="C19" s="1045"/>
      <c r="D19" s="1045"/>
      <c r="E19" s="1045"/>
      <c r="F19" s="104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4"/>
      <c r="B20" s="1045"/>
      <c r="C20" s="1045"/>
      <c r="D20" s="1045"/>
      <c r="E20" s="1045"/>
      <c r="F20" s="104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4"/>
      <c r="B21" s="1045"/>
      <c r="C21" s="1045"/>
      <c r="D21" s="1045"/>
      <c r="E21" s="1045"/>
      <c r="F21" s="104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4"/>
      <c r="B22" s="1045"/>
      <c r="C22" s="1045"/>
      <c r="D22" s="1045"/>
      <c r="E22" s="1045"/>
      <c r="F22" s="104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4"/>
      <c r="B23" s="1045"/>
      <c r="C23" s="1045"/>
      <c r="D23" s="1045"/>
      <c r="E23" s="1045"/>
      <c r="F23" s="104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4"/>
      <c r="B24" s="1045"/>
      <c r="C24" s="1045"/>
      <c r="D24" s="1045"/>
      <c r="E24" s="1045"/>
      <c r="F24" s="104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4"/>
      <c r="B25" s="1045"/>
      <c r="C25" s="1045"/>
      <c r="D25" s="1045"/>
      <c r="E25" s="1045"/>
      <c r="F25" s="104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4"/>
      <c r="B26" s="1045"/>
      <c r="C26" s="1045"/>
      <c r="D26" s="1045"/>
      <c r="E26" s="1045"/>
      <c r="F26" s="104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4"/>
      <c r="B27" s="1045"/>
      <c r="C27" s="1045"/>
      <c r="D27" s="1045"/>
      <c r="E27" s="1045"/>
      <c r="F27" s="104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4"/>
      <c r="B28" s="1045"/>
      <c r="C28" s="1045"/>
      <c r="D28" s="1045"/>
      <c r="E28" s="1045"/>
      <c r="F28" s="1046"/>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4"/>
      <c r="B29" s="1045"/>
      <c r="C29" s="1045"/>
      <c r="D29" s="1045"/>
      <c r="E29" s="1045"/>
      <c r="F29" s="1046"/>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4"/>
      <c r="B30" s="1045"/>
      <c r="C30" s="1045"/>
      <c r="D30" s="1045"/>
      <c r="E30" s="1045"/>
      <c r="F30" s="1046"/>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4"/>
      <c r="B31" s="1045"/>
      <c r="C31" s="1045"/>
      <c r="D31" s="1045"/>
      <c r="E31" s="1045"/>
      <c r="F31" s="104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4"/>
      <c r="B32" s="1045"/>
      <c r="C32" s="1045"/>
      <c r="D32" s="1045"/>
      <c r="E32" s="1045"/>
      <c r="F32" s="104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4"/>
      <c r="B33" s="1045"/>
      <c r="C33" s="1045"/>
      <c r="D33" s="1045"/>
      <c r="E33" s="1045"/>
      <c r="F33" s="104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4"/>
      <c r="B34" s="1045"/>
      <c r="C34" s="1045"/>
      <c r="D34" s="1045"/>
      <c r="E34" s="1045"/>
      <c r="F34" s="104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4"/>
      <c r="B35" s="1045"/>
      <c r="C35" s="1045"/>
      <c r="D35" s="1045"/>
      <c r="E35" s="1045"/>
      <c r="F35" s="104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4"/>
      <c r="B36" s="1045"/>
      <c r="C36" s="1045"/>
      <c r="D36" s="1045"/>
      <c r="E36" s="1045"/>
      <c r="F36" s="104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4"/>
      <c r="B37" s="1045"/>
      <c r="C37" s="1045"/>
      <c r="D37" s="1045"/>
      <c r="E37" s="1045"/>
      <c r="F37" s="104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4"/>
      <c r="B38" s="1045"/>
      <c r="C38" s="1045"/>
      <c r="D38" s="1045"/>
      <c r="E38" s="1045"/>
      <c r="F38" s="104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4"/>
      <c r="B39" s="1045"/>
      <c r="C39" s="1045"/>
      <c r="D39" s="1045"/>
      <c r="E39" s="1045"/>
      <c r="F39" s="104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4"/>
      <c r="B40" s="1045"/>
      <c r="C40" s="1045"/>
      <c r="D40" s="1045"/>
      <c r="E40" s="1045"/>
      <c r="F40" s="104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4"/>
      <c r="B41" s="1045"/>
      <c r="C41" s="1045"/>
      <c r="D41" s="1045"/>
      <c r="E41" s="1045"/>
      <c r="F41" s="1046"/>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4"/>
      <c r="B42" s="1045"/>
      <c r="C42" s="1045"/>
      <c r="D42" s="1045"/>
      <c r="E42" s="1045"/>
      <c r="F42" s="1046"/>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4"/>
      <c r="B43" s="1045"/>
      <c r="C43" s="1045"/>
      <c r="D43" s="1045"/>
      <c r="E43" s="1045"/>
      <c r="F43" s="1046"/>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4"/>
      <c r="B44" s="1045"/>
      <c r="C44" s="1045"/>
      <c r="D44" s="1045"/>
      <c r="E44" s="1045"/>
      <c r="F44" s="104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4"/>
      <c r="B45" s="1045"/>
      <c r="C45" s="1045"/>
      <c r="D45" s="1045"/>
      <c r="E45" s="1045"/>
      <c r="F45" s="104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4"/>
      <c r="B46" s="1045"/>
      <c r="C46" s="1045"/>
      <c r="D46" s="1045"/>
      <c r="E46" s="1045"/>
      <c r="F46" s="104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4"/>
      <c r="B47" s="1045"/>
      <c r="C47" s="1045"/>
      <c r="D47" s="1045"/>
      <c r="E47" s="1045"/>
      <c r="F47" s="104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4"/>
      <c r="B48" s="1045"/>
      <c r="C48" s="1045"/>
      <c r="D48" s="1045"/>
      <c r="E48" s="1045"/>
      <c r="F48" s="104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4"/>
      <c r="B49" s="1045"/>
      <c r="C49" s="1045"/>
      <c r="D49" s="1045"/>
      <c r="E49" s="1045"/>
      <c r="F49" s="104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4"/>
      <c r="B50" s="1045"/>
      <c r="C50" s="1045"/>
      <c r="D50" s="1045"/>
      <c r="E50" s="1045"/>
      <c r="F50" s="104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4"/>
      <c r="B51" s="1045"/>
      <c r="C51" s="1045"/>
      <c r="D51" s="1045"/>
      <c r="E51" s="1045"/>
      <c r="F51" s="104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4"/>
      <c r="B52" s="1045"/>
      <c r="C52" s="1045"/>
      <c r="D52" s="1045"/>
      <c r="E52" s="1045"/>
      <c r="F52" s="104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4"/>
      <c r="B56" s="1045"/>
      <c r="C56" s="1045"/>
      <c r="D56" s="1045"/>
      <c r="E56" s="1045"/>
      <c r="F56" s="1046"/>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4"/>
      <c r="B57" s="1045"/>
      <c r="C57" s="1045"/>
      <c r="D57" s="1045"/>
      <c r="E57" s="1045"/>
      <c r="F57" s="1046"/>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4"/>
      <c r="B58" s="1045"/>
      <c r="C58" s="1045"/>
      <c r="D58" s="1045"/>
      <c r="E58" s="1045"/>
      <c r="F58" s="104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4"/>
      <c r="B59" s="1045"/>
      <c r="C59" s="1045"/>
      <c r="D59" s="1045"/>
      <c r="E59" s="1045"/>
      <c r="F59" s="104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4"/>
      <c r="B60" s="1045"/>
      <c r="C60" s="1045"/>
      <c r="D60" s="1045"/>
      <c r="E60" s="1045"/>
      <c r="F60" s="104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4"/>
      <c r="B61" s="1045"/>
      <c r="C61" s="1045"/>
      <c r="D61" s="1045"/>
      <c r="E61" s="1045"/>
      <c r="F61" s="104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4"/>
      <c r="B62" s="1045"/>
      <c r="C62" s="1045"/>
      <c r="D62" s="1045"/>
      <c r="E62" s="1045"/>
      <c r="F62" s="104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4"/>
      <c r="B63" s="1045"/>
      <c r="C63" s="1045"/>
      <c r="D63" s="1045"/>
      <c r="E63" s="1045"/>
      <c r="F63" s="104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4"/>
      <c r="B64" s="1045"/>
      <c r="C64" s="1045"/>
      <c r="D64" s="1045"/>
      <c r="E64" s="1045"/>
      <c r="F64" s="104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4"/>
      <c r="B65" s="1045"/>
      <c r="C65" s="1045"/>
      <c r="D65" s="1045"/>
      <c r="E65" s="1045"/>
      <c r="F65" s="104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4"/>
      <c r="B66" s="1045"/>
      <c r="C66" s="1045"/>
      <c r="D66" s="1045"/>
      <c r="E66" s="1045"/>
      <c r="F66" s="104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4"/>
      <c r="B67" s="1045"/>
      <c r="C67" s="1045"/>
      <c r="D67" s="1045"/>
      <c r="E67" s="1045"/>
      <c r="F67" s="104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4"/>
      <c r="B68" s="1045"/>
      <c r="C68" s="1045"/>
      <c r="D68" s="1045"/>
      <c r="E68" s="1045"/>
      <c r="F68" s="1046"/>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4"/>
      <c r="B69" s="1045"/>
      <c r="C69" s="1045"/>
      <c r="D69" s="1045"/>
      <c r="E69" s="1045"/>
      <c r="F69" s="1046"/>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4"/>
      <c r="B70" s="1045"/>
      <c r="C70" s="1045"/>
      <c r="D70" s="1045"/>
      <c r="E70" s="1045"/>
      <c r="F70" s="1046"/>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4"/>
      <c r="B71" s="1045"/>
      <c r="C71" s="1045"/>
      <c r="D71" s="1045"/>
      <c r="E71" s="1045"/>
      <c r="F71" s="104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4"/>
      <c r="B72" s="1045"/>
      <c r="C72" s="1045"/>
      <c r="D72" s="1045"/>
      <c r="E72" s="1045"/>
      <c r="F72" s="104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4"/>
      <c r="B73" s="1045"/>
      <c r="C73" s="1045"/>
      <c r="D73" s="1045"/>
      <c r="E73" s="1045"/>
      <c r="F73" s="104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4"/>
      <c r="B74" s="1045"/>
      <c r="C74" s="1045"/>
      <c r="D74" s="1045"/>
      <c r="E74" s="1045"/>
      <c r="F74" s="104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4"/>
      <c r="B75" s="1045"/>
      <c r="C75" s="1045"/>
      <c r="D75" s="1045"/>
      <c r="E75" s="1045"/>
      <c r="F75" s="104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4"/>
      <c r="B76" s="1045"/>
      <c r="C76" s="1045"/>
      <c r="D76" s="1045"/>
      <c r="E76" s="1045"/>
      <c r="F76" s="104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4"/>
      <c r="B77" s="1045"/>
      <c r="C77" s="1045"/>
      <c r="D77" s="1045"/>
      <c r="E77" s="1045"/>
      <c r="F77" s="104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4"/>
      <c r="B78" s="1045"/>
      <c r="C78" s="1045"/>
      <c r="D78" s="1045"/>
      <c r="E78" s="1045"/>
      <c r="F78" s="104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4"/>
      <c r="B79" s="1045"/>
      <c r="C79" s="1045"/>
      <c r="D79" s="1045"/>
      <c r="E79" s="1045"/>
      <c r="F79" s="104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4"/>
      <c r="B80" s="1045"/>
      <c r="C80" s="1045"/>
      <c r="D80" s="1045"/>
      <c r="E80" s="1045"/>
      <c r="F80" s="104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4"/>
      <c r="B81" s="1045"/>
      <c r="C81" s="1045"/>
      <c r="D81" s="1045"/>
      <c r="E81" s="1045"/>
      <c r="F81" s="1046"/>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4"/>
      <c r="B82" s="1045"/>
      <c r="C82" s="1045"/>
      <c r="D82" s="1045"/>
      <c r="E82" s="1045"/>
      <c r="F82" s="1046"/>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4"/>
      <c r="B83" s="1045"/>
      <c r="C83" s="1045"/>
      <c r="D83" s="1045"/>
      <c r="E83" s="1045"/>
      <c r="F83" s="1046"/>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4"/>
      <c r="B84" s="1045"/>
      <c r="C84" s="1045"/>
      <c r="D84" s="1045"/>
      <c r="E84" s="1045"/>
      <c r="F84" s="104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4"/>
      <c r="B85" s="1045"/>
      <c r="C85" s="1045"/>
      <c r="D85" s="1045"/>
      <c r="E85" s="1045"/>
      <c r="F85" s="104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4"/>
      <c r="B86" s="1045"/>
      <c r="C86" s="1045"/>
      <c r="D86" s="1045"/>
      <c r="E86" s="1045"/>
      <c r="F86" s="104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4"/>
      <c r="B87" s="1045"/>
      <c r="C87" s="1045"/>
      <c r="D87" s="1045"/>
      <c r="E87" s="1045"/>
      <c r="F87" s="104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4"/>
      <c r="B88" s="1045"/>
      <c r="C88" s="1045"/>
      <c r="D88" s="1045"/>
      <c r="E88" s="1045"/>
      <c r="F88" s="104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4"/>
      <c r="B89" s="1045"/>
      <c r="C89" s="1045"/>
      <c r="D89" s="1045"/>
      <c r="E89" s="1045"/>
      <c r="F89" s="104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4"/>
      <c r="B90" s="1045"/>
      <c r="C90" s="1045"/>
      <c r="D90" s="1045"/>
      <c r="E90" s="1045"/>
      <c r="F90" s="104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4"/>
      <c r="B91" s="1045"/>
      <c r="C91" s="1045"/>
      <c r="D91" s="1045"/>
      <c r="E91" s="1045"/>
      <c r="F91" s="104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4"/>
      <c r="B92" s="1045"/>
      <c r="C92" s="1045"/>
      <c r="D92" s="1045"/>
      <c r="E92" s="1045"/>
      <c r="F92" s="104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4"/>
      <c r="B93" s="1045"/>
      <c r="C93" s="1045"/>
      <c r="D93" s="1045"/>
      <c r="E93" s="1045"/>
      <c r="F93" s="104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4"/>
      <c r="B94" s="1045"/>
      <c r="C94" s="1045"/>
      <c r="D94" s="1045"/>
      <c r="E94" s="1045"/>
      <c r="F94" s="1046"/>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4"/>
      <c r="B95" s="1045"/>
      <c r="C95" s="1045"/>
      <c r="D95" s="1045"/>
      <c r="E95" s="1045"/>
      <c r="F95" s="1046"/>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4"/>
      <c r="B96" s="1045"/>
      <c r="C96" s="1045"/>
      <c r="D96" s="1045"/>
      <c r="E96" s="1045"/>
      <c r="F96" s="1046"/>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4"/>
      <c r="B97" s="1045"/>
      <c r="C97" s="1045"/>
      <c r="D97" s="1045"/>
      <c r="E97" s="1045"/>
      <c r="F97" s="104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4"/>
      <c r="B98" s="1045"/>
      <c r="C98" s="1045"/>
      <c r="D98" s="1045"/>
      <c r="E98" s="1045"/>
      <c r="F98" s="104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4"/>
      <c r="B99" s="1045"/>
      <c r="C99" s="1045"/>
      <c r="D99" s="1045"/>
      <c r="E99" s="1045"/>
      <c r="F99" s="104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4"/>
      <c r="B100" s="1045"/>
      <c r="C100" s="1045"/>
      <c r="D100" s="1045"/>
      <c r="E100" s="1045"/>
      <c r="F100" s="104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4"/>
      <c r="B101" s="1045"/>
      <c r="C101" s="1045"/>
      <c r="D101" s="1045"/>
      <c r="E101" s="1045"/>
      <c r="F101" s="104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4"/>
      <c r="B102" s="1045"/>
      <c r="C102" s="1045"/>
      <c r="D102" s="1045"/>
      <c r="E102" s="1045"/>
      <c r="F102" s="104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4"/>
      <c r="B103" s="1045"/>
      <c r="C103" s="1045"/>
      <c r="D103" s="1045"/>
      <c r="E103" s="1045"/>
      <c r="F103" s="104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4"/>
      <c r="B104" s="1045"/>
      <c r="C104" s="1045"/>
      <c r="D104" s="1045"/>
      <c r="E104" s="1045"/>
      <c r="F104" s="104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4"/>
      <c r="B105" s="1045"/>
      <c r="C105" s="1045"/>
      <c r="D105" s="1045"/>
      <c r="E105" s="1045"/>
      <c r="F105" s="104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4"/>
      <c r="B109" s="1045"/>
      <c r="C109" s="1045"/>
      <c r="D109" s="1045"/>
      <c r="E109" s="1045"/>
      <c r="F109" s="1046"/>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4"/>
      <c r="B110" s="1045"/>
      <c r="C110" s="1045"/>
      <c r="D110" s="1045"/>
      <c r="E110" s="1045"/>
      <c r="F110" s="1046"/>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4"/>
      <c r="B111" s="1045"/>
      <c r="C111" s="1045"/>
      <c r="D111" s="1045"/>
      <c r="E111" s="1045"/>
      <c r="F111" s="104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4"/>
      <c r="B112" s="1045"/>
      <c r="C112" s="1045"/>
      <c r="D112" s="1045"/>
      <c r="E112" s="1045"/>
      <c r="F112" s="104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4"/>
      <c r="B113" s="1045"/>
      <c r="C113" s="1045"/>
      <c r="D113" s="1045"/>
      <c r="E113" s="1045"/>
      <c r="F113" s="104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4"/>
      <c r="B114" s="1045"/>
      <c r="C114" s="1045"/>
      <c r="D114" s="1045"/>
      <c r="E114" s="1045"/>
      <c r="F114" s="104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4"/>
      <c r="B115" s="1045"/>
      <c r="C115" s="1045"/>
      <c r="D115" s="1045"/>
      <c r="E115" s="1045"/>
      <c r="F115" s="104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4"/>
      <c r="B116" s="1045"/>
      <c r="C116" s="1045"/>
      <c r="D116" s="1045"/>
      <c r="E116" s="1045"/>
      <c r="F116" s="104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4"/>
      <c r="B117" s="1045"/>
      <c r="C117" s="1045"/>
      <c r="D117" s="1045"/>
      <c r="E117" s="1045"/>
      <c r="F117" s="104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4"/>
      <c r="B118" s="1045"/>
      <c r="C118" s="1045"/>
      <c r="D118" s="1045"/>
      <c r="E118" s="1045"/>
      <c r="F118" s="104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4"/>
      <c r="B119" s="1045"/>
      <c r="C119" s="1045"/>
      <c r="D119" s="1045"/>
      <c r="E119" s="1045"/>
      <c r="F119" s="104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4"/>
      <c r="B120" s="1045"/>
      <c r="C120" s="1045"/>
      <c r="D120" s="1045"/>
      <c r="E120" s="1045"/>
      <c r="F120" s="104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4"/>
      <c r="B121" s="1045"/>
      <c r="C121" s="1045"/>
      <c r="D121" s="1045"/>
      <c r="E121" s="1045"/>
      <c r="F121" s="1046"/>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4"/>
      <c r="B122" s="1045"/>
      <c r="C122" s="1045"/>
      <c r="D122" s="1045"/>
      <c r="E122" s="1045"/>
      <c r="F122" s="1046"/>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4"/>
      <c r="B123" s="1045"/>
      <c r="C123" s="1045"/>
      <c r="D123" s="1045"/>
      <c r="E123" s="1045"/>
      <c r="F123" s="1046"/>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4"/>
      <c r="B124" s="1045"/>
      <c r="C124" s="1045"/>
      <c r="D124" s="1045"/>
      <c r="E124" s="1045"/>
      <c r="F124" s="104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4"/>
      <c r="B125" s="1045"/>
      <c r="C125" s="1045"/>
      <c r="D125" s="1045"/>
      <c r="E125" s="1045"/>
      <c r="F125" s="104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4"/>
      <c r="B126" s="1045"/>
      <c r="C126" s="1045"/>
      <c r="D126" s="1045"/>
      <c r="E126" s="1045"/>
      <c r="F126" s="104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4"/>
      <c r="B127" s="1045"/>
      <c r="C127" s="1045"/>
      <c r="D127" s="1045"/>
      <c r="E127" s="1045"/>
      <c r="F127" s="104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4"/>
      <c r="B128" s="1045"/>
      <c r="C128" s="1045"/>
      <c r="D128" s="1045"/>
      <c r="E128" s="1045"/>
      <c r="F128" s="104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4"/>
      <c r="B129" s="1045"/>
      <c r="C129" s="1045"/>
      <c r="D129" s="1045"/>
      <c r="E129" s="1045"/>
      <c r="F129" s="104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4"/>
      <c r="B130" s="1045"/>
      <c r="C130" s="1045"/>
      <c r="D130" s="1045"/>
      <c r="E130" s="1045"/>
      <c r="F130" s="104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4"/>
      <c r="B131" s="1045"/>
      <c r="C131" s="1045"/>
      <c r="D131" s="1045"/>
      <c r="E131" s="1045"/>
      <c r="F131" s="104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4"/>
      <c r="B132" s="1045"/>
      <c r="C132" s="1045"/>
      <c r="D132" s="1045"/>
      <c r="E132" s="1045"/>
      <c r="F132" s="104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4"/>
      <c r="B133" s="1045"/>
      <c r="C133" s="1045"/>
      <c r="D133" s="1045"/>
      <c r="E133" s="1045"/>
      <c r="F133" s="104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4"/>
      <c r="B134" s="1045"/>
      <c r="C134" s="1045"/>
      <c r="D134" s="1045"/>
      <c r="E134" s="1045"/>
      <c r="F134" s="1046"/>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4"/>
      <c r="B135" s="1045"/>
      <c r="C135" s="1045"/>
      <c r="D135" s="1045"/>
      <c r="E135" s="1045"/>
      <c r="F135" s="1046"/>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4"/>
      <c r="B136" s="1045"/>
      <c r="C136" s="1045"/>
      <c r="D136" s="1045"/>
      <c r="E136" s="1045"/>
      <c r="F136" s="1046"/>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4"/>
      <c r="B137" s="1045"/>
      <c r="C137" s="1045"/>
      <c r="D137" s="1045"/>
      <c r="E137" s="1045"/>
      <c r="F137" s="104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4"/>
      <c r="B138" s="1045"/>
      <c r="C138" s="1045"/>
      <c r="D138" s="1045"/>
      <c r="E138" s="1045"/>
      <c r="F138" s="104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4"/>
      <c r="B139" s="1045"/>
      <c r="C139" s="1045"/>
      <c r="D139" s="1045"/>
      <c r="E139" s="1045"/>
      <c r="F139" s="104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4"/>
      <c r="B140" s="1045"/>
      <c r="C140" s="1045"/>
      <c r="D140" s="1045"/>
      <c r="E140" s="1045"/>
      <c r="F140" s="104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4"/>
      <c r="B141" s="1045"/>
      <c r="C141" s="1045"/>
      <c r="D141" s="1045"/>
      <c r="E141" s="1045"/>
      <c r="F141" s="104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4"/>
      <c r="B142" s="1045"/>
      <c r="C142" s="1045"/>
      <c r="D142" s="1045"/>
      <c r="E142" s="1045"/>
      <c r="F142" s="104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4"/>
      <c r="B143" s="1045"/>
      <c r="C143" s="1045"/>
      <c r="D143" s="1045"/>
      <c r="E143" s="1045"/>
      <c r="F143" s="104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4"/>
      <c r="B144" s="1045"/>
      <c r="C144" s="1045"/>
      <c r="D144" s="1045"/>
      <c r="E144" s="1045"/>
      <c r="F144" s="104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4"/>
      <c r="B145" s="1045"/>
      <c r="C145" s="1045"/>
      <c r="D145" s="1045"/>
      <c r="E145" s="1045"/>
      <c r="F145" s="104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4"/>
      <c r="B146" s="1045"/>
      <c r="C146" s="1045"/>
      <c r="D146" s="1045"/>
      <c r="E146" s="1045"/>
      <c r="F146" s="104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4"/>
      <c r="B147" s="1045"/>
      <c r="C147" s="1045"/>
      <c r="D147" s="1045"/>
      <c r="E147" s="1045"/>
      <c r="F147" s="1046"/>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4"/>
      <c r="B148" s="1045"/>
      <c r="C148" s="1045"/>
      <c r="D148" s="1045"/>
      <c r="E148" s="1045"/>
      <c r="F148" s="1046"/>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4"/>
      <c r="B149" s="1045"/>
      <c r="C149" s="1045"/>
      <c r="D149" s="1045"/>
      <c r="E149" s="1045"/>
      <c r="F149" s="1046"/>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4"/>
      <c r="B150" s="1045"/>
      <c r="C150" s="1045"/>
      <c r="D150" s="1045"/>
      <c r="E150" s="1045"/>
      <c r="F150" s="104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4"/>
      <c r="B151" s="1045"/>
      <c r="C151" s="1045"/>
      <c r="D151" s="1045"/>
      <c r="E151" s="1045"/>
      <c r="F151" s="104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4"/>
      <c r="B152" s="1045"/>
      <c r="C152" s="1045"/>
      <c r="D152" s="1045"/>
      <c r="E152" s="1045"/>
      <c r="F152" s="104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4"/>
      <c r="B153" s="1045"/>
      <c r="C153" s="1045"/>
      <c r="D153" s="1045"/>
      <c r="E153" s="1045"/>
      <c r="F153" s="104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4"/>
      <c r="B154" s="1045"/>
      <c r="C154" s="1045"/>
      <c r="D154" s="1045"/>
      <c r="E154" s="1045"/>
      <c r="F154" s="104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4"/>
      <c r="B155" s="1045"/>
      <c r="C155" s="1045"/>
      <c r="D155" s="1045"/>
      <c r="E155" s="1045"/>
      <c r="F155" s="104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4"/>
      <c r="B156" s="1045"/>
      <c r="C156" s="1045"/>
      <c r="D156" s="1045"/>
      <c r="E156" s="1045"/>
      <c r="F156" s="104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4"/>
      <c r="B157" s="1045"/>
      <c r="C157" s="1045"/>
      <c r="D157" s="1045"/>
      <c r="E157" s="1045"/>
      <c r="F157" s="104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4"/>
      <c r="B158" s="1045"/>
      <c r="C158" s="1045"/>
      <c r="D158" s="1045"/>
      <c r="E158" s="1045"/>
      <c r="F158" s="104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4"/>
      <c r="B162" s="1045"/>
      <c r="C162" s="1045"/>
      <c r="D162" s="1045"/>
      <c r="E162" s="1045"/>
      <c r="F162" s="1046"/>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4"/>
      <c r="B163" s="1045"/>
      <c r="C163" s="1045"/>
      <c r="D163" s="1045"/>
      <c r="E163" s="1045"/>
      <c r="F163" s="1046"/>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4"/>
      <c r="B164" s="1045"/>
      <c r="C164" s="1045"/>
      <c r="D164" s="1045"/>
      <c r="E164" s="1045"/>
      <c r="F164" s="104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4"/>
      <c r="B165" s="1045"/>
      <c r="C165" s="1045"/>
      <c r="D165" s="1045"/>
      <c r="E165" s="1045"/>
      <c r="F165" s="104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4"/>
      <c r="B166" s="1045"/>
      <c r="C166" s="1045"/>
      <c r="D166" s="1045"/>
      <c r="E166" s="1045"/>
      <c r="F166" s="104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4"/>
      <c r="B167" s="1045"/>
      <c r="C167" s="1045"/>
      <c r="D167" s="1045"/>
      <c r="E167" s="1045"/>
      <c r="F167" s="104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4"/>
      <c r="B168" s="1045"/>
      <c r="C168" s="1045"/>
      <c r="D168" s="1045"/>
      <c r="E168" s="1045"/>
      <c r="F168" s="104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4"/>
      <c r="B169" s="1045"/>
      <c r="C169" s="1045"/>
      <c r="D169" s="1045"/>
      <c r="E169" s="1045"/>
      <c r="F169" s="104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4"/>
      <c r="B170" s="1045"/>
      <c r="C170" s="1045"/>
      <c r="D170" s="1045"/>
      <c r="E170" s="1045"/>
      <c r="F170" s="104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4"/>
      <c r="B171" s="1045"/>
      <c r="C171" s="1045"/>
      <c r="D171" s="1045"/>
      <c r="E171" s="1045"/>
      <c r="F171" s="104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4"/>
      <c r="B172" s="1045"/>
      <c r="C172" s="1045"/>
      <c r="D172" s="1045"/>
      <c r="E172" s="1045"/>
      <c r="F172" s="104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4"/>
      <c r="B173" s="1045"/>
      <c r="C173" s="1045"/>
      <c r="D173" s="1045"/>
      <c r="E173" s="1045"/>
      <c r="F173" s="104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4"/>
      <c r="B174" s="1045"/>
      <c r="C174" s="1045"/>
      <c r="D174" s="1045"/>
      <c r="E174" s="1045"/>
      <c r="F174" s="1046"/>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4"/>
      <c r="B175" s="1045"/>
      <c r="C175" s="1045"/>
      <c r="D175" s="1045"/>
      <c r="E175" s="1045"/>
      <c r="F175" s="1046"/>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4"/>
      <c r="B176" s="1045"/>
      <c r="C176" s="1045"/>
      <c r="D176" s="1045"/>
      <c r="E176" s="1045"/>
      <c r="F176" s="1046"/>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4"/>
      <c r="B177" s="1045"/>
      <c r="C177" s="1045"/>
      <c r="D177" s="1045"/>
      <c r="E177" s="1045"/>
      <c r="F177" s="104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4"/>
      <c r="B178" s="1045"/>
      <c r="C178" s="1045"/>
      <c r="D178" s="1045"/>
      <c r="E178" s="1045"/>
      <c r="F178" s="104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4"/>
      <c r="B179" s="1045"/>
      <c r="C179" s="1045"/>
      <c r="D179" s="1045"/>
      <c r="E179" s="1045"/>
      <c r="F179" s="104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4"/>
      <c r="B180" s="1045"/>
      <c r="C180" s="1045"/>
      <c r="D180" s="1045"/>
      <c r="E180" s="1045"/>
      <c r="F180" s="104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4"/>
      <c r="B181" s="1045"/>
      <c r="C181" s="1045"/>
      <c r="D181" s="1045"/>
      <c r="E181" s="1045"/>
      <c r="F181" s="104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4"/>
      <c r="B182" s="1045"/>
      <c r="C182" s="1045"/>
      <c r="D182" s="1045"/>
      <c r="E182" s="1045"/>
      <c r="F182" s="104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4"/>
      <c r="B183" s="1045"/>
      <c r="C183" s="1045"/>
      <c r="D183" s="1045"/>
      <c r="E183" s="1045"/>
      <c r="F183" s="104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4"/>
      <c r="B184" s="1045"/>
      <c r="C184" s="1045"/>
      <c r="D184" s="1045"/>
      <c r="E184" s="1045"/>
      <c r="F184" s="104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4"/>
      <c r="B185" s="1045"/>
      <c r="C185" s="1045"/>
      <c r="D185" s="1045"/>
      <c r="E185" s="1045"/>
      <c r="F185" s="104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4"/>
      <c r="B186" s="1045"/>
      <c r="C186" s="1045"/>
      <c r="D186" s="1045"/>
      <c r="E186" s="1045"/>
      <c r="F186" s="104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4"/>
      <c r="B187" s="1045"/>
      <c r="C187" s="1045"/>
      <c r="D187" s="1045"/>
      <c r="E187" s="1045"/>
      <c r="F187" s="1046"/>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4"/>
      <c r="B188" s="1045"/>
      <c r="C188" s="1045"/>
      <c r="D188" s="1045"/>
      <c r="E188" s="1045"/>
      <c r="F188" s="1046"/>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4"/>
      <c r="B189" s="1045"/>
      <c r="C189" s="1045"/>
      <c r="D189" s="1045"/>
      <c r="E189" s="1045"/>
      <c r="F189" s="1046"/>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4"/>
      <c r="B190" s="1045"/>
      <c r="C190" s="1045"/>
      <c r="D190" s="1045"/>
      <c r="E190" s="1045"/>
      <c r="F190" s="104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4"/>
      <c r="B191" s="1045"/>
      <c r="C191" s="1045"/>
      <c r="D191" s="1045"/>
      <c r="E191" s="1045"/>
      <c r="F191" s="104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4"/>
      <c r="B192" s="1045"/>
      <c r="C192" s="1045"/>
      <c r="D192" s="1045"/>
      <c r="E192" s="1045"/>
      <c r="F192" s="104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4"/>
      <c r="B193" s="1045"/>
      <c r="C193" s="1045"/>
      <c r="D193" s="1045"/>
      <c r="E193" s="1045"/>
      <c r="F193" s="104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4"/>
      <c r="B194" s="1045"/>
      <c r="C194" s="1045"/>
      <c r="D194" s="1045"/>
      <c r="E194" s="1045"/>
      <c r="F194" s="104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4"/>
      <c r="B195" s="1045"/>
      <c r="C195" s="1045"/>
      <c r="D195" s="1045"/>
      <c r="E195" s="1045"/>
      <c r="F195" s="104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4"/>
      <c r="B196" s="1045"/>
      <c r="C196" s="1045"/>
      <c r="D196" s="1045"/>
      <c r="E196" s="1045"/>
      <c r="F196" s="104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4"/>
      <c r="B197" s="1045"/>
      <c r="C197" s="1045"/>
      <c r="D197" s="1045"/>
      <c r="E197" s="1045"/>
      <c r="F197" s="104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4"/>
      <c r="B198" s="1045"/>
      <c r="C198" s="1045"/>
      <c r="D198" s="1045"/>
      <c r="E198" s="1045"/>
      <c r="F198" s="104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4"/>
      <c r="B199" s="1045"/>
      <c r="C199" s="1045"/>
      <c r="D199" s="1045"/>
      <c r="E199" s="1045"/>
      <c r="F199" s="104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4"/>
      <c r="B200" s="1045"/>
      <c r="C200" s="1045"/>
      <c r="D200" s="1045"/>
      <c r="E200" s="1045"/>
      <c r="F200" s="1046"/>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4"/>
      <c r="B201" s="1045"/>
      <c r="C201" s="1045"/>
      <c r="D201" s="1045"/>
      <c r="E201" s="1045"/>
      <c r="F201" s="1046"/>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4"/>
      <c r="B202" s="1045"/>
      <c r="C202" s="1045"/>
      <c r="D202" s="1045"/>
      <c r="E202" s="1045"/>
      <c r="F202" s="1046"/>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4"/>
      <c r="B203" s="1045"/>
      <c r="C203" s="1045"/>
      <c r="D203" s="1045"/>
      <c r="E203" s="1045"/>
      <c r="F203" s="104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4"/>
      <c r="B204" s="1045"/>
      <c r="C204" s="1045"/>
      <c r="D204" s="1045"/>
      <c r="E204" s="1045"/>
      <c r="F204" s="104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4"/>
      <c r="B205" s="1045"/>
      <c r="C205" s="1045"/>
      <c r="D205" s="1045"/>
      <c r="E205" s="1045"/>
      <c r="F205" s="104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4"/>
      <c r="B206" s="1045"/>
      <c r="C206" s="1045"/>
      <c r="D206" s="1045"/>
      <c r="E206" s="1045"/>
      <c r="F206" s="104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4"/>
      <c r="B207" s="1045"/>
      <c r="C207" s="1045"/>
      <c r="D207" s="1045"/>
      <c r="E207" s="1045"/>
      <c r="F207" s="104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4"/>
      <c r="B208" s="1045"/>
      <c r="C208" s="1045"/>
      <c r="D208" s="1045"/>
      <c r="E208" s="1045"/>
      <c r="F208" s="104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4"/>
      <c r="B209" s="1045"/>
      <c r="C209" s="1045"/>
      <c r="D209" s="1045"/>
      <c r="E209" s="1045"/>
      <c r="F209" s="104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4"/>
      <c r="B210" s="1045"/>
      <c r="C210" s="1045"/>
      <c r="D210" s="1045"/>
      <c r="E210" s="1045"/>
      <c r="F210" s="104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4"/>
      <c r="B211" s="1045"/>
      <c r="C211" s="1045"/>
      <c r="D211" s="1045"/>
      <c r="E211" s="1045"/>
      <c r="F211" s="104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4"/>
      <c r="B215" s="1045"/>
      <c r="C215" s="1045"/>
      <c r="D215" s="1045"/>
      <c r="E215" s="1045"/>
      <c r="F215" s="1046"/>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4"/>
      <c r="B216" s="1045"/>
      <c r="C216" s="1045"/>
      <c r="D216" s="1045"/>
      <c r="E216" s="1045"/>
      <c r="F216" s="1046"/>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4"/>
      <c r="B217" s="1045"/>
      <c r="C217" s="1045"/>
      <c r="D217" s="1045"/>
      <c r="E217" s="1045"/>
      <c r="F217" s="104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4"/>
      <c r="B218" s="1045"/>
      <c r="C218" s="1045"/>
      <c r="D218" s="1045"/>
      <c r="E218" s="1045"/>
      <c r="F218" s="104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4"/>
      <c r="B219" s="1045"/>
      <c r="C219" s="1045"/>
      <c r="D219" s="1045"/>
      <c r="E219" s="1045"/>
      <c r="F219" s="104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4"/>
      <c r="B220" s="1045"/>
      <c r="C220" s="1045"/>
      <c r="D220" s="1045"/>
      <c r="E220" s="1045"/>
      <c r="F220" s="104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4"/>
      <c r="B221" s="1045"/>
      <c r="C221" s="1045"/>
      <c r="D221" s="1045"/>
      <c r="E221" s="1045"/>
      <c r="F221" s="104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4"/>
      <c r="B222" s="1045"/>
      <c r="C222" s="1045"/>
      <c r="D222" s="1045"/>
      <c r="E222" s="1045"/>
      <c r="F222" s="104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4"/>
      <c r="B223" s="1045"/>
      <c r="C223" s="1045"/>
      <c r="D223" s="1045"/>
      <c r="E223" s="1045"/>
      <c r="F223" s="104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4"/>
      <c r="B224" s="1045"/>
      <c r="C224" s="1045"/>
      <c r="D224" s="1045"/>
      <c r="E224" s="1045"/>
      <c r="F224" s="104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4"/>
      <c r="B225" s="1045"/>
      <c r="C225" s="1045"/>
      <c r="D225" s="1045"/>
      <c r="E225" s="1045"/>
      <c r="F225" s="104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4"/>
      <c r="B226" s="1045"/>
      <c r="C226" s="1045"/>
      <c r="D226" s="1045"/>
      <c r="E226" s="1045"/>
      <c r="F226" s="104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4"/>
      <c r="B227" s="1045"/>
      <c r="C227" s="1045"/>
      <c r="D227" s="1045"/>
      <c r="E227" s="1045"/>
      <c r="F227" s="1046"/>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4"/>
      <c r="B228" s="1045"/>
      <c r="C228" s="1045"/>
      <c r="D228" s="1045"/>
      <c r="E228" s="1045"/>
      <c r="F228" s="1046"/>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4"/>
      <c r="B229" s="1045"/>
      <c r="C229" s="1045"/>
      <c r="D229" s="1045"/>
      <c r="E229" s="1045"/>
      <c r="F229" s="1046"/>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4"/>
      <c r="B230" s="1045"/>
      <c r="C230" s="1045"/>
      <c r="D230" s="1045"/>
      <c r="E230" s="1045"/>
      <c r="F230" s="104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4"/>
      <c r="B231" s="1045"/>
      <c r="C231" s="1045"/>
      <c r="D231" s="1045"/>
      <c r="E231" s="1045"/>
      <c r="F231" s="104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4"/>
      <c r="B232" s="1045"/>
      <c r="C232" s="1045"/>
      <c r="D232" s="1045"/>
      <c r="E232" s="1045"/>
      <c r="F232" s="104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4"/>
      <c r="B233" s="1045"/>
      <c r="C233" s="1045"/>
      <c r="D233" s="1045"/>
      <c r="E233" s="1045"/>
      <c r="F233" s="104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4"/>
      <c r="B234" s="1045"/>
      <c r="C234" s="1045"/>
      <c r="D234" s="1045"/>
      <c r="E234" s="1045"/>
      <c r="F234" s="104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4"/>
      <c r="B235" s="1045"/>
      <c r="C235" s="1045"/>
      <c r="D235" s="1045"/>
      <c r="E235" s="1045"/>
      <c r="F235" s="104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4"/>
      <c r="B236" s="1045"/>
      <c r="C236" s="1045"/>
      <c r="D236" s="1045"/>
      <c r="E236" s="1045"/>
      <c r="F236" s="104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4"/>
      <c r="B237" s="1045"/>
      <c r="C237" s="1045"/>
      <c r="D237" s="1045"/>
      <c r="E237" s="1045"/>
      <c r="F237" s="104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4"/>
      <c r="B238" s="1045"/>
      <c r="C238" s="1045"/>
      <c r="D238" s="1045"/>
      <c r="E238" s="1045"/>
      <c r="F238" s="104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4"/>
      <c r="B239" s="1045"/>
      <c r="C239" s="1045"/>
      <c r="D239" s="1045"/>
      <c r="E239" s="1045"/>
      <c r="F239" s="104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4"/>
      <c r="B240" s="1045"/>
      <c r="C240" s="1045"/>
      <c r="D240" s="1045"/>
      <c r="E240" s="1045"/>
      <c r="F240" s="1046"/>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4"/>
      <c r="B241" s="1045"/>
      <c r="C241" s="1045"/>
      <c r="D241" s="1045"/>
      <c r="E241" s="1045"/>
      <c r="F241" s="1046"/>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4"/>
      <c r="B242" s="1045"/>
      <c r="C242" s="1045"/>
      <c r="D242" s="1045"/>
      <c r="E242" s="1045"/>
      <c r="F242" s="1046"/>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4"/>
      <c r="B243" s="1045"/>
      <c r="C243" s="1045"/>
      <c r="D243" s="1045"/>
      <c r="E243" s="1045"/>
      <c r="F243" s="104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4"/>
      <c r="B244" s="1045"/>
      <c r="C244" s="1045"/>
      <c r="D244" s="1045"/>
      <c r="E244" s="1045"/>
      <c r="F244" s="104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4"/>
      <c r="B245" s="1045"/>
      <c r="C245" s="1045"/>
      <c r="D245" s="1045"/>
      <c r="E245" s="1045"/>
      <c r="F245" s="104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4"/>
      <c r="B246" s="1045"/>
      <c r="C246" s="1045"/>
      <c r="D246" s="1045"/>
      <c r="E246" s="1045"/>
      <c r="F246" s="104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4"/>
      <c r="B247" s="1045"/>
      <c r="C247" s="1045"/>
      <c r="D247" s="1045"/>
      <c r="E247" s="1045"/>
      <c r="F247" s="104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4"/>
      <c r="B248" s="1045"/>
      <c r="C248" s="1045"/>
      <c r="D248" s="1045"/>
      <c r="E248" s="1045"/>
      <c r="F248" s="104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4"/>
      <c r="B249" s="1045"/>
      <c r="C249" s="1045"/>
      <c r="D249" s="1045"/>
      <c r="E249" s="1045"/>
      <c r="F249" s="104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4"/>
      <c r="B250" s="1045"/>
      <c r="C250" s="1045"/>
      <c r="D250" s="1045"/>
      <c r="E250" s="1045"/>
      <c r="F250" s="104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4"/>
      <c r="B251" s="1045"/>
      <c r="C251" s="1045"/>
      <c r="D251" s="1045"/>
      <c r="E251" s="1045"/>
      <c r="F251" s="104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4"/>
      <c r="B252" s="1045"/>
      <c r="C252" s="1045"/>
      <c r="D252" s="1045"/>
      <c r="E252" s="1045"/>
      <c r="F252" s="104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4"/>
      <c r="B253" s="1045"/>
      <c r="C253" s="1045"/>
      <c r="D253" s="1045"/>
      <c r="E253" s="1045"/>
      <c r="F253" s="1046"/>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4"/>
      <c r="B254" s="1045"/>
      <c r="C254" s="1045"/>
      <c r="D254" s="1045"/>
      <c r="E254" s="1045"/>
      <c r="F254" s="1046"/>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4"/>
      <c r="B255" s="1045"/>
      <c r="C255" s="1045"/>
      <c r="D255" s="1045"/>
      <c r="E255" s="1045"/>
      <c r="F255" s="1046"/>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4"/>
      <c r="B256" s="1045"/>
      <c r="C256" s="1045"/>
      <c r="D256" s="1045"/>
      <c r="E256" s="1045"/>
      <c r="F256" s="104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4"/>
      <c r="B257" s="1045"/>
      <c r="C257" s="1045"/>
      <c r="D257" s="1045"/>
      <c r="E257" s="1045"/>
      <c r="F257" s="104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4"/>
      <c r="B258" s="1045"/>
      <c r="C258" s="1045"/>
      <c r="D258" s="1045"/>
      <c r="E258" s="1045"/>
      <c r="F258" s="104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4"/>
      <c r="B259" s="1045"/>
      <c r="C259" s="1045"/>
      <c r="D259" s="1045"/>
      <c r="E259" s="1045"/>
      <c r="F259" s="104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4"/>
      <c r="B260" s="1045"/>
      <c r="C260" s="1045"/>
      <c r="D260" s="1045"/>
      <c r="E260" s="1045"/>
      <c r="F260" s="104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4"/>
      <c r="B261" s="1045"/>
      <c r="C261" s="1045"/>
      <c r="D261" s="1045"/>
      <c r="E261" s="1045"/>
      <c r="F261" s="104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4"/>
      <c r="B262" s="1045"/>
      <c r="C262" s="1045"/>
      <c r="D262" s="1045"/>
      <c r="E262" s="1045"/>
      <c r="F262" s="104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4"/>
      <c r="B263" s="1045"/>
      <c r="C263" s="1045"/>
      <c r="D263" s="1045"/>
      <c r="E263" s="1045"/>
      <c r="F263" s="104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4"/>
      <c r="B264" s="1045"/>
      <c r="C264" s="1045"/>
      <c r="D264" s="1045"/>
      <c r="E264" s="1045"/>
      <c r="F264" s="104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竹下 峻平(takeshita-shumpei)</cp:lastModifiedBy>
  <cp:lastPrinted>2021-03-08T07:58:12Z</cp:lastPrinted>
  <dcterms:created xsi:type="dcterms:W3CDTF">2012-03-13T00:50:25Z</dcterms:created>
  <dcterms:modified xsi:type="dcterms:W3CDTF">2021-09-02T06:25:20Z</dcterms:modified>
</cp:coreProperties>
</file>