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既存：登録済み）\03-01 中間公表版（公開プロセス）\"/>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55" i="3"/>
  <c r="AY369" i="3"/>
  <c r="AY50" i="3"/>
  <c r="AY417"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<sst xmlns="http://schemas.openxmlformats.org/spreadsheetml/2006/main" count="3089" uniqueCount="779">
  <si>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</si>
  <si>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</si>
  <si>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</si>
  <si>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</si>
  <si>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</si>
  <si>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</si>
  <si>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</si>
  <si>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</si>
  <si>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</si>
  <si>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</si>
  <si>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</si>
  <si>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</si>
  <si>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</si>
  <si>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</si>
  <si>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</si>
  <si>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</si>
  <si>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</si>
  <si>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</si>
  <si>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</si>
  <si>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</si>
  <si>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</si>
  <si>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</si>
  <si>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</si>
  <si>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</si>
  <si>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</si>
  <si>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</si>
  <si>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</si>
  <si>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</si>
  <si>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</si>
  <si>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</si>
  <si>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</si>
  <si>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</si>
  <si>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</si>
  <si>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</si>
  <si>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</si>
  <si>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</si>
  <si>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</si>
  <si>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</si>
  <si>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</si>
  <si>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</si>
  <si>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</si>
  <si>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</si>
  <si>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</si>
  <si>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</si>
  <si>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</si>
  <si>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</si>
  <si>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</si>
  <si>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</si>
  <si>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</si>
  <si>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</si>
  <si>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</si>
  <si>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</si>
  <si>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</si>
  <si>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</si>
  <si>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</si>
  <si>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</si>
  <si>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</si>
  <si>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</si>
  <si>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</si>
  <si>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</si>
  <si>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</si>
  <si>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</si>
  <si>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</si>
  <si>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</si>
  <si>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</si>
  <si>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</si>
  <si>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</si>
  <si>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</si>
  <si>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</si>
  <si>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</si>
  <si>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</si>
  <si>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</si>
  <si>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</si>
  <si>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</si>
  <si>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</si>
  <si>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</si>
  <si>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</si>
  <si>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</si>
  <si>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</si>
  <si>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</si>
  <si>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</si>
  <si>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</si>
  <si>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</si>
  <si>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</si>
  <si>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</si>
  <si>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</si>
  <si>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</si>
  <si>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</si>
  <si>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</si>
  <si>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</si>
  <si>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</si>
  <si>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</si>
  <si>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</si>
  <si>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</si>
  <si>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</si>
  <si>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</si>
  <si>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</si>
  <si>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</si>
  <si>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</si>
  <si>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</si>
  <si>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</si>
  <si>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</si>
  <si>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</si>
  <si>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</si>
  <si>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</si>
  <si>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</si>
  <si>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</si>
  <si>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</si>
  <si>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</si>
  <si>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</si>
  <si>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</si>
  <si>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</si>
  <si>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</si>
  <si>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</si>
  <si>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</si>
  <si>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</si>
  <si>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</si>
  <si>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</si>
  <si>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</si>
  <si>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</si>
  <si>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</si>
  <si>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</si>
  <si>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</si>
  <si>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</si>
  <si>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</si>
  <si>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</si>
  <si>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</si>
  <si>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</si>
  <si>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</si>
  <si>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</si>
  <si>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</si>
  <si>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</si>
  <si>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</si>
  <si>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</si>
  <si>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</si>
  <si>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</si>
  <si>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</si>
  <si>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</si>
  <si>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</si>
  <si>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</si>
  <si>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</si>
  <si>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</si>
  <si>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</si>
  <si>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</si>
  <si>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</si>
  <si>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</si>
  <si>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</si>
  <si>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</si>
  <si>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</si>
  <si>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</si>
  <si>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</si>
  <si>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</si>
  <si>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</si>
  <si>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</si>
  <si>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</si>
  <si>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</si>
  <si>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</si>
  <si>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</si>
  <si>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</si>
  <si>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</si>
  <si>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</si>
  <si>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</si>
  <si>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</si>
  <si>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</si>
  <si>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</si>
  <si>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</si>
  <si>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</si>
  <si>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</si>
  <si>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</si>
  <si>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</si>
  <si>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</si>
  <si>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</si>
  <si>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</si>
  <si>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</si>
  <si>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</si>
  <si>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</si>
  <si>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</si>
  <si>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</si>
  <si>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</si>
  <si>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</si>
  <si>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</si>
  <si>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</si>
  <si>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</si>
  <si>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</si>
  <si>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</si>
  <si>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</si>
  <si>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</si>
  <si>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</si>
  <si>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</si>
  <si>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</si>
  <si>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</si>
  <si>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</si>
  <si>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</si>
  <si>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</si>
  <si>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</si>
  <si>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</si>
  <si>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</si>
  <si>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</si>
  <si>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</si>
  <si>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</si>
  <si>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</si>
  <si>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</si>
  <si>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</si>
  <si>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</si>
  <si>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</si>
  <si>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</si>
  <si>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</si>
  <si>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</si>
  <si>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</si>
  <si>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</si>
  <si>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</si>
  <si>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</si>
  <si>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</si>
  <si>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</si>
  <si>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</si>
  <si>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</si>
  <si>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</si>
  <si>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</si>
  <si>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</si>
  <si>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</si>
  <si>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</si>
  <si>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</si>
  <si>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</si>
  <si>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</si>
  <si>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</si>
  <si>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</si>
  <si>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</si>
  <si>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</si>
  <si>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</si>
  <si>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</si>
  <si>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</si>
  <si>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</si>
  <si>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</si>
  <si>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</si>
  <si>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</si>
  <si>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</si>
  <si>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</si>
  <si>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</si>
  <si>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</si>
  <si>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</si>
  <si>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</si>
  <si>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</si>
  <si>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</si>
  <si>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</si>
  <si>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</si>
  <si>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</si>
  <si>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</si>
  <si>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</si>
  <si>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</si>
  <si>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</si>
  <si>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</si>
  <si>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</si>
  <si>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</si>
  <si>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</si>
  <si>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</si>
  <si>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</si>
  <si>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</si>
  <si>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</si>
  <si>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</si>
  <si>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</si>
  <si>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</si>
  <si>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</si>
  <si>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</si>
  <si>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</si>
  <si>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</si>
  <si>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</si>
  <si>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</si>
  <si>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</si>
  <si>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</si>
  <si>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</si>
  <si>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</si>
  <si>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</si>
  <si>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</si>
  <si>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</si>
  <si>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</si>
  <si>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</si>
  <si>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</si>
  <si>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</si>
  <si>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</si>
  <si>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</si>
  <si>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</si>
  <si>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</si>
  <si>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</si>
  <si>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</si>
  <si>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</si>
  <si>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</si>
  <si>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</si>
  <si>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</si>
  <si>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</si>
  <si>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</si>
  <si>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</si>
  <si>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</si>
  <si>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</si>
  <si>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</si>
  <si>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</si>
  <si>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</si>
  <si>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</si>
  <si>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</si>
  <si>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</si>
  <si>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</si>
  <si>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</si>
  <si>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</si>
  <si>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</si>
  <si>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</si>
  <si>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</si>
  <si>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</si>
  <si>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</si>
  <si>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</si>
  <si>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</si>
  <si>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</si>
  <si>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</si>
  <si>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</si>
  <si>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</si>
  <si>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</si>
  <si>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</si>
  <si>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</si>
  <si>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</si>
  <si>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</si>
  <si>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</si>
  <si>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</si>
  <si>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</si>
  <si>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</si>
  <si>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</si>
  <si>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</si>
  <si>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</si>
  <si>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</si>
  <si>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</si>
  <si>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</si>
  <si>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</si>
  <si>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</si>
  <si>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</si>
  <si>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</si>
  <si>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</si>
  <si>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</si>
  <si>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</si>
  <si>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</si>
  <si>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</si>
  <si>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</si>
  <si>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</si>
  <si>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</si>
  <si>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</si>
  <si>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</si>
  <si>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</si>
  <si>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</si>
  <si>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</si>
  <si>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</si>
  <si>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</si>
  <si>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</si>
  <si>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</si>
  <si>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</si>
  <si>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</si>
  <si>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</si>
  <si>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</si>
  <si>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</si>
  <si>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</si>
  <si>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</si>
  <si>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</si>
  <si>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</si>
  <si>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</si>
  <si>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</si>
  <si>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</si>
  <si>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</si>
  <si>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</si>
  <si>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</si>
  <si>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</si>
  <si>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</si>
  <si>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</si>
  <si>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</si>
  <si>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</si>
  <si>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</si>
  <si>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</si>
  <si>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</si>
  <si>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</si>
  <si>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</si>
  <si>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</si>
  <si>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</si>
  <si>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</si>
  <si>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</si>
  <si>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</si>
  <si>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</si>
  <si>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</si>
  <si>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</si>
  <si>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</si>
  <si>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</si>
  <si>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</si>
  <si>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</si>
  <si>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</si>
  <si>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</si>
  <si>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</si>
  <si>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</si>
  <si>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</si>
  <si>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</si>
  <si>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</si>
  <si>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</si>
  <si>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</si>
  <si>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</si>
  <si>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</si>
  <si>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</si>
  <si>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</si>
  <si>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</si>
  <si>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</si>
  <si>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</si>
  <si>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</si>
  <si>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</si>
  <si>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</si>
  <si>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</si>
  <si>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</si>
  <si>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</si>
  <si>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</si>
  <si>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</si>
  <si>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</si>
  <si>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</si>
  <si>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</si>
  <si>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</si>
  <si>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</si>
  <si>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</si>
  <si>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</si>
  <si>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</si>
  <si>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</si>
  <si>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</si>
  <si>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</si>
  <si>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</si>
  <si>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</si>
  <si>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</si>
  <si>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</si>
  <si>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</si>
  <si>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</si>
  <si>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</si>
  <si>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</si>
  <si>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</si>
  <si>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</si>
  <si>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</si>
  <si>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</si>
  <si>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</si>
  <si>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</si>
  <si>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</si>
  <si>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</si>
  <si>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</si>
  <si>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</si>
  <si>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</si>
  <si>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</si>
  <si>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</si>
  <si>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</si>
  <si>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</si>
  <si>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</si>
  <si>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</si>
  <si>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</si>
  <si>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</si>
  <si>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</si>
  <si>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</si>
  <si>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</si>
  <si>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</si>
  <si>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</si>
  <si>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</si>
  <si>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</si>
  <si>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</si>
  <si>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</si>
  <si>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</si>
  <si>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</si>
  <si>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</si>
  <si>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</si>
  <si>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</si>
  <si>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</si>
  <si>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</si>
  <si>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</si>
  <si>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</si>
  <si>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</si>
  <si>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</si>
  <si>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</si>
  <si>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</si>
  <si>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</si>
  <si>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</si>
  <si>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</si>
  <si>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</si>
  <si>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</si>
  <si>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</si>
  <si>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</si>
  <si>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</si>
  <si>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</si>
  <si>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</si>
  <si>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</si>
  <si>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</si>
  <si>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</si>
  <si>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</si>
  <si>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</si>
  <si>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</si>
  <si>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</si>
  <si>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</si>
  <si>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</si>
  <si>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</si>
  <si>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</si>
  <si>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</si>
  <si>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</si>
  <si>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</si>
  <si>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</si>
  <si>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</si>
  <si>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</si>
  <si>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</si>
  <si>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</si>
  <si>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</si>
  <si>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</si>
  <si>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</si>
  <si>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</si>
  <si>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</si>
  <si>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</si>
  <si>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</si>
  <si>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</si>
  <si>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</si>
  <si>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</si>
  <si>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</si>
  <si>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</si>
  <si>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</si>
  <si>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</si>
  <si>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</si>
  <si>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</si>
  <si>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</si>
  <si>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</si>
  <si>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</si>
  <si>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</si>
  <si>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</si>
  <si>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</si>
  <si>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</si>
  <si>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</si>
  <si>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</si>
  <si>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</si>
  <si>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</si>
  <si>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</si>
  <si>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</si>
  <si>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</si>
  <si>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</si>
  <si>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</si>
  <si>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</si>
  <si>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</si>
  <si>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</si>
  <si>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</si>
  <si>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</si>
  <si>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</si>
  <si>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</si>
  <si>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</si>
  <si>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</si>
  <si>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</si>
  <si>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</si>
  <si>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</si>
  <si>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</si>
  <si>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</si>
  <si>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</si>
  <si>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</si>
  <si>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</si>
  <si>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</si>
  <si>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</si>
  <si>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</si>
  <si>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</si>
  <si>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</si>
  <si>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</si>
  <si>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</si>
  <si>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</si>
  <si>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</si>
  <si>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</si>
  <si>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</si>
  <si>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</si>
  <si>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</si>
  <si>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</si>
  <si>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</si>
  <si>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</si>
  <si>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</si>
  <si>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</si>
  <si>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</si>
  <si>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</si>
  <si>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</si>
  <si>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</si>
  <si>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</si>
  <si>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</si>
  <si>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</si>
  <si>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</si>
  <si>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</si>
  <si>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</si>
  <si>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</si>
  <si>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</si>
  <si>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</si>
  <si>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</si>
  <si>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</si>
  <si>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</si>
  <si>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</si>
  <si>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</si>
  <si>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</si>
  <si>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</si>
  <si>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</si>
  <si>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</si>
  <si>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</si>
  <si>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</si>
  <si>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</si>
  <si>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</si>
  <si>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</si>
  <si>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</si>
  <si>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</si>
  <si>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</si>
  <si>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</si>
  <si>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</si>
  <si>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</si>
  <si>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</si>
  <si>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</si>
  <si>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</si>
  <si>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</si>
  <si>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</si>
  <si>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</si>
  <si>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</si>
  <si>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</si>
  <si>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</si>
  <si>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</si>
  <si>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</si>
  <si>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</si>
  <si>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</si>
  <si>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</si>
  <si>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</si>
  <si>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</si>
  <si>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</si>
  <si>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</si>
  <si>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</si>
  <si>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</si>
  <si>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</si>
  <si>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</si>
  <si>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</si>
  <si>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</si>
  <si>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</si>
  <si>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</si>
  <si>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</si>
  <si>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</si>
  <si>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</si>
  <si>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</si>
  <si>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</si>
  <si>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</si>
  <si>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</si>
  <si>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</si>
  <si>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</si>
  <si>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</si>
  <si>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</si>
  <si>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</si>
  <si>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</si>
  <si>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</si>
  <si>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</si>
  <si>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</si>
  <si>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</si>
  <si>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</si>
  <si>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</si>
  <si>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</si>
  <si>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</si>
  <si>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</si>
  <si>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</si>
  <si>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</si>
  <si>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</si>
  <si>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</si>
  <si>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</si>
  <si>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</si>
  <si>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</si>
  <si>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</si>
  <si>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</si>
  <si>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</si>
  <si>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</si>
  <si>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</si>
  <si>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</si>
  <si>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</si>
  <si>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</si>
  <si>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</si>
  <si>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</si>
  <si>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</si>
  <si>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</si>
  <si>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</si>
  <si>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</si>
  <si>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</si>
  <si>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</si>
  <si>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</si>
  <si>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</si>
  <si>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</si>
  <si>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</si>
  <si>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</si>
  <si>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</si>
  <si>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</si>
  <si>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</si>
  <si>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</si>
  <si>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</si>
  <si>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</si>
  <si>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</si>
  <si>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</si>
  <si>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</si>
  <si>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</si>
  <si>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</si>
  <si>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</si>
  <si>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</si>
  <si>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</si>
  <si>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</si>
  <si>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</si>
  <si>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</si>
  <si>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</si>
  <si>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</si>
  <si>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</si>
  <si>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</si>
  <si>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</si>
  <si>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</si>
  <si>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</si>
  <si>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</si>
  <si>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</si>
  <si>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</si>
  <si>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</si>
  <si>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</si>
  <si>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</si>
  <si>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</si>
  <si>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</si>
  <si>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</si>
  <si>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</si>
  <si>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</si>
  <si>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</si>
  <si>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</si>
  <si>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母子家庭等対策総合支援事業</t>
  </si>
  <si>
    <t>子ども家庭局</t>
  </si>
  <si>
    <t>室長　上井　正純</t>
  </si>
  <si>
    <t>終了予定なし</t>
  </si>
  <si>
    <t>家庭福祉課母子家庭等自立支援室</t>
  </si>
  <si>
    <t>母子及び父子並びに寡婦福祉法第45条</t>
  </si>
  <si>
    <t xml:space="preserve">・母子家庭及び寡婦の生活の安定と向上のための措置に関する基本的な方針(平成20年4月1日厚生労働省告示第248号)
・母子家庭等対策総合支援事業費の国庫補助について(平成30年6月18日厚生労働省発子0618第11号）
・子どもの貧困対策に関する大綱（令和元年11月29日閣議決定) </t>
  </si>
  <si>
    <t>-</t>
  </si>
  <si>
    <t>母子家庭等対策費補助金</t>
  </si>
  <si>
    <t>件</t>
  </si>
  <si>
    <t>円</t>
  </si>
  <si>
    <t>千円/件数</t>
    <phoneticPr fontId="5"/>
  </si>
  <si>
    <t>ひとり親家庭の自立を図ること（Ⅶ－４）</t>
  </si>
  <si>
    <t>ひとり親家庭の自立のための総合的な支援を図ること（Ⅶ－４－１）</t>
  </si>
  <si>
    <t>－</t>
  </si>
  <si>
    <t>母子家庭等自立支援対策費</t>
  </si>
  <si>
    <t>母子家庭等自立促進基盤事業</t>
  </si>
  <si>
    <t>373</t>
  </si>
  <si>
    <t>321</t>
  </si>
  <si>
    <t>684</t>
  </si>
  <si>
    <t>687</t>
  </si>
  <si>
    <t>701</t>
  </si>
  <si>
    <t>670</t>
  </si>
  <si>
    <t>671</t>
  </si>
  <si>
    <t>669</t>
  </si>
  <si>
    <t>○</t>
  </si>
  <si>
    <t>-</t>
    <phoneticPr fontId="5"/>
  </si>
  <si>
    <t>‐</t>
  </si>
  <si>
    <t>無</t>
  </si>
  <si>
    <t>母子及び父子並びに寡婦福祉法第3条において、国は母子家庭等及び寡婦の福祉を増進する責務を有しており、また同法第45条により、国の補助が定められているものであるため、国で実施すべき事業である。</t>
    <phoneticPr fontId="5"/>
  </si>
  <si>
    <t>－</t>
    <phoneticPr fontId="5"/>
  </si>
  <si>
    <t>交付要綱において、本事業の実施に必要な経費に限定している。</t>
    <phoneticPr fontId="5"/>
  </si>
  <si>
    <t>母子家庭等対策総合支援事業のうち、他事業の拡充。</t>
    <rPh sb="17" eb="18">
      <t>タ</t>
    </rPh>
    <rPh sb="18" eb="20">
      <t>ジギョウ</t>
    </rPh>
    <rPh sb="21" eb="23">
      <t>カクジュウ</t>
    </rPh>
    <phoneticPr fontId="5"/>
  </si>
  <si>
    <t>支給件数</t>
    <rPh sb="0" eb="2">
      <t>シキュウ</t>
    </rPh>
    <rPh sb="2" eb="4">
      <t>ケンスウ</t>
    </rPh>
    <phoneticPr fontId="5"/>
  </si>
  <si>
    <t>高校卒業程度認定試験合格の推進</t>
    <rPh sb="0" eb="2">
      <t>コウコウ</t>
    </rPh>
    <rPh sb="2" eb="4">
      <t>ソツギョウ</t>
    </rPh>
    <rPh sb="4" eb="6">
      <t>テイド</t>
    </rPh>
    <rPh sb="6" eb="8">
      <t>ニンテイ</t>
    </rPh>
    <rPh sb="8" eb="10">
      <t>シケン</t>
    </rPh>
    <rPh sb="10" eb="12">
      <t>ゴウカク</t>
    </rPh>
    <rPh sb="13" eb="15">
      <t>スイシン</t>
    </rPh>
    <phoneticPr fontId="5"/>
  </si>
  <si>
    <t>-</t>
    <phoneticPr fontId="5"/>
  </si>
  <si>
    <t>厚生労働省子ども家庭局家庭福祉課調べ</t>
    <rPh sb="0" eb="2">
      <t>コウセイ</t>
    </rPh>
    <rPh sb="2" eb="5">
      <t>ロウドウショウ</t>
    </rPh>
    <rPh sb="5" eb="6">
      <t>コ</t>
    </rPh>
    <rPh sb="8" eb="10">
      <t>カテイ</t>
    </rPh>
    <rPh sb="10" eb="11">
      <t>キョク</t>
    </rPh>
    <rPh sb="11" eb="13">
      <t>カテイ</t>
    </rPh>
    <rPh sb="13" eb="15">
      <t>フクシ</t>
    </rPh>
    <rPh sb="15" eb="16">
      <t>カ</t>
    </rPh>
    <rPh sb="16" eb="17">
      <t>シラ</t>
    </rPh>
    <phoneticPr fontId="5"/>
  </si>
  <si>
    <t>母子家庭等対策総合支援事業</t>
    <phoneticPr fontId="5"/>
  </si>
  <si>
    <t>A.名古屋市</t>
    <rPh sb="2" eb="6">
      <t>ナゴヤシ</t>
    </rPh>
    <phoneticPr fontId="5"/>
  </si>
  <si>
    <t>名古屋市</t>
    <rPh sb="0" eb="4">
      <t>ナゴヤシ</t>
    </rPh>
    <phoneticPr fontId="5"/>
  </si>
  <si>
    <t>補助金等交付</t>
  </si>
  <si>
    <t>交付決定額／交付申請額</t>
  </si>
  <si>
    <t>10,361,044千円/877件</t>
    <rPh sb="10" eb="12">
      <t>センエン</t>
    </rPh>
    <rPh sb="16" eb="17">
      <t>ケン</t>
    </rPh>
    <phoneticPr fontId="5"/>
  </si>
  <si>
    <t>13,857,868千円／875件</t>
    <rPh sb="10" eb="12">
      <t>センエン</t>
    </rPh>
    <rPh sb="16" eb="17">
      <t>ケン</t>
    </rPh>
    <phoneticPr fontId="5"/>
  </si>
  <si>
    <t>事業終了後に提出される事業実績報告書等の書類や、必要に応じて行う内容の聞き取り、参考となる資料の提出により支出状況等について確認を行っており、各点検項目による評価も妥当と考えられる。</t>
    <phoneticPr fontId="5"/>
  </si>
  <si>
    <t>高等学校卒業程度認定試験合格支援事業</t>
  </si>
  <si>
    <t>【母子家庭等対策総合支援事業】
各自治体の主体的かつ弾力的な事業運営を可能とする統合補助金による様々な事業の実施を補助するもの。
【母子家庭等自立支援対策費】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【母子家庭等自立促進基盤事業】
民間団体等が行うひとり親家庭向けのセミナー活動等に要する経費の補助を行うもの。</t>
    <phoneticPr fontId="5"/>
  </si>
  <si>
    <t>件</t>
    <rPh sb="0" eb="1">
      <t>ケン</t>
    </rPh>
    <phoneticPr fontId="5"/>
  </si>
  <si>
    <t>合格者数</t>
    <rPh sb="0" eb="4">
      <t>ゴウカクシャスウ</t>
    </rPh>
    <phoneticPr fontId="5"/>
  </si>
  <si>
    <t>-</t>
    <phoneticPr fontId="5"/>
  </si>
  <si>
    <t>母子家庭等就業・自立支援センター事業、母子家庭自立支援給付金及び父子家庭自立支援給付金事業及び母子・父子自立支援プログラム策定事業等のひとり親支援施策を活用し、ひとり親家庭の親の就業率、ひとり親家庭の親の正規の職員・従業員の割合を改善する。</t>
    <rPh sb="0" eb="2">
      <t>ボシ</t>
    </rPh>
    <rPh sb="2" eb="4">
      <t>カテイ</t>
    </rPh>
    <rPh sb="4" eb="5">
      <t>トウ</t>
    </rPh>
    <rPh sb="5" eb="7">
      <t>シュウギョウ</t>
    </rPh>
    <rPh sb="8" eb="10">
      <t>ジリツ</t>
    </rPh>
    <rPh sb="10" eb="12">
      <t>シエン</t>
    </rPh>
    <rPh sb="16" eb="18">
      <t>ジギョウ</t>
    </rPh>
    <rPh sb="19" eb="21">
      <t>ボシ</t>
    </rPh>
    <rPh sb="21" eb="23">
      <t>カテイ</t>
    </rPh>
    <rPh sb="23" eb="25">
      <t>ジリツ</t>
    </rPh>
    <rPh sb="25" eb="27">
      <t>シエン</t>
    </rPh>
    <rPh sb="27" eb="30">
      <t>キュウフキン</t>
    </rPh>
    <rPh sb="30" eb="31">
      <t>オヨ</t>
    </rPh>
    <rPh sb="32" eb="34">
      <t>フシ</t>
    </rPh>
    <rPh sb="34" eb="36">
      <t>カテイ</t>
    </rPh>
    <rPh sb="36" eb="38">
      <t>ジリツ</t>
    </rPh>
    <rPh sb="38" eb="40">
      <t>シエン</t>
    </rPh>
    <rPh sb="40" eb="43">
      <t>キュウフキン</t>
    </rPh>
    <rPh sb="43" eb="45">
      <t>ジギョウ</t>
    </rPh>
    <rPh sb="45" eb="46">
      <t>オヨ</t>
    </rPh>
    <rPh sb="47" eb="49">
      <t>ボシ</t>
    </rPh>
    <rPh sb="50" eb="52">
      <t>フシ</t>
    </rPh>
    <rPh sb="52" eb="54">
      <t>ジリツ</t>
    </rPh>
    <rPh sb="54" eb="56">
      <t>シエン</t>
    </rPh>
    <rPh sb="61" eb="63">
      <t>サクテイ</t>
    </rPh>
    <rPh sb="63" eb="65">
      <t>ジギョウ</t>
    </rPh>
    <rPh sb="65" eb="66">
      <t>トウ</t>
    </rPh>
    <rPh sb="70" eb="71">
      <t>オヤ</t>
    </rPh>
    <rPh sb="71" eb="73">
      <t>シエン</t>
    </rPh>
    <rPh sb="73" eb="75">
      <t>セサク</t>
    </rPh>
    <rPh sb="76" eb="78">
      <t>カツヨウ</t>
    </rPh>
    <rPh sb="83" eb="84">
      <t>オヤ</t>
    </rPh>
    <rPh sb="84" eb="86">
      <t>カテイ</t>
    </rPh>
    <rPh sb="87" eb="88">
      <t>オヤ</t>
    </rPh>
    <rPh sb="89" eb="92">
      <t>シュウギョウリツ</t>
    </rPh>
    <rPh sb="96" eb="97">
      <t>オヤ</t>
    </rPh>
    <rPh sb="97" eb="99">
      <t>カテイ</t>
    </rPh>
    <rPh sb="100" eb="101">
      <t>オヤ</t>
    </rPh>
    <rPh sb="102" eb="104">
      <t>セイキ</t>
    </rPh>
    <rPh sb="105" eb="107">
      <t>ショクイン</t>
    </rPh>
    <rPh sb="108" eb="111">
      <t>ジュウギョウイン</t>
    </rPh>
    <rPh sb="112" eb="114">
      <t>ワリアイ</t>
    </rPh>
    <rPh sb="115" eb="117">
      <t>カイゼン</t>
    </rPh>
    <phoneticPr fontId="5"/>
  </si>
  <si>
    <t>-</t>
    <phoneticPr fontId="5"/>
  </si>
  <si>
    <t>厳しい生活環境にある母子家庭等の自立のために様々な支援のニーズは高く、母子家庭の母等の子育て・生活支援、就業支援を実施するための本事業は、ニーズを的確に反映している。</t>
    <rPh sb="64" eb="65">
      <t>ホン</t>
    </rPh>
    <rPh sb="65" eb="67">
      <t>ジギョウ</t>
    </rPh>
    <phoneticPr fontId="5"/>
  </si>
  <si>
    <t>各自治体からの申請額が見込みを下回ったため。</t>
    <phoneticPr fontId="5"/>
  </si>
  <si>
    <t>一定の実績があるため見込みにあったものとなっている。</t>
    <rPh sb="0" eb="2">
      <t>イッテイ</t>
    </rPh>
    <phoneticPr fontId="5"/>
  </si>
  <si>
    <t>厚労</t>
  </si>
  <si>
    <t>母子家庭の母等の就業支援を実施することは、母子家庭等の自立を支援するために必要である。また、ひとり親家庭への支援施策については、子どもの貧困対策に関する大綱（令和元年１１月２９日閣議決定）において推進することとしており、優先度の高い事業である。</t>
    <phoneticPr fontId="5"/>
  </si>
  <si>
    <t>交付要綱に基づき、国が事業毎に定める負担割合を補助することとなっており、適切である。</t>
    <phoneticPr fontId="5"/>
  </si>
  <si>
    <t>厳しい生活環境にある母子家庭等の自立のために様々な支援のニーズは高く、母子家庭の母等の就業支援を実施するための本事業は引き続き必要である。このため、ひとり親の自立支援のために活用しやすい事業の構築や事業の更なる周知に努めるなど、執行率の改善を図りながら適切な運用に努めたい。</t>
    <rPh sb="93" eb="95">
      <t>ジギョウ</t>
    </rPh>
    <rPh sb="99" eb="101">
      <t>ジギョウ</t>
    </rPh>
    <phoneticPr fontId="5"/>
  </si>
  <si>
    <t>ひとり親家庭の親の学び直しを支援することで、より良い条件での就職や転職、大学や養成機関等での更なる訓練等を通じたステップアップの可能性を広げることで、正規雇用を中心とした就業につなげていき、ひとり親家庭の中長期的な自立を支援する。</t>
    <phoneticPr fontId="5"/>
  </si>
  <si>
    <t xml:space="preserve">ひとり親家庭の親が高等学校卒業程度認定試験合格のための講座を受講する場合に、その費用の一部を支給する。また、ひとり親家庭の児童についても、一般世帯に比べ進学率が低い等の課題があることから、ひとり親家庭支援の一環として本事業の対象とする。（母子家庭等対策総合支援事業のメニュー事業）　(実施主体：都道府県、市及び福祉事務所設置町村　　補助率：国３／４)
</t>
    <phoneticPr fontId="5"/>
  </si>
  <si>
    <t>公開プロセスの評価結果を踏まえ、不用額については、執行が低調な要因を分析し、必要に応じて予算に反映させること。その上で、執行率の改善を図ること。</t>
    <rPh sb="0" eb="2">
      <t>コウカイ</t>
    </rPh>
    <rPh sb="7" eb="9">
      <t>ヒョウカ</t>
    </rPh>
    <rPh sb="9" eb="11">
      <t>ケッカ</t>
    </rPh>
    <rPh sb="12" eb="13">
      <t>フ</t>
    </rPh>
    <phoneticPr fontId="5"/>
  </si>
  <si>
    <t>点検対象外</t>
    <rPh sb="0" eb="2">
      <t>テンケン</t>
    </rPh>
    <rPh sb="2" eb="5">
      <t>タイショウガイ</t>
    </rPh>
    <phoneticPr fontId="5"/>
  </si>
  <si>
    <t>執行等改善</t>
  </si>
  <si>
    <t>行政事業レビュー公開プロセスにおける議論を踏まえ、
・支給の上限額の引き上げ（15万円→40万円）
・支払い方法の見直し（講座の受講修了時に４割、合格時に２割支給→講座の受講開始時に５割、受講修了時に３割、合格時に２割支給）
※今年度、事業内容の検証と事業効果の把握を行うための調査研究を実施予定
※関連する他の施策と連携して効果を高めていくため、ワンストップで寄り添い型支援が行えるよう相談支援体制の強化を実施することを検討
※申請手続きの簡素化等について要綱の見直しを検討</t>
    <phoneticPr fontId="5"/>
  </si>
  <si>
    <t>要求額のうち「新しい日本のための優先課題推進枠」4,153</t>
    <phoneticPr fontId="5"/>
  </si>
  <si>
    <t>ひとり親家庭高等学校卒業程度認定試験合格支援事業（母子家庭等対策総合支援事業）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</si>
</sst>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27214</xdr:colOff>
      <xdr:row>748</xdr:row>
      <xdr:rowOff>176892</xdr:rowOff>
    </xdr:from>
    <xdr:ext cx="2870371" cy="1505980"/>
    <xdr:sp macro="" textlink="">
      <xdr:nvSpPr>
        <xdr:cNvPr id="2" name="テキスト ボックス 1"/>
        <xdr:cNvSpPr txBox="1"/>
      </xdr:nvSpPr>
      <xdr:spPr>
        <a:xfrm>
          <a:off x="4313464" y="96161678"/>
          <a:ext cx="2870371" cy="150598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r>
            <a:rPr kumimoji="1" lang="en-US" altLang="ja-JP" sz="1200"/>
            <a:t>10,335</a:t>
          </a:r>
        </a:p>
        <a:p>
          <a:pPr algn="ctr"/>
          <a:r>
            <a:rPr kumimoji="1" lang="en-US" altLang="ja-JP" sz="900"/>
            <a:t>※</a:t>
          </a:r>
          <a:r>
            <a:rPr kumimoji="1" lang="ja-JP" altLang="en-US" sz="900"/>
            <a:t>実績は事業の交付決定額をもって記載しているため、「予算額・執行額」欄における執行額とは一致しない</a:t>
          </a:r>
        </a:p>
      </xdr:txBody>
    </xdr:sp>
    <xdr:clientData/>
  </xdr:oneCellAnchor>
  <xdr:twoCellAnchor>
    <xdr:from>
      <xdr:col>22</xdr:col>
      <xdr:colOff>1</xdr:colOff>
      <xdr:row>753</xdr:row>
      <xdr:rowOff>27213</xdr:rowOff>
    </xdr:from>
    <xdr:to>
      <xdr:col>34</xdr:col>
      <xdr:colOff>125040</xdr:colOff>
      <xdr:row>753</xdr:row>
      <xdr:rowOff>233161</xdr:rowOff>
    </xdr:to>
    <xdr:sp macro="" textlink="">
      <xdr:nvSpPr>
        <xdr:cNvPr id="4" name="大かっこ 3"/>
        <xdr:cNvSpPr/>
      </xdr:nvSpPr>
      <xdr:spPr>
        <a:xfrm>
          <a:off x="4490358" y="42005249"/>
          <a:ext cx="2574325" cy="205948"/>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母子家庭等対策総合支援事業</a:t>
          </a:r>
          <a:endParaRPr kumimoji="1" lang="en-US" altLang="ja-JP" sz="1100"/>
        </a:p>
      </xdr:txBody>
    </xdr:sp>
    <xdr:clientData/>
  </xdr:twoCellAnchor>
  <xdr:twoCellAnchor>
    <xdr:from>
      <xdr:col>28</xdr:col>
      <xdr:colOff>0</xdr:colOff>
      <xdr:row>753</xdr:row>
      <xdr:rowOff>312964</xdr:rowOff>
    </xdr:from>
    <xdr:to>
      <xdr:col>28</xdr:col>
      <xdr:colOff>1202</xdr:colOff>
      <xdr:row>755</xdr:row>
      <xdr:rowOff>94512</xdr:rowOff>
    </xdr:to>
    <xdr:cxnSp macro="">
      <xdr:nvCxnSpPr>
        <xdr:cNvPr id="6" name="直線矢印コネクタ 5"/>
        <xdr:cNvCxnSpPr/>
      </xdr:nvCxnSpPr>
      <xdr:spPr>
        <a:xfrm>
          <a:off x="5715000" y="98066678"/>
          <a:ext cx="1202" cy="4891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40822</xdr:colOff>
      <xdr:row>755</xdr:row>
      <xdr:rowOff>122464</xdr:rowOff>
    </xdr:from>
    <xdr:ext cx="774700" cy="272815"/>
    <xdr:sp macro="" textlink="">
      <xdr:nvSpPr>
        <xdr:cNvPr id="7" name="テキスト ボックス 6"/>
        <xdr:cNvSpPr txBox="1"/>
      </xdr:nvSpPr>
      <xdr:spPr>
        <a:xfrm>
          <a:off x="5347608" y="98583750"/>
          <a:ext cx="774700" cy="272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　助</a:t>
          </a:r>
          <a:r>
            <a:rPr kumimoji="1" lang="en-US" altLang="ja-JP" sz="1100"/>
            <a:t>】</a:t>
          </a:r>
          <a:endParaRPr kumimoji="1" lang="ja-JP" altLang="en-US" sz="1100"/>
        </a:p>
      </xdr:txBody>
    </xdr:sp>
    <xdr:clientData/>
  </xdr:oneCellAnchor>
  <xdr:oneCellAnchor>
    <xdr:from>
      <xdr:col>13</xdr:col>
      <xdr:colOff>95250</xdr:colOff>
      <xdr:row>756</xdr:row>
      <xdr:rowOff>68037</xdr:rowOff>
    </xdr:from>
    <xdr:ext cx="6307095" cy="2231570"/>
    <xdr:sp macro="" textlink="">
      <xdr:nvSpPr>
        <xdr:cNvPr id="8" name="テキスト ボックス 7"/>
        <xdr:cNvSpPr txBox="1"/>
      </xdr:nvSpPr>
      <xdr:spPr>
        <a:xfrm>
          <a:off x="2748643" y="43107430"/>
          <a:ext cx="6307095" cy="223157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母子家庭等対策総合支援事業　</a:t>
          </a:r>
          <a:r>
            <a:rPr kumimoji="1" lang="ja-JP" altLang="en-US" sz="1100">
              <a:solidFill>
                <a:schemeClr val="dk1"/>
              </a:solidFill>
              <a:effectLst/>
              <a:latin typeface="+mn-lt"/>
              <a:ea typeface="+mn-ea"/>
              <a:cs typeface="+mn-cs"/>
            </a:rPr>
            <a:t>（集計中）</a:t>
          </a:r>
          <a:r>
            <a:rPr kumimoji="1" lang="ja-JP" altLang="ja-JP" sz="1100">
              <a:solidFill>
                <a:schemeClr val="dk1"/>
              </a:solidFill>
              <a:effectLst/>
              <a:latin typeface="+mn-lt"/>
              <a:ea typeface="+mn-ea"/>
              <a:cs typeface="+mn-cs"/>
            </a:rPr>
            <a:t>自治体</a:t>
          </a:r>
          <a:endParaRPr lang="en-US" altLang="ja-JP" sz="9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家庭自立支援給付金事業及び父子家庭自立支援給付金事業</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ひとり親家庭高等学校卒業程度認定試験合格支援事業</a:t>
          </a:r>
          <a:endParaRPr lang="ja-JP" altLang="ja-JP" sz="900">
            <a:effectLst/>
          </a:endParaRPr>
        </a:p>
        <a:p>
          <a:pPr eaLnBrk="1" fontAlgn="auto" latinLnBrk="0" hangingPunct="1"/>
          <a:r>
            <a:rPr kumimoji="1" lang="ja-JP" altLang="ja-JP" sz="1100">
              <a:solidFill>
                <a:schemeClr val="dk1"/>
              </a:solidFill>
              <a:effectLst/>
              <a:latin typeface="+mn-lt"/>
              <a:ea typeface="+mn-ea"/>
              <a:cs typeface="+mn-cs"/>
            </a:rPr>
            <a:t>　　　　　　　補助先：都道府県、市、福祉事務所設置町村</a:t>
          </a:r>
          <a:endParaRPr lang="ja-JP" altLang="ja-JP" sz="900">
            <a:effectLst/>
          </a:endParaRPr>
        </a:p>
        <a:p>
          <a:pPr eaLnBrk="1" fontAlgn="auto" latinLnBrk="0" hangingPunct="1"/>
          <a:endParaRPr lang="en-US" altLang="ja-JP" sz="1100">
            <a:solidFill>
              <a:schemeClr val="dk1"/>
            </a:solidFill>
            <a:effectLst/>
            <a:latin typeface="+mn-lt"/>
            <a:ea typeface="+mn-ea"/>
            <a:cs typeface="+mn-cs"/>
          </a:endParaRPr>
        </a:p>
        <a:p>
          <a:pPr eaLnBrk="1" fontAlgn="auto" latinLnBrk="0" hangingPunct="1"/>
          <a:endParaRPr lang="ja-JP" altLang="ja-JP" sz="900">
            <a:effectLst/>
          </a:endParaRPr>
        </a:p>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令和２年度合計　</a:t>
          </a:r>
          <a:r>
            <a:rPr kumimoji="1" lang="en-US" altLang="ja-JP" sz="1100">
              <a:solidFill>
                <a:schemeClr val="dk1"/>
              </a:solidFill>
              <a:effectLst/>
              <a:latin typeface="+mn-lt"/>
              <a:ea typeface="+mn-ea"/>
              <a:cs typeface="+mn-cs"/>
            </a:rPr>
            <a:t>10,335</a:t>
          </a:r>
          <a:r>
            <a:rPr kumimoji="1" lang="ja-JP" altLang="ja-JP" sz="1100">
              <a:solidFill>
                <a:schemeClr val="dk1"/>
              </a:solidFill>
              <a:effectLst/>
              <a:latin typeface="+mn-lt"/>
              <a:ea typeface="+mn-ea"/>
              <a:cs typeface="+mn-cs"/>
            </a:rPr>
            <a:t>百万円</a:t>
          </a:r>
          <a:endParaRPr lang="ja-JP" altLang="ja-JP" sz="900">
            <a:effectLst/>
          </a:endParaRPr>
        </a:p>
        <a:p>
          <a:pPr algn="ctr"/>
          <a:endParaRPr kumimoji="1" lang="ja-JP" altLang="en-US" sz="900"/>
        </a:p>
      </xdr:txBody>
    </xdr:sp>
    <xdr:clientData/>
  </xdr:oneCellAnchor>
  <xdr:twoCellAnchor>
    <xdr:from>
      <xdr:col>19</xdr:col>
      <xdr:colOff>40821</xdr:colOff>
      <xdr:row>12</xdr:row>
      <xdr:rowOff>13607</xdr:rowOff>
    </xdr:from>
    <xdr:to>
      <xdr:col>23</xdr:col>
      <xdr:colOff>40822</xdr:colOff>
      <xdr:row>13</xdr:row>
      <xdr:rowOff>163286</xdr:rowOff>
    </xdr:to>
    <xdr:sp macro="" textlink="">
      <xdr:nvSpPr>
        <xdr:cNvPr id="3" name="正方形/長方形 2"/>
        <xdr:cNvSpPr/>
      </xdr:nvSpPr>
      <xdr:spPr>
        <a:xfrm>
          <a:off x="3918857" y="6422571"/>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26</xdr:col>
      <xdr:colOff>40821</xdr:colOff>
      <xdr:row>12</xdr:row>
      <xdr:rowOff>13607</xdr:rowOff>
    </xdr:from>
    <xdr:to>
      <xdr:col>30</xdr:col>
      <xdr:colOff>40822</xdr:colOff>
      <xdr:row>13</xdr:row>
      <xdr:rowOff>163286</xdr:rowOff>
    </xdr:to>
    <xdr:sp macro="" textlink="">
      <xdr:nvSpPr>
        <xdr:cNvPr id="9" name="正方形/長方形 8"/>
        <xdr:cNvSpPr/>
      </xdr:nvSpPr>
      <xdr:spPr>
        <a:xfrm>
          <a:off x="5347607" y="6422571"/>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33</xdr:col>
      <xdr:colOff>27215</xdr:colOff>
      <xdr:row>12</xdr:row>
      <xdr:rowOff>13608</xdr:rowOff>
    </xdr:from>
    <xdr:to>
      <xdr:col>37</xdr:col>
      <xdr:colOff>27216</xdr:colOff>
      <xdr:row>13</xdr:row>
      <xdr:rowOff>163287</xdr:rowOff>
    </xdr:to>
    <xdr:sp macro="" textlink="">
      <xdr:nvSpPr>
        <xdr:cNvPr id="10" name="正方形/長方形 9"/>
        <xdr:cNvSpPr/>
      </xdr:nvSpPr>
      <xdr:spPr>
        <a:xfrm>
          <a:off x="6762751" y="6422572"/>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40</xdr:col>
      <xdr:colOff>40821</xdr:colOff>
      <xdr:row>12</xdr:row>
      <xdr:rowOff>0</xdr:rowOff>
    </xdr:from>
    <xdr:to>
      <xdr:col>44</xdr:col>
      <xdr:colOff>40822</xdr:colOff>
      <xdr:row>13</xdr:row>
      <xdr:rowOff>149679</xdr:rowOff>
    </xdr:to>
    <xdr:sp macro="" textlink="">
      <xdr:nvSpPr>
        <xdr:cNvPr id="11" name="正方形/長方形 10"/>
        <xdr:cNvSpPr/>
      </xdr:nvSpPr>
      <xdr:spPr>
        <a:xfrm>
          <a:off x="8205107" y="6408964"/>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33</xdr:col>
      <xdr:colOff>74840</xdr:colOff>
      <xdr:row>13</xdr:row>
      <xdr:rowOff>13607</xdr:rowOff>
    </xdr:from>
    <xdr:to>
      <xdr:col>37</xdr:col>
      <xdr:colOff>74841</xdr:colOff>
      <xdr:row>14</xdr:row>
      <xdr:rowOff>163286</xdr:rowOff>
    </xdr:to>
    <xdr:sp macro="" textlink="">
      <xdr:nvSpPr>
        <xdr:cNvPr id="12" name="正方形/長方形 11"/>
        <xdr:cNvSpPr/>
      </xdr:nvSpPr>
      <xdr:spPr>
        <a:xfrm>
          <a:off x="6675665" y="6681107"/>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25</xdr:col>
      <xdr:colOff>190500</xdr:colOff>
      <xdr:row>14</xdr:row>
      <xdr:rowOff>13607</xdr:rowOff>
    </xdr:from>
    <xdr:to>
      <xdr:col>29</xdr:col>
      <xdr:colOff>190501</xdr:colOff>
      <xdr:row>15</xdr:row>
      <xdr:rowOff>163286</xdr:rowOff>
    </xdr:to>
    <xdr:sp macro="" textlink="">
      <xdr:nvSpPr>
        <xdr:cNvPr id="13" name="正方形/長方形 12"/>
        <xdr:cNvSpPr/>
      </xdr:nvSpPr>
      <xdr:spPr>
        <a:xfrm>
          <a:off x="5293179" y="6966857"/>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39</xdr:col>
      <xdr:colOff>176892</xdr:colOff>
      <xdr:row>14</xdr:row>
      <xdr:rowOff>13607</xdr:rowOff>
    </xdr:from>
    <xdr:to>
      <xdr:col>43</xdr:col>
      <xdr:colOff>176893</xdr:colOff>
      <xdr:row>15</xdr:row>
      <xdr:rowOff>163286</xdr:rowOff>
    </xdr:to>
    <xdr:sp macro="" textlink="">
      <xdr:nvSpPr>
        <xdr:cNvPr id="14" name="正方形/長方形 13"/>
        <xdr:cNvSpPr/>
      </xdr:nvSpPr>
      <xdr:spPr>
        <a:xfrm>
          <a:off x="8137071" y="6966857"/>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19</xdr:col>
      <xdr:colOff>81643</xdr:colOff>
      <xdr:row>15</xdr:row>
      <xdr:rowOff>13607</xdr:rowOff>
    </xdr:from>
    <xdr:to>
      <xdr:col>23</xdr:col>
      <xdr:colOff>81644</xdr:colOff>
      <xdr:row>16</xdr:row>
      <xdr:rowOff>163286</xdr:rowOff>
    </xdr:to>
    <xdr:sp macro="" textlink="">
      <xdr:nvSpPr>
        <xdr:cNvPr id="16" name="正方形/長方形 15"/>
        <xdr:cNvSpPr/>
      </xdr:nvSpPr>
      <xdr:spPr>
        <a:xfrm>
          <a:off x="3959679" y="7239000"/>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25</xdr:col>
      <xdr:colOff>163285</xdr:colOff>
      <xdr:row>15</xdr:row>
      <xdr:rowOff>13607</xdr:rowOff>
    </xdr:from>
    <xdr:to>
      <xdr:col>29</xdr:col>
      <xdr:colOff>163286</xdr:colOff>
      <xdr:row>16</xdr:row>
      <xdr:rowOff>163286</xdr:rowOff>
    </xdr:to>
    <xdr:sp macro="" textlink="">
      <xdr:nvSpPr>
        <xdr:cNvPr id="17" name="正方形/長方形 16"/>
        <xdr:cNvSpPr/>
      </xdr:nvSpPr>
      <xdr:spPr>
        <a:xfrm>
          <a:off x="5265964" y="7239000"/>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19</xdr:col>
      <xdr:colOff>54429</xdr:colOff>
      <xdr:row>17</xdr:row>
      <xdr:rowOff>40822</xdr:rowOff>
    </xdr:from>
    <xdr:to>
      <xdr:col>23</xdr:col>
      <xdr:colOff>54430</xdr:colOff>
      <xdr:row>18</xdr:row>
      <xdr:rowOff>149680</xdr:rowOff>
    </xdr:to>
    <xdr:sp macro="" textlink="">
      <xdr:nvSpPr>
        <xdr:cNvPr id="18" name="正方形/長方形 17"/>
        <xdr:cNvSpPr/>
      </xdr:nvSpPr>
      <xdr:spPr>
        <a:xfrm>
          <a:off x="3932465" y="7851322"/>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26</xdr:col>
      <xdr:colOff>40822</xdr:colOff>
      <xdr:row>17</xdr:row>
      <xdr:rowOff>40821</xdr:rowOff>
    </xdr:from>
    <xdr:to>
      <xdr:col>30</xdr:col>
      <xdr:colOff>40823</xdr:colOff>
      <xdr:row>18</xdr:row>
      <xdr:rowOff>149679</xdr:rowOff>
    </xdr:to>
    <xdr:sp macro="" textlink="">
      <xdr:nvSpPr>
        <xdr:cNvPr id="19" name="正方形/長方形 18"/>
        <xdr:cNvSpPr/>
      </xdr:nvSpPr>
      <xdr:spPr>
        <a:xfrm>
          <a:off x="5347608" y="7851321"/>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33</xdr:col>
      <xdr:colOff>81643</xdr:colOff>
      <xdr:row>17</xdr:row>
      <xdr:rowOff>40821</xdr:rowOff>
    </xdr:from>
    <xdr:to>
      <xdr:col>37</xdr:col>
      <xdr:colOff>81644</xdr:colOff>
      <xdr:row>18</xdr:row>
      <xdr:rowOff>149679</xdr:rowOff>
    </xdr:to>
    <xdr:sp macro="" textlink="">
      <xdr:nvSpPr>
        <xdr:cNvPr id="20" name="正方形/長方形 19"/>
        <xdr:cNvSpPr/>
      </xdr:nvSpPr>
      <xdr:spPr>
        <a:xfrm>
          <a:off x="6817179" y="7851321"/>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40</xdr:col>
      <xdr:colOff>38100</xdr:colOff>
      <xdr:row>17</xdr:row>
      <xdr:rowOff>25854</xdr:rowOff>
    </xdr:from>
    <xdr:to>
      <xdr:col>44</xdr:col>
      <xdr:colOff>38101</xdr:colOff>
      <xdr:row>18</xdr:row>
      <xdr:rowOff>134712</xdr:rowOff>
    </xdr:to>
    <xdr:sp macro="" textlink="">
      <xdr:nvSpPr>
        <xdr:cNvPr id="21" name="正方形/長方形 20"/>
        <xdr:cNvSpPr/>
      </xdr:nvSpPr>
      <xdr:spPr>
        <a:xfrm>
          <a:off x="8039100" y="7807779"/>
          <a:ext cx="800101" cy="4231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19</xdr:col>
      <xdr:colOff>68036</xdr:colOff>
      <xdr:row>18</xdr:row>
      <xdr:rowOff>40822</xdr:rowOff>
    </xdr:from>
    <xdr:to>
      <xdr:col>23</xdr:col>
      <xdr:colOff>68037</xdr:colOff>
      <xdr:row>19</xdr:row>
      <xdr:rowOff>149679</xdr:rowOff>
    </xdr:to>
    <xdr:sp macro="" textlink="">
      <xdr:nvSpPr>
        <xdr:cNvPr id="22" name="正方形/長方形 21"/>
        <xdr:cNvSpPr/>
      </xdr:nvSpPr>
      <xdr:spPr>
        <a:xfrm>
          <a:off x="3946072" y="8164286"/>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26</xdr:col>
      <xdr:colOff>27214</xdr:colOff>
      <xdr:row>18</xdr:row>
      <xdr:rowOff>40821</xdr:rowOff>
    </xdr:from>
    <xdr:to>
      <xdr:col>30</xdr:col>
      <xdr:colOff>27215</xdr:colOff>
      <xdr:row>19</xdr:row>
      <xdr:rowOff>149678</xdr:rowOff>
    </xdr:to>
    <xdr:sp macro="" textlink="">
      <xdr:nvSpPr>
        <xdr:cNvPr id="23" name="正方形/長方形 22"/>
        <xdr:cNvSpPr/>
      </xdr:nvSpPr>
      <xdr:spPr>
        <a:xfrm>
          <a:off x="5334000" y="8164285"/>
          <a:ext cx="816429"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38</xdr:col>
      <xdr:colOff>47625</xdr:colOff>
      <xdr:row>109</xdr:row>
      <xdr:rowOff>9525</xdr:rowOff>
    </xdr:from>
    <xdr:to>
      <xdr:col>42</xdr:col>
      <xdr:colOff>47626</xdr:colOff>
      <xdr:row>110</xdr:row>
      <xdr:rowOff>130629</xdr:rowOff>
    </xdr:to>
    <xdr:sp macro="" textlink="">
      <xdr:nvSpPr>
        <xdr:cNvPr id="28" name="正方形/長方形 27"/>
        <xdr:cNvSpPr/>
      </xdr:nvSpPr>
      <xdr:spPr>
        <a:xfrm>
          <a:off x="7648575" y="13916025"/>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66675</xdr:colOff>
      <xdr:row>133</xdr:row>
      <xdr:rowOff>123825</xdr:rowOff>
    </xdr:from>
    <xdr:to>
      <xdr:col>42</xdr:col>
      <xdr:colOff>66676</xdr:colOff>
      <xdr:row>134</xdr:row>
      <xdr:rowOff>35379</xdr:rowOff>
    </xdr:to>
    <xdr:sp macro="" textlink="">
      <xdr:nvSpPr>
        <xdr:cNvPr id="30" name="正方形/長方形 29"/>
        <xdr:cNvSpPr/>
      </xdr:nvSpPr>
      <xdr:spPr>
        <a:xfrm>
          <a:off x="7667625" y="17421225"/>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47625</xdr:colOff>
      <xdr:row>134</xdr:row>
      <xdr:rowOff>95250</xdr:rowOff>
    </xdr:from>
    <xdr:to>
      <xdr:col>42</xdr:col>
      <xdr:colOff>47626</xdr:colOff>
      <xdr:row>135</xdr:row>
      <xdr:rowOff>6804</xdr:rowOff>
    </xdr:to>
    <xdr:sp macro="" textlink="">
      <xdr:nvSpPr>
        <xdr:cNvPr id="31" name="正方形/長方形 30"/>
        <xdr:cNvSpPr/>
      </xdr:nvSpPr>
      <xdr:spPr>
        <a:xfrm>
          <a:off x="7648575" y="17897475"/>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85725</xdr:colOff>
      <xdr:row>115</xdr:row>
      <xdr:rowOff>95250</xdr:rowOff>
    </xdr:from>
    <xdr:to>
      <xdr:col>42</xdr:col>
      <xdr:colOff>85726</xdr:colOff>
      <xdr:row>116</xdr:row>
      <xdr:rowOff>216354</xdr:rowOff>
    </xdr:to>
    <xdr:sp macro="" textlink="">
      <xdr:nvSpPr>
        <xdr:cNvPr id="32" name="正方形/長方形 31"/>
        <xdr:cNvSpPr/>
      </xdr:nvSpPr>
      <xdr:spPr>
        <a:xfrm>
          <a:off x="7686675" y="14887575"/>
          <a:ext cx="800101" cy="5592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95250</xdr:colOff>
      <xdr:row>116</xdr:row>
      <xdr:rowOff>142875</xdr:rowOff>
    </xdr:from>
    <xdr:to>
      <xdr:col>42</xdr:col>
      <xdr:colOff>95251</xdr:colOff>
      <xdr:row>116</xdr:row>
      <xdr:rowOff>559254</xdr:rowOff>
    </xdr:to>
    <xdr:sp macro="" textlink="">
      <xdr:nvSpPr>
        <xdr:cNvPr id="33" name="正方形/長方形 32"/>
        <xdr:cNvSpPr/>
      </xdr:nvSpPr>
      <xdr:spPr>
        <a:xfrm>
          <a:off x="7696200" y="15230475"/>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30</xdr:col>
      <xdr:colOff>0</xdr:colOff>
      <xdr:row>115</xdr:row>
      <xdr:rowOff>238125</xdr:rowOff>
    </xdr:from>
    <xdr:to>
      <xdr:col>34</xdr:col>
      <xdr:colOff>1</xdr:colOff>
      <xdr:row>116</xdr:row>
      <xdr:rowOff>223157</xdr:rowOff>
    </xdr:to>
    <xdr:sp macro="" textlink="">
      <xdr:nvSpPr>
        <xdr:cNvPr id="34" name="正方形/長方形 33"/>
        <xdr:cNvSpPr/>
      </xdr:nvSpPr>
      <xdr:spPr>
        <a:xfrm>
          <a:off x="6000750" y="15030450"/>
          <a:ext cx="800101" cy="4231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33</xdr:col>
      <xdr:colOff>190500</xdr:colOff>
      <xdr:row>115</xdr:row>
      <xdr:rowOff>228600</xdr:rowOff>
    </xdr:from>
    <xdr:to>
      <xdr:col>37</xdr:col>
      <xdr:colOff>190501</xdr:colOff>
      <xdr:row>116</xdr:row>
      <xdr:rowOff>213632</xdr:rowOff>
    </xdr:to>
    <xdr:sp macro="" textlink="">
      <xdr:nvSpPr>
        <xdr:cNvPr id="35" name="正方形/長方形 34"/>
        <xdr:cNvSpPr/>
      </xdr:nvSpPr>
      <xdr:spPr>
        <a:xfrm>
          <a:off x="6791325" y="15020925"/>
          <a:ext cx="800101" cy="4231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29</xdr:col>
      <xdr:colOff>161925</xdr:colOff>
      <xdr:row>116</xdr:row>
      <xdr:rowOff>333375</xdr:rowOff>
    </xdr:from>
    <xdr:to>
      <xdr:col>33</xdr:col>
      <xdr:colOff>161926</xdr:colOff>
      <xdr:row>129</xdr:row>
      <xdr:rowOff>166007</xdr:rowOff>
    </xdr:to>
    <xdr:sp macro="" textlink="">
      <xdr:nvSpPr>
        <xdr:cNvPr id="36" name="正方形/長方形 35"/>
        <xdr:cNvSpPr/>
      </xdr:nvSpPr>
      <xdr:spPr>
        <a:xfrm>
          <a:off x="5962650" y="15563850"/>
          <a:ext cx="800101" cy="4231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の内数</a:t>
          </a:r>
        </a:p>
      </xdr:txBody>
    </xdr:sp>
    <xdr:clientData/>
  </xdr:twoCellAnchor>
  <xdr:twoCellAnchor>
    <xdr:from>
      <xdr:col>33</xdr:col>
      <xdr:colOff>161925</xdr:colOff>
      <xdr:row>116</xdr:row>
      <xdr:rowOff>323850</xdr:rowOff>
    </xdr:from>
    <xdr:to>
      <xdr:col>37</xdr:col>
      <xdr:colOff>161926</xdr:colOff>
      <xdr:row>129</xdr:row>
      <xdr:rowOff>156482</xdr:rowOff>
    </xdr:to>
    <xdr:sp macro="" textlink="">
      <xdr:nvSpPr>
        <xdr:cNvPr id="37" name="正方形/長方形 36"/>
        <xdr:cNvSpPr/>
      </xdr:nvSpPr>
      <xdr:spPr>
        <a:xfrm>
          <a:off x="6762750" y="15554325"/>
          <a:ext cx="800101" cy="4231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の内数</a:t>
          </a:r>
        </a:p>
      </xdr:txBody>
    </xdr:sp>
    <xdr:clientData/>
  </xdr:twoCellAnchor>
  <xdr:twoCellAnchor>
    <xdr:from>
      <xdr:col>25</xdr:col>
      <xdr:colOff>0</xdr:colOff>
      <xdr:row>788</xdr:row>
      <xdr:rowOff>428625</xdr:rowOff>
    </xdr:from>
    <xdr:to>
      <xdr:col>29</xdr:col>
      <xdr:colOff>1</xdr:colOff>
      <xdr:row>789</xdr:row>
      <xdr:rowOff>127907</xdr:rowOff>
    </xdr:to>
    <xdr:sp macro="" textlink="">
      <xdr:nvSpPr>
        <xdr:cNvPr id="38" name="正方形/長方形 37"/>
        <xdr:cNvSpPr/>
      </xdr:nvSpPr>
      <xdr:spPr>
        <a:xfrm>
          <a:off x="5000625" y="50663475"/>
          <a:ext cx="800101" cy="4231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27</xdr:col>
      <xdr:colOff>85725</xdr:colOff>
      <xdr:row>798</xdr:row>
      <xdr:rowOff>66674</xdr:rowOff>
    </xdr:from>
    <xdr:to>
      <xdr:col>31</xdr:col>
      <xdr:colOff>85726</xdr:colOff>
      <xdr:row>838</xdr:row>
      <xdr:rowOff>146956</xdr:rowOff>
    </xdr:to>
    <xdr:sp macro="" textlink="">
      <xdr:nvSpPr>
        <xdr:cNvPr id="39" name="正方形/長方形 38"/>
        <xdr:cNvSpPr/>
      </xdr:nvSpPr>
      <xdr:spPr>
        <a:xfrm>
          <a:off x="5486400" y="53854349"/>
          <a:ext cx="800101" cy="3946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25</xdr:col>
      <xdr:colOff>85725</xdr:colOff>
      <xdr:row>844</xdr:row>
      <xdr:rowOff>180975</xdr:rowOff>
    </xdr:from>
    <xdr:to>
      <xdr:col>29</xdr:col>
      <xdr:colOff>85726</xdr:colOff>
      <xdr:row>1105</xdr:row>
      <xdr:rowOff>223157</xdr:rowOff>
    </xdr:to>
    <xdr:sp macro="" textlink="">
      <xdr:nvSpPr>
        <xdr:cNvPr id="40" name="正方形/長方形 39"/>
        <xdr:cNvSpPr/>
      </xdr:nvSpPr>
      <xdr:spPr>
        <a:xfrm>
          <a:off x="5086350" y="56607075"/>
          <a:ext cx="800101" cy="4231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45</xdr:col>
      <xdr:colOff>28575</xdr:colOff>
      <xdr:row>115</xdr:row>
      <xdr:rowOff>85725</xdr:rowOff>
    </xdr:from>
    <xdr:to>
      <xdr:col>49</xdr:col>
      <xdr:colOff>28576</xdr:colOff>
      <xdr:row>116</xdr:row>
      <xdr:rowOff>63954</xdr:rowOff>
    </xdr:to>
    <xdr:sp macro="" textlink="">
      <xdr:nvSpPr>
        <xdr:cNvPr id="47" name="正方形/長方形 46"/>
        <xdr:cNvSpPr/>
      </xdr:nvSpPr>
      <xdr:spPr>
        <a:xfrm>
          <a:off x="9029700" y="14878050"/>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調整中</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45</xdr:col>
      <xdr:colOff>19050</xdr:colOff>
      <xdr:row>116</xdr:row>
      <xdr:rowOff>142875</xdr:rowOff>
    </xdr:from>
    <xdr:to>
      <xdr:col>49</xdr:col>
      <xdr:colOff>19051</xdr:colOff>
      <xdr:row>116</xdr:row>
      <xdr:rowOff>559254</xdr:rowOff>
    </xdr:to>
    <xdr:sp macro="" textlink="">
      <xdr:nvSpPr>
        <xdr:cNvPr id="48" name="正方形/長方形 47"/>
        <xdr:cNvSpPr/>
      </xdr:nvSpPr>
      <xdr:spPr>
        <a:xfrm>
          <a:off x="9020175" y="15373350"/>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調整中</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19</xdr:col>
      <xdr:colOff>47625</xdr:colOff>
      <xdr:row>12</xdr:row>
      <xdr:rowOff>257175</xdr:rowOff>
    </xdr:from>
    <xdr:to>
      <xdr:col>23</xdr:col>
      <xdr:colOff>47626</xdr:colOff>
      <xdr:row>14</xdr:row>
      <xdr:rowOff>140154</xdr:rowOff>
    </xdr:to>
    <xdr:sp macro="" textlink="">
      <xdr:nvSpPr>
        <xdr:cNvPr id="49" name="正方形/長方形 48"/>
        <xdr:cNvSpPr/>
      </xdr:nvSpPr>
      <xdr:spPr>
        <a:xfrm>
          <a:off x="3848100" y="6657975"/>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33</xdr:col>
      <xdr:colOff>19051</xdr:colOff>
      <xdr:row>14</xdr:row>
      <xdr:rowOff>17689</xdr:rowOff>
    </xdr:from>
    <xdr:to>
      <xdr:col>37</xdr:col>
      <xdr:colOff>19052</xdr:colOff>
      <xdr:row>15</xdr:row>
      <xdr:rowOff>167368</xdr:rowOff>
    </xdr:to>
    <xdr:sp macro="" textlink="">
      <xdr:nvSpPr>
        <xdr:cNvPr id="51" name="正方形/長方形 50"/>
        <xdr:cNvSpPr/>
      </xdr:nvSpPr>
      <xdr:spPr>
        <a:xfrm>
          <a:off x="6619876" y="6951889"/>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33</xdr:col>
      <xdr:colOff>76200</xdr:colOff>
      <xdr:row>15</xdr:row>
      <xdr:rowOff>19050</xdr:rowOff>
    </xdr:from>
    <xdr:to>
      <xdr:col>37</xdr:col>
      <xdr:colOff>76201</xdr:colOff>
      <xdr:row>16</xdr:row>
      <xdr:rowOff>168729</xdr:rowOff>
    </xdr:to>
    <xdr:sp macro="" textlink="">
      <xdr:nvSpPr>
        <xdr:cNvPr id="52" name="正方形/長方形 51"/>
        <xdr:cNvSpPr/>
      </xdr:nvSpPr>
      <xdr:spPr>
        <a:xfrm>
          <a:off x="6677025" y="7219950"/>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33</xdr:col>
      <xdr:colOff>66675</xdr:colOff>
      <xdr:row>16</xdr:row>
      <xdr:rowOff>28575</xdr:rowOff>
    </xdr:from>
    <xdr:to>
      <xdr:col>37</xdr:col>
      <xdr:colOff>66676</xdr:colOff>
      <xdr:row>17</xdr:row>
      <xdr:rowOff>130629</xdr:rowOff>
    </xdr:to>
    <xdr:sp macro="" textlink="">
      <xdr:nvSpPr>
        <xdr:cNvPr id="42" name="正方形/長方形 41"/>
        <xdr:cNvSpPr/>
      </xdr:nvSpPr>
      <xdr:spPr>
        <a:xfrm>
          <a:off x="6667500" y="7877175"/>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47</xdr:col>
      <xdr:colOff>180975</xdr:colOff>
      <xdr:row>17</xdr:row>
      <xdr:rowOff>47625</xdr:rowOff>
    </xdr:from>
    <xdr:to>
      <xdr:col>51</xdr:col>
      <xdr:colOff>76201</xdr:colOff>
      <xdr:row>18</xdr:row>
      <xdr:rowOff>149679</xdr:rowOff>
    </xdr:to>
    <xdr:sp macro="" textlink="">
      <xdr:nvSpPr>
        <xdr:cNvPr id="43" name="正方形/長方形 42"/>
        <xdr:cNvSpPr/>
      </xdr:nvSpPr>
      <xdr:spPr>
        <a:xfrm>
          <a:off x="9582150" y="8210550"/>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47</xdr:col>
      <xdr:colOff>180975</xdr:colOff>
      <xdr:row>12</xdr:row>
      <xdr:rowOff>9525</xdr:rowOff>
    </xdr:from>
    <xdr:to>
      <xdr:col>51</xdr:col>
      <xdr:colOff>76201</xdr:colOff>
      <xdr:row>13</xdr:row>
      <xdr:rowOff>159204</xdr:rowOff>
    </xdr:to>
    <xdr:sp macro="" textlink="">
      <xdr:nvSpPr>
        <xdr:cNvPr id="44" name="正方形/長方形 43"/>
        <xdr:cNvSpPr/>
      </xdr:nvSpPr>
      <xdr:spPr>
        <a:xfrm>
          <a:off x="9582150" y="6791325"/>
          <a:ext cx="800101" cy="416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twoCellAnchor>
    <xdr:from>
      <xdr:col>33</xdr:col>
      <xdr:colOff>73479</xdr:colOff>
      <xdr:row>18</xdr:row>
      <xdr:rowOff>31296</xdr:rowOff>
    </xdr:from>
    <xdr:to>
      <xdr:col>37</xdr:col>
      <xdr:colOff>73480</xdr:colOff>
      <xdr:row>19</xdr:row>
      <xdr:rowOff>140154</xdr:rowOff>
    </xdr:to>
    <xdr:sp macro="" textlink="">
      <xdr:nvSpPr>
        <xdr:cNvPr id="45" name="正方形/長方形 44"/>
        <xdr:cNvSpPr/>
      </xdr:nvSpPr>
      <xdr:spPr>
        <a:xfrm>
          <a:off x="6674304" y="8508546"/>
          <a:ext cx="800101" cy="4231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767</v>
      </c>
      <c r="AK2" s="940"/>
      <c r="AL2" s="940"/>
      <c r="AM2" s="940"/>
      <c r="AN2" s="98" t="s">
        <v>407</v>
      </c>
      <c r="AO2" s="940">
        <v>20</v>
      </c>
      <c r="AP2" s="940"/>
      <c r="AQ2" s="940"/>
      <c r="AR2" s="99" t="s">
        <v>710</v>
      </c>
      <c r="AS2" s="946">
        <v>762</v>
      </c>
      <c r="AT2" s="946"/>
      <c r="AU2" s="946"/>
      <c r="AV2" s="98" t="str">
        <f>IF(AW2="","","-")</f>
        <v>-</v>
      </c>
      <c r="AW2" s="906">
        <v>1</v>
      </c>
      <c r="AX2" s="906"/>
    </row>
    <row r="3" spans="1:50" ht="21" customHeight="1" thickBot="1" x14ac:dyDescent="0.2">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778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506</v>
      </c>
      <c r="H5" s="832"/>
      <c r="I5" s="832"/>
      <c r="J5" s="832"/>
      <c r="K5" s="832"/>
      <c r="L5" s="832"/>
      <c r="M5" s="833" t="s">
        <v>66</v>
      </c>
      <c r="N5" s="834"/>
      <c r="O5" s="834"/>
      <c r="P5" s="834"/>
      <c r="Q5" s="834"/>
      <c r="R5" s="835"/>
      <c r="S5" s="836" t="s">
        <v>715</v>
      </c>
      <c r="T5" s="832"/>
      <c r="U5" s="832"/>
      <c r="V5" s="832"/>
      <c r="W5" s="832"/>
      <c r="X5" s="837"/>
      <c r="Y5" s="696" t="s">
        <v>3</v>
      </c>
      <c r="Z5" s="542"/>
      <c r="AA5" s="542"/>
      <c r="AB5" s="542"/>
      <c r="AC5" s="542"/>
      <c r="AD5" s="543"/>
      <c r="AE5" s="697" t="s">
        <v>716</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19.2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子ども・若者育成支援、男女共同参画</v>
      </c>
      <c r="H8" s="718"/>
      <c r="I8" s="718"/>
      <c r="J8" s="718"/>
      <c r="K8" s="718"/>
      <c r="L8" s="718"/>
      <c r="M8" s="718"/>
      <c r="N8" s="718"/>
      <c r="O8" s="718"/>
      <c r="P8" s="718"/>
      <c r="Q8" s="718"/>
      <c r="R8" s="718"/>
      <c r="S8" s="718"/>
      <c r="T8" s="718"/>
      <c r="U8" s="718"/>
      <c r="V8" s="718"/>
      <c r="W8" s="718"/>
      <c r="X8" s="942"/>
      <c r="Y8" s="838" t="s">
        <v>257</v>
      </c>
      <c r="Z8" s="839"/>
      <c r="AA8" s="839"/>
      <c r="AB8" s="839"/>
      <c r="AC8" s="839"/>
      <c r="AD8" s="840"/>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771</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8" t="s">
        <v>30</v>
      </c>
      <c r="B10" s="659"/>
      <c r="C10" s="659"/>
      <c r="D10" s="659"/>
      <c r="E10" s="659"/>
      <c r="F10" s="659"/>
      <c r="G10" s="749" t="s">
        <v>772</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5"/>
      <c r="H12" s="756"/>
      <c r="I12" s="756"/>
      <c r="J12" s="756"/>
      <c r="K12" s="756"/>
      <c r="L12" s="756"/>
      <c r="M12" s="756"/>
      <c r="N12" s="756"/>
      <c r="O12" s="756"/>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59" t="s">
        <v>7</v>
      </c>
      <c r="J13" s="760"/>
      <c r="K13" s="760"/>
      <c r="L13" s="760"/>
      <c r="M13" s="760"/>
      <c r="N13" s="760"/>
      <c r="O13" s="761"/>
      <c r="P13" s="655">
        <v>12226</v>
      </c>
      <c r="Q13" s="656"/>
      <c r="R13" s="656"/>
      <c r="S13" s="656"/>
      <c r="T13" s="656"/>
      <c r="U13" s="656"/>
      <c r="V13" s="657"/>
      <c r="W13" s="655">
        <v>15926</v>
      </c>
      <c r="X13" s="656"/>
      <c r="Y13" s="656"/>
      <c r="Z13" s="656"/>
      <c r="AA13" s="656"/>
      <c r="AB13" s="656"/>
      <c r="AC13" s="657"/>
      <c r="AD13" s="655">
        <v>13212</v>
      </c>
      <c r="AE13" s="656"/>
      <c r="AF13" s="656"/>
      <c r="AG13" s="656"/>
      <c r="AH13" s="656"/>
      <c r="AI13" s="656"/>
      <c r="AJ13" s="657"/>
      <c r="AK13" s="655">
        <v>15795</v>
      </c>
      <c r="AL13" s="656"/>
      <c r="AM13" s="656"/>
      <c r="AN13" s="656"/>
      <c r="AO13" s="656"/>
      <c r="AP13" s="656"/>
      <c r="AQ13" s="657"/>
      <c r="AR13" s="915">
        <v>16441</v>
      </c>
      <c r="AS13" s="916"/>
      <c r="AT13" s="916"/>
      <c r="AU13" s="916"/>
      <c r="AV13" s="916"/>
      <c r="AW13" s="916"/>
      <c r="AX13" s="917"/>
    </row>
    <row r="14" spans="1:50" ht="21" customHeight="1" x14ac:dyDescent="0.15">
      <c r="A14" s="612"/>
      <c r="B14" s="613"/>
      <c r="C14" s="613"/>
      <c r="D14" s="613"/>
      <c r="E14" s="613"/>
      <c r="F14" s="614"/>
      <c r="G14" s="723"/>
      <c r="H14" s="724"/>
      <c r="I14" s="709" t="s">
        <v>8</v>
      </c>
      <c r="J14" s="757"/>
      <c r="K14" s="757"/>
      <c r="L14" s="757"/>
      <c r="M14" s="757"/>
      <c r="N14" s="757"/>
      <c r="O14" s="758"/>
      <c r="P14" s="655">
        <v>4469</v>
      </c>
      <c r="Q14" s="656"/>
      <c r="R14" s="656"/>
      <c r="S14" s="656"/>
      <c r="T14" s="656"/>
      <c r="U14" s="656"/>
      <c r="V14" s="657"/>
      <c r="W14" s="655" t="s">
        <v>719</v>
      </c>
      <c r="X14" s="656"/>
      <c r="Y14" s="656"/>
      <c r="Z14" s="656"/>
      <c r="AA14" s="656"/>
      <c r="AB14" s="656"/>
      <c r="AC14" s="657"/>
      <c r="AD14" s="655">
        <v>137140</v>
      </c>
      <c r="AE14" s="656"/>
      <c r="AF14" s="656"/>
      <c r="AG14" s="656"/>
      <c r="AH14" s="656"/>
      <c r="AI14" s="656"/>
      <c r="AJ14" s="657"/>
      <c r="AK14" s="655" t="s">
        <v>738</v>
      </c>
      <c r="AL14" s="656"/>
      <c r="AM14" s="656"/>
      <c r="AN14" s="656"/>
      <c r="AO14" s="656"/>
      <c r="AP14" s="656"/>
      <c r="AQ14" s="657"/>
      <c r="AR14" s="783"/>
      <c r="AS14" s="783"/>
      <c r="AT14" s="783"/>
      <c r="AU14" s="783"/>
      <c r="AV14" s="783"/>
      <c r="AW14" s="783"/>
      <c r="AX14" s="784"/>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v>3578</v>
      </c>
      <c r="X15" s="656"/>
      <c r="Y15" s="656"/>
      <c r="Z15" s="656"/>
      <c r="AA15" s="656"/>
      <c r="AB15" s="656"/>
      <c r="AC15" s="657"/>
      <c r="AD15" s="655">
        <v>0</v>
      </c>
      <c r="AE15" s="656"/>
      <c r="AF15" s="656"/>
      <c r="AG15" s="656"/>
      <c r="AH15" s="656"/>
      <c r="AI15" s="656"/>
      <c r="AJ15" s="657"/>
      <c r="AK15" s="655">
        <v>536</v>
      </c>
      <c r="AL15" s="656"/>
      <c r="AM15" s="656"/>
      <c r="AN15" s="656"/>
      <c r="AO15" s="656"/>
      <c r="AP15" s="656"/>
      <c r="AQ15" s="657"/>
      <c r="AR15" s="655"/>
      <c r="AS15" s="656"/>
      <c r="AT15" s="656"/>
      <c r="AU15" s="656"/>
      <c r="AV15" s="656"/>
      <c r="AW15" s="656"/>
      <c r="AX15" s="798"/>
    </row>
    <row r="16" spans="1:50" ht="21" customHeight="1" x14ac:dyDescent="0.15">
      <c r="A16" s="612"/>
      <c r="B16" s="613"/>
      <c r="C16" s="613"/>
      <c r="D16" s="613"/>
      <c r="E16" s="613"/>
      <c r="F16" s="614"/>
      <c r="G16" s="723"/>
      <c r="H16" s="724"/>
      <c r="I16" s="709" t="s">
        <v>52</v>
      </c>
      <c r="J16" s="710"/>
      <c r="K16" s="710"/>
      <c r="L16" s="710"/>
      <c r="M16" s="710"/>
      <c r="N16" s="710"/>
      <c r="O16" s="711"/>
      <c r="P16" s="655">
        <v>-3578</v>
      </c>
      <c r="Q16" s="656"/>
      <c r="R16" s="656"/>
      <c r="S16" s="656"/>
      <c r="T16" s="656"/>
      <c r="U16" s="656"/>
      <c r="V16" s="657"/>
      <c r="W16" s="655">
        <v>0</v>
      </c>
      <c r="X16" s="656"/>
      <c r="Y16" s="656"/>
      <c r="Z16" s="656"/>
      <c r="AA16" s="656"/>
      <c r="AB16" s="656"/>
      <c r="AC16" s="657"/>
      <c r="AD16" s="655">
        <v>-536</v>
      </c>
      <c r="AE16" s="656"/>
      <c r="AF16" s="656"/>
      <c r="AG16" s="656"/>
      <c r="AH16" s="656"/>
      <c r="AI16" s="656"/>
      <c r="AJ16" s="657"/>
      <c r="AK16" s="655" t="s">
        <v>738</v>
      </c>
      <c r="AL16" s="656"/>
      <c r="AM16" s="656"/>
      <c r="AN16" s="656"/>
      <c r="AO16" s="656"/>
      <c r="AP16" s="656"/>
      <c r="AQ16" s="657"/>
      <c r="AR16" s="752"/>
      <c r="AS16" s="753"/>
      <c r="AT16" s="753"/>
      <c r="AU16" s="753"/>
      <c r="AV16" s="753"/>
      <c r="AW16" s="753"/>
      <c r="AX16" s="754"/>
    </row>
    <row r="17" spans="1:50" ht="24.75" customHeight="1" x14ac:dyDescent="0.15">
      <c r="A17" s="612"/>
      <c r="B17" s="613"/>
      <c r="C17" s="613"/>
      <c r="D17" s="613"/>
      <c r="E17" s="613"/>
      <c r="F17" s="614"/>
      <c r="G17" s="723"/>
      <c r="H17" s="724"/>
      <c r="I17" s="709" t="s">
        <v>50</v>
      </c>
      <c r="J17" s="757"/>
      <c r="K17" s="757"/>
      <c r="L17" s="757"/>
      <c r="M17" s="757"/>
      <c r="N17" s="757"/>
      <c r="O17" s="758"/>
      <c r="P17" s="655" t="s">
        <v>719</v>
      </c>
      <c r="Q17" s="656"/>
      <c r="R17" s="656"/>
      <c r="S17" s="656"/>
      <c r="T17" s="656"/>
      <c r="U17" s="656"/>
      <c r="V17" s="657"/>
      <c r="W17" s="655" t="s">
        <v>719</v>
      </c>
      <c r="X17" s="656"/>
      <c r="Y17" s="656"/>
      <c r="Z17" s="656"/>
      <c r="AA17" s="656"/>
      <c r="AB17" s="656"/>
      <c r="AC17" s="657"/>
      <c r="AD17" s="655">
        <v>73690</v>
      </c>
      <c r="AE17" s="656"/>
      <c r="AF17" s="656"/>
      <c r="AG17" s="656"/>
      <c r="AH17" s="656"/>
      <c r="AI17" s="656"/>
      <c r="AJ17" s="657"/>
      <c r="AK17" s="655" t="s">
        <v>738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13117</v>
      </c>
      <c r="Q18" s="874"/>
      <c r="R18" s="874"/>
      <c r="S18" s="874"/>
      <c r="T18" s="874"/>
      <c r="U18" s="874"/>
      <c r="V18" s="875"/>
      <c r="W18" s="873">
        <f>SUM(W13:AC17)</f>
        <v>19504</v>
      </c>
      <c r="X18" s="874"/>
      <c r="Y18" s="874"/>
      <c r="Z18" s="874"/>
      <c r="AA18" s="874"/>
      <c r="AB18" s="874"/>
      <c r="AC18" s="875"/>
      <c r="AD18" s="873">
        <f>SUM(AD13:AJ17)</f>
        <v>223506</v>
      </c>
      <c r="AE18" s="874"/>
      <c r="AF18" s="874"/>
      <c r="AG18" s="874"/>
      <c r="AH18" s="874"/>
      <c r="AI18" s="874"/>
      <c r="AJ18" s="875"/>
      <c r="AK18" s="873">
        <f>SUM(AK13:AQ17)</f>
        <v>16331</v>
      </c>
      <c r="AL18" s="874"/>
      <c r="AM18" s="874"/>
      <c r="AN18" s="874"/>
      <c r="AO18" s="874"/>
      <c r="AP18" s="874"/>
      <c r="AQ18" s="875"/>
      <c r="AR18" s="873">
        <f>SUM(AR13:AX17)</f>
        <v>16441</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10360</v>
      </c>
      <c r="Q19" s="656"/>
      <c r="R19" s="656"/>
      <c r="S19" s="656"/>
      <c r="T19" s="656"/>
      <c r="U19" s="656"/>
      <c r="V19" s="657"/>
      <c r="W19" s="655">
        <v>13850</v>
      </c>
      <c r="X19" s="656"/>
      <c r="Y19" s="656"/>
      <c r="Z19" s="656"/>
      <c r="AA19" s="656"/>
      <c r="AB19" s="656"/>
      <c r="AC19" s="657"/>
      <c r="AD19" s="655">
        <v>195378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0.78981474422505149</v>
      </c>
      <c r="Q20" s="316"/>
      <c r="R20" s="316"/>
      <c r="S20" s="316"/>
      <c r="T20" s="316"/>
      <c r="U20" s="316"/>
      <c r="V20" s="316"/>
      <c r="W20" s="316">
        <f t="shared" ref="W20" si="0">IF(W18=0, "-", SUM(W19)/W18)</f>
        <v>0.71011074651353567</v>
      </c>
      <c r="X20" s="316"/>
      <c r="Y20" s="316"/>
      <c r="Z20" s="316"/>
      <c r="AA20" s="316"/>
      <c r="AB20" s="316"/>
      <c r="AC20" s="316"/>
      <c r="AD20" s="316">
        <f t="shared" ref="AD20" si="1">IF(AD18=0, "-", SUM(AD19)/AD18)</f>
        <v>0.87415102950256374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62"/>
      <c r="G21" s="314" t="s">
        <v>354</v>
      </c>
      <c r="H21" s="315"/>
      <c r="I21" s="315"/>
      <c r="J21" s="315"/>
      <c r="K21" s="315"/>
      <c r="L21" s="315"/>
      <c r="M21" s="315"/>
      <c r="N21" s="315"/>
      <c r="O21" s="315"/>
      <c r="P21" s="316">
        <f>IF(P19=0, "-", SUM(P19)/SUM(P13,P14))</f>
        <v>0.6205450733752621</v>
      </c>
      <c r="Q21" s="316"/>
      <c r="R21" s="316"/>
      <c r="S21" s="316"/>
      <c r="T21" s="316"/>
      <c r="U21" s="316"/>
      <c r="V21" s="316"/>
      <c r="W21" s="316">
        <f t="shared" ref="W21" si="2">IF(W19=0, "-", SUM(W19)/SUM(W13,W14))</f>
        <v>0.86964711792038174</v>
      </c>
      <c r="X21" s="316"/>
      <c r="Y21" s="316"/>
      <c r="Z21" s="316"/>
      <c r="AA21" s="316"/>
      <c r="AB21" s="316"/>
      <c r="AC21" s="316"/>
      <c r="AD21" s="316">
        <f t="shared" ref="AD21" si="3">IF(AD19=0, "-", SUM(AD19)/SUM(AD13,AD14))</f>
        <v>1.2994705757156539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15795</v>
      </c>
      <c r="Q23" s="916"/>
      <c r="R23" s="916"/>
      <c r="S23" s="916"/>
      <c r="T23" s="916"/>
      <c r="U23" s="916"/>
      <c r="V23" s="930"/>
      <c r="W23" s="915">
        <v>16441</v>
      </c>
      <c r="X23" s="916"/>
      <c r="Y23" s="916"/>
      <c r="Z23" s="916"/>
      <c r="AA23" s="916"/>
      <c r="AB23" s="916"/>
      <c r="AC23" s="930"/>
      <c r="AD23" s="978" t="s">
        <v>744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15795</v>
      </c>
      <c r="Q29" s="656"/>
      <c r="R29" s="656"/>
      <c r="S29" s="656"/>
      <c r="T29" s="656"/>
      <c r="U29" s="656"/>
      <c r="V29" s="657"/>
      <c r="W29" s="947">
        <f>AR13</f>
        <v>16441</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3" t="s">
        <v>349</v>
      </c>
      <c r="B30" s="854"/>
      <c r="C30" s="854"/>
      <c r="D30" s="854"/>
      <c r="E30" s="854"/>
      <c r="F30" s="855"/>
      <c r="G30" s="768" t="s">
        <v>146</v>
      </c>
      <c r="H30" s="769"/>
      <c r="I30" s="769"/>
      <c r="J30" s="769"/>
      <c r="K30" s="769"/>
      <c r="L30" s="769"/>
      <c r="M30" s="769"/>
      <c r="N30" s="769"/>
      <c r="O30" s="770"/>
      <c r="P30" s="849" t="s">
        <v>59</v>
      </c>
      <c r="Q30" s="769"/>
      <c r="R30" s="769"/>
      <c r="S30" s="769"/>
      <c r="T30" s="769"/>
      <c r="U30" s="769"/>
      <c r="V30" s="769"/>
      <c r="W30" s="769"/>
      <c r="X30" s="770"/>
      <c r="Y30" s="846"/>
      <c r="Z30" s="847"/>
      <c r="AA30" s="848"/>
      <c r="AB30" s="850" t="s">
        <v>11</v>
      </c>
      <c r="AC30" s="851"/>
      <c r="AD30" s="852"/>
      <c r="AE30" s="850" t="s">
        <v>391</v>
      </c>
      <c r="AF30" s="851"/>
      <c r="AG30" s="851"/>
      <c r="AH30" s="852"/>
      <c r="AI30" s="910" t="s">
        <v>413</v>
      </c>
      <c r="AJ30" s="910"/>
      <c r="AK30" s="910"/>
      <c r="AL30" s="850"/>
      <c r="AM30" s="910" t="s">
        <v>510</v>
      </c>
      <c r="AN30" s="910"/>
      <c r="AO30" s="910"/>
      <c r="AP30" s="850"/>
      <c r="AQ30" s="762" t="s">
        <v>232</v>
      </c>
      <c r="AR30" s="763"/>
      <c r="AS30" s="763"/>
      <c r="AT30" s="764"/>
      <c r="AU30" s="769" t="s">
        <v>134</v>
      </c>
      <c r="AV30" s="769"/>
      <c r="AW30" s="769"/>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v>4</v>
      </c>
      <c r="AV31" s="200"/>
      <c r="AW31" s="392" t="s">
        <v>179</v>
      </c>
      <c r="AX31" s="393"/>
    </row>
    <row r="32" spans="1:50" ht="23.25" customHeight="1" x14ac:dyDescent="0.15">
      <c r="A32" s="397"/>
      <c r="B32" s="395"/>
      <c r="C32" s="395"/>
      <c r="D32" s="395"/>
      <c r="E32" s="395"/>
      <c r="F32" s="396"/>
      <c r="G32" s="563" t="s">
        <v>746</v>
      </c>
      <c r="H32" s="564"/>
      <c r="I32" s="564"/>
      <c r="J32" s="564"/>
      <c r="K32" s="564"/>
      <c r="L32" s="564"/>
      <c r="M32" s="564"/>
      <c r="N32" s="564"/>
      <c r="O32" s="565"/>
      <c r="P32" s="108" t="s">
        <v>760</v>
      </c>
      <c r="Q32" s="108"/>
      <c r="R32" s="108"/>
      <c r="S32" s="108"/>
      <c r="T32" s="108"/>
      <c r="U32" s="108"/>
      <c r="V32" s="108"/>
      <c r="W32" s="108"/>
      <c r="X32" s="109"/>
      <c r="Y32" s="470" t="s">
        <v>12</v>
      </c>
      <c r="Z32" s="530"/>
      <c r="AA32" s="531"/>
      <c r="AB32" s="460" t="s">
        <v>721</v>
      </c>
      <c r="AC32" s="460"/>
      <c r="AD32" s="460"/>
      <c r="AE32" s="218" t="s">
        <v>761</v>
      </c>
      <c r="AF32" s="219"/>
      <c r="AG32" s="219"/>
      <c r="AH32" s="219"/>
      <c r="AI32" s="218" t="s">
        <v>761</v>
      </c>
      <c r="AJ32" s="219"/>
      <c r="AK32" s="219"/>
      <c r="AL32" s="219"/>
      <c r="AM32" s="218" t="s">
        <v>761</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761</v>
      </c>
      <c r="AF33" s="219"/>
      <c r="AG33" s="219"/>
      <c r="AH33" s="219"/>
      <c r="AI33" s="218" t="s">
        <v>761</v>
      </c>
      <c r="AJ33" s="219"/>
      <c r="AK33" s="219"/>
      <c r="AL33" s="219"/>
      <c r="AM33" s="218" t="s">
        <v>761</v>
      </c>
      <c r="AN33" s="219"/>
      <c r="AO33" s="219"/>
      <c r="AP33" s="219"/>
      <c r="AQ33" s="336" t="s">
        <v>719</v>
      </c>
      <c r="AR33" s="208"/>
      <c r="AS33" s="208"/>
      <c r="AT33" s="337"/>
      <c r="AU33" s="219">
        <v>73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761</v>
      </c>
      <c r="AF34" s="219"/>
      <c r="AG34" s="219"/>
      <c r="AH34" s="219"/>
      <c r="AI34" s="218" t="s">
        <v>761</v>
      </c>
      <c r="AJ34" s="219"/>
      <c r="AK34" s="219"/>
      <c r="AL34" s="219"/>
      <c r="AM34" s="218" t="s">
        <v>761</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748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5" t="s">
        <v>349</v>
      </c>
      <c r="B37" s="766"/>
      <c r="C37" s="766"/>
      <c r="D37" s="766"/>
      <c r="E37" s="766"/>
      <c r="F37" s="76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719</v>
      </c>
      <c r="AR38" s="201"/>
      <c r="AS38" s="136" t="s">
        <v>233</v>
      </c>
      <c r="AT38" s="137"/>
      <c r="AU38" s="200">
        <v>2</v>
      </c>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t="s">
        <v>372</v>
      </c>
      <c r="AC39" s="460"/>
      <c r="AD39" s="460"/>
      <c r="AE39" s="218"/>
      <c r="AF39" s="219"/>
      <c r="AG39" s="219"/>
      <c r="AH39" s="219"/>
      <c r="AI39" s="218"/>
      <c r="AJ39" s="219"/>
      <c r="AK39" s="219"/>
      <c r="AL39" s="219"/>
      <c r="AM39" s="218"/>
      <c r="AN39" s="219"/>
      <c r="AO39" s="219"/>
      <c r="AP39" s="219"/>
      <c r="AQ39" s="336" t="s">
        <v>719</v>
      </c>
      <c r="AR39" s="208"/>
      <c r="AS39" s="208"/>
      <c r="AT39" s="337"/>
      <c r="AU39" s="219" t="s">
        <v>719</v>
      </c>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372</v>
      </c>
      <c r="AC40" s="522"/>
      <c r="AD40" s="522"/>
      <c r="AE40" s="218"/>
      <c r="AF40" s="219"/>
      <c r="AG40" s="219"/>
      <c r="AH40" s="219"/>
      <c r="AI40" s="218"/>
      <c r="AJ40" s="219"/>
      <c r="AK40" s="219"/>
      <c r="AL40" s="219"/>
      <c r="AM40" s="218"/>
      <c r="AN40" s="219"/>
      <c r="AO40" s="219"/>
      <c r="AP40" s="219"/>
      <c r="AQ40" s="336" t="s">
        <v>719</v>
      </c>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t="s">
        <v>719</v>
      </c>
      <c r="AJ41" s="219"/>
      <c r="AK41" s="219"/>
      <c r="AL41" s="219"/>
      <c r="AM41" s="218"/>
      <c r="AN41" s="219"/>
      <c r="AO41" s="219"/>
      <c r="AP41" s="219"/>
      <c r="AQ41" s="336" t="s">
        <v>719</v>
      </c>
      <c r="AR41" s="208"/>
      <c r="AS41" s="208"/>
      <c r="AT41" s="337"/>
      <c r="AU41" s="219" t="s">
        <v>719</v>
      </c>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5" t="s">
        <v>349</v>
      </c>
      <c r="B44" s="766"/>
      <c r="C44" s="766"/>
      <c r="D44" s="766"/>
      <c r="E44" s="766"/>
      <c r="F44" s="76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719</v>
      </c>
      <c r="AR45" s="201"/>
      <c r="AS45" s="136" t="s">
        <v>233</v>
      </c>
      <c r="AT45" s="137"/>
      <c r="AU45" s="200">
        <v>2</v>
      </c>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t="s">
        <v>372</v>
      </c>
      <c r="AC46" s="460"/>
      <c r="AD46" s="460"/>
      <c r="AE46" s="282"/>
      <c r="AF46" s="282"/>
      <c r="AG46" s="282"/>
      <c r="AH46" s="282"/>
      <c r="AI46" s="282"/>
      <c r="AJ46" s="282"/>
      <c r="AK46" s="282"/>
      <c r="AL46" s="282"/>
      <c r="AM46" s="282"/>
      <c r="AN46" s="282"/>
      <c r="AO46" s="282"/>
      <c r="AP46" s="282"/>
      <c r="AQ46" s="336" t="s">
        <v>719</v>
      </c>
      <c r="AR46" s="208"/>
      <c r="AS46" s="208"/>
      <c r="AT46" s="337"/>
      <c r="AU46" s="219" t="s">
        <v>719</v>
      </c>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372</v>
      </c>
      <c r="AC47" s="522"/>
      <c r="AD47" s="522"/>
      <c r="AE47" s="218"/>
      <c r="AF47" s="219"/>
      <c r="AG47" s="219"/>
      <c r="AH47" s="219"/>
      <c r="AI47" s="218"/>
      <c r="AJ47" s="219"/>
      <c r="AK47" s="219"/>
      <c r="AL47" s="219"/>
      <c r="AM47" s="218"/>
      <c r="AN47" s="219"/>
      <c r="AO47" s="219"/>
      <c r="AP47" s="219"/>
      <c r="AQ47" s="336" t="s">
        <v>719</v>
      </c>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t="s">
        <v>719</v>
      </c>
      <c r="AJ48" s="219"/>
      <c r="AK48" s="219"/>
      <c r="AL48" s="219"/>
      <c r="AM48" s="218"/>
      <c r="AN48" s="219"/>
      <c r="AO48" s="219"/>
      <c r="AP48" s="219"/>
      <c r="AQ48" s="336" t="s">
        <v>719</v>
      </c>
      <c r="AR48" s="208"/>
      <c r="AS48" s="208"/>
      <c r="AT48" s="337"/>
      <c r="AU48" s="219" t="s">
        <v>719</v>
      </c>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719</v>
      </c>
      <c r="AR52" s="201"/>
      <c r="AS52" s="136" t="s">
        <v>233</v>
      </c>
      <c r="AT52" s="137"/>
      <c r="AU52" s="200">
        <v>2</v>
      </c>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t="s">
        <v>372</v>
      </c>
      <c r="AC53" s="460"/>
      <c r="AD53" s="460"/>
      <c r="AE53" s="218"/>
      <c r="AF53" s="219"/>
      <c r="AG53" s="219"/>
      <c r="AH53" s="219"/>
      <c r="AI53" s="218"/>
      <c r="AJ53" s="219"/>
      <c r="AK53" s="219"/>
      <c r="AL53" s="219"/>
      <c r="AM53" s="218"/>
      <c r="AN53" s="219"/>
      <c r="AO53" s="219"/>
      <c r="AP53" s="219"/>
      <c r="AQ53" s="336" t="s">
        <v>719</v>
      </c>
      <c r="AR53" s="208"/>
      <c r="AS53" s="208"/>
      <c r="AT53" s="337"/>
      <c r="AU53" s="219" t="s">
        <v>719</v>
      </c>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372</v>
      </c>
      <c r="AC54" s="522"/>
      <c r="AD54" s="522"/>
      <c r="AE54" s="218"/>
      <c r="AF54" s="219"/>
      <c r="AG54" s="219"/>
      <c r="AH54" s="219"/>
      <c r="AI54" s="218"/>
      <c r="AJ54" s="219"/>
      <c r="AK54" s="219"/>
      <c r="AL54" s="219"/>
      <c r="AM54" s="218"/>
      <c r="AN54" s="219"/>
      <c r="AO54" s="219"/>
      <c r="AP54" s="219"/>
      <c r="AQ54" s="336" t="s">
        <v>738</v>
      </c>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t="s">
        <v>719</v>
      </c>
      <c r="AJ55" s="219"/>
      <c r="AK55" s="219"/>
      <c r="AL55" s="219"/>
      <c r="AM55" s="218"/>
      <c r="AN55" s="219"/>
      <c r="AO55" s="219"/>
      <c r="AP55" s="219"/>
      <c r="AQ55" s="336" t="s">
        <v>719</v>
      </c>
      <c r="AR55" s="208"/>
      <c r="AS55" s="208"/>
      <c r="AT55" s="337"/>
      <c r="AU55" s="219" t="s">
        <v>719</v>
      </c>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hidden="1"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hidden="1" customHeight="1" x14ac:dyDescent="0.15">
      <c r="A101" s="418"/>
      <c r="B101" s="419"/>
      <c r="C101" s="419"/>
      <c r="D101" s="419"/>
      <c r="E101" s="419"/>
      <c r="F101" s="420"/>
      <c r="G101" s="108"/>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c r="AF101" s="282"/>
      <c r="AG101" s="282"/>
      <c r="AH101" s="282"/>
      <c r="AI101" s="282"/>
      <c r="AJ101" s="282"/>
      <c r="AK101" s="282"/>
      <c r="AL101" s="282"/>
      <c r="AM101" s="282"/>
      <c r="AN101" s="282"/>
      <c r="AO101" s="282"/>
      <c r="AP101" s="282"/>
      <c r="AQ101" s="282"/>
      <c r="AR101" s="282"/>
      <c r="AS101" s="282"/>
      <c r="AT101" s="282"/>
      <c r="AU101" s="218"/>
      <c r="AV101" s="219"/>
      <c r="AW101" s="219"/>
      <c r="AX101" s="221"/>
    </row>
    <row r="102" spans="1:60" ht="23.25" hidden="1"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c r="AF102" s="282"/>
      <c r="AG102" s="282"/>
      <c r="AH102" s="282"/>
      <c r="AI102" s="282"/>
      <c r="AJ102" s="282"/>
      <c r="AK102" s="282"/>
      <c r="AL102" s="282"/>
      <c r="AM102" s="282"/>
      <c r="AN102" s="282"/>
      <c r="AO102" s="282"/>
      <c r="AP102" s="282"/>
      <c r="AQ102" s="282"/>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721</v>
      </c>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721</v>
      </c>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721</v>
      </c>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721</v>
      </c>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1</v>
      </c>
    </row>
    <row r="110" spans="1:60" ht="23.25" customHeight="1" x14ac:dyDescent="0.15">
      <c r="A110" s="418"/>
      <c r="B110" s="419"/>
      <c r="C110" s="419"/>
      <c r="D110" s="419"/>
      <c r="E110" s="419"/>
      <c r="F110" s="420"/>
      <c r="G110" s="108" t="s">
        <v>745</v>
      </c>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t="s">
        <v>721</v>
      </c>
      <c r="AC110" s="545"/>
      <c r="AD110" s="546"/>
      <c r="AE110" s="282">
        <v>46</v>
      </c>
      <c r="AF110" s="282"/>
      <c r="AG110" s="282"/>
      <c r="AH110" s="282"/>
      <c r="AI110" s="282">
        <v>64</v>
      </c>
      <c r="AJ110" s="282"/>
      <c r="AK110" s="282"/>
      <c r="AL110" s="282"/>
      <c r="AM110" s="282"/>
      <c r="AN110" s="282"/>
      <c r="AO110" s="282"/>
      <c r="AP110" s="282"/>
      <c r="AQ110" s="282" t="s">
        <v>763</v>
      </c>
      <c r="AR110" s="282"/>
      <c r="AS110" s="282"/>
      <c r="AT110" s="282"/>
      <c r="AU110" s="282" t="s">
        <v>763</v>
      </c>
      <c r="AV110" s="282"/>
      <c r="AW110" s="282"/>
      <c r="AX110" s="283"/>
      <c r="AY110">
        <f>$AY$109</f>
        <v>1</v>
      </c>
    </row>
    <row r="111" spans="1:60" ht="23.25"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t="s">
        <v>721</v>
      </c>
      <c r="AC111" s="468"/>
      <c r="AD111" s="469"/>
      <c r="AE111" s="282">
        <v>50</v>
      </c>
      <c r="AF111" s="282"/>
      <c r="AG111" s="282"/>
      <c r="AH111" s="282"/>
      <c r="AI111" s="282">
        <v>46</v>
      </c>
      <c r="AJ111" s="282"/>
      <c r="AK111" s="282"/>
      <c r="AL111" s="282"/>
      <c r="AM111" s="282">
        <v>87</v>
      </c>
      <c r="AN111" s="282"/>
      <c r="AO111" s="282"/>
      <c r="AP111" s="282"/>
      <c r="AQ111" s="282">
        <v>119</v>
      </c>
      <c r="AR111" s="282"/>
      <c r="AS111" s="282"/>
      <c r="AT111" s="282"/>
      <c r="AU111" s="282">
        <v>163</v>
      </c>
      <c r="AV111" s="282"/>
      <c r="AW111" s="282"/>
      <c r="AX111" s="283"/>
      <c r="AY111">
        <f>$AY$109</f>
        <v>1</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t="s">
        <v>721</v>
      </c>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t="s">
        <v>721</v>
      </c>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34.5" customHeight="1" x14ac:dyDescent="0.15">
      <c r="A116" s="435"/>
      <c r="B116" s="436"/>
      <c r="C116" s="436"/>
      <c r="D116" s="436"/>
      <c r="E116" s="436"/>
      <c r="F116" s="437"/>
      <c r="G116" s="387" t="s">
        <v>753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722</v>
      </c>
      <c r="AC116" s="462"/>
      <c r="AD116" s="463"/>
      <c r="AE116" s="282">
        <v>11814189</v>
      </c>
      <c r="AF116" s="282"/>
      <c r="AG116" s="282"/>
      <c r="AH116" s="282"/>
      <c r="AI116" s="282">
        <v>15801445</v>
      </c>
      <c r="AJ116" s="282"/>
      <c r="AK116" s="282"/>
      <c r="AL116" s="282"/>
      <c r="AM116" s="282"/>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723</v>
      </c>
      <c r="AC117" s="472"/>
      <c r="AD117" s="473"/>
      <c r="AE117" s="550" t="s">
        <v>754</v>
      </c>
      <c r="AF117" s="550"/>
      <c r="AG117" s="550"/>
      <c r="AH117" s="550"/>
      <c r="AI117" s="550" t="s">
        <v>755</v>
      </c>
      <c r="AJ117" s="550"/>
      <c r="AK117" s="550"/>
      <c r="AL117" s="550"/>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745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759</v>
      </c>
      <c r="AC134" s="206"/>
      <c r="AD134" s="206"/>
      <c r="AE134" s="207">
        <v>46</v>
      </c>
      <c r="AF134" s="208"/>
      <c r="AG134" s="208"/>
      <c r="AH134" s="208"/>
      <c r="AI134" s="207">
        <v>64</v>
      </c>
      <c r="AJ134" s="208"/>
      <c r="AK134" s="208"/>
      <c r="AL134" s="208"/>
      <c r="AM134" s="207"/>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759</v>
      </c>
      <c r="AC135" s="214"/>
      <c r="AD135" s="214"/>
      <c r="AE135" s="207">
        <v>50</v>
      </c>
      <c r="AF135" s="208"/>
      <c r="AG135" s="208"/>
      <c r="AH135" s="208"/>
      <c r="AI135" s="207">
        <v>46</v>
      </c>
      <c r="AJ135" s="208"/>
      <c r="AK135" s="208"/>
      <c r="AL135" s="208"/>
      <c r="AM135" s="207"/>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719</v>
      </c>
      <c r="AR137" s="200"/>
      <c r="AS137" s="136" t="s">
        <v>233</v>
      </c>
      <c r="AT137" s="137"/>
      <c r="AU137" s="201" t="s">
        <v>719</v>
      </c>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721</v>
      </c>
      <c r="AC138" s="206"/>
      <c r="AD138" s="206"/>
      <c r="AE138" s="207"/>
      <c r="AF138" s="208"/>
      <c r="AG138" s="208"/>
      <c r="AH138" s="208"/>
      <c r="AI138" s="207"/>
      <c r="AJ138" s="208"/>
      <c r="AK138" s="208"/>
      <c r="AL138" s="208"/>
      <c r="AM138" s="207"/>
      <c r="AN138" s="208"/>
      <c r="AO138" s="208"/>
      <c r="AP138" s="208"/>
      <c r="AQ138" s="207" t="s">
        <v>719</v>
      </c>
      <c r="AR138" s="208"/>
      <c r="AS138" s="208"/>
      <c r="AT138" s="208"/>
      <c r="AU138" s="207" t="s">
        <v>719</v>
      </c>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721</v>
      </c>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726</v>
      </c>
      <c r="H154" s="108"/>
      <c r="I154" s="108"/>
      <c r="J154" s="108"/>
      <c r="K154" s="108"/>
      <c r="L154" s="108"/>
      <c r="M154" s="108"/>
      <c r="N154" s="108"/>
      <c r="O154" s="108"/>
      <c r="P154" s="109"/>
      <c r="Q154" s="128" t="s">
        <v>726</v>
      </c>
      <c r="R154" s="108"/>
      <c r="S154" s="108"/>
      <c r="T154" s="108"/>
      <c r="U154" s="108"/>
      <c r="V154" s="108"/>
      <c r="W154" s="108"/>
      <c r="X154" s="108"/>
      <c r="Y154" s="108"/>
      <c r="Z154" s="108"/>
      <c r="AA154" s="290"/>
      <c r="AB154" s="144" t="s">
        <v>726</v>
      </c>
      <c r="AC154" s="145"/>
      <c r="AD154" s="145"/>
      <c r="AE154" s="150" t="s">
        <v>726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1</v>
      </c>
    </row>
    <row r="181" spans="1:51" ht="22.5"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1</v>
      </c>
    </row>
    <row r="182" spans="1:51" ht="22.5" customHeight="1" x14ac:dyDescent="0.15">
      <c r="A182" s="190"/>
      <c r="B182" s="187"/>
      <c r="C182" s="181"/>
      <c r="D182" s="187"/>
      <c r="E182" s="181"/>
      <c r="F182" s="182"/>
      <c r="G182" s="107" t="s">
        <v>747</v>
      </c>
      <c r="H182" s="108"/>
      <c r="I182" s="108"/>
      <c r="J182" s="108"/>
      <c r="K182" s="108"/>
      <c r="L182" s="108"/>
      <c r="M182" s="108"/>
      <c r="N182" s="108"/>
      <c r="O182" s="108"/>
      <c r="P182" s="109"/>
      <c r="Q182" s="128" t="s">
        <v>747</v>
      </c>
      <c r="R182" s="108"/>
      <c r="S182" s="108"/>
      <c r="T182" s="108"/>
      <c r="U182" s="108"/>
      <c r="V182" s="108"/>
      <c r="W182" s="108"/>
      <c r="X182" s="108"/>
      <c r="Y182" s="108"/>
      <c r="Z182" s="108"/>
      <c r="AA182" s="290"/>
      <c r="AB182" s="144" t="s">
        <v>747</v>
      </c>
      <c r="AC182" s="145"/>
      <c r="AD182" s="145"/>
      <c r="AE182" s="150" t="s">
        <v>747</v>
      </c>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1</v>
      </c>
    </row>
    <row r="183" spans="1:51" ht="22.5"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1</v>
      </c>
    </row>
    <row r="184" spans="1:51" ht="25.5"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1</v>
      </c>
    </row>
    <row r="185" spans="1:51" ht="22.5"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t="s">
        <v>747</v>
      </c>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1</v>
      </c>
    </row>
    <row r="186" spans="1:51" ht="22.5"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1</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719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hidden="1" customHeight="1" x14ac:dyDescent="0.15">
      <c r="A433" s="190"/>
      <c r="B433" s="187"/>
      <c r="C433" s="181"/>
      <c r="D433" s="187"/>
      <c r="E433" s="338"/>
      <c r="F433" s="339"/>
      <c r="G433" s="107" t="s">
        <v>726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c r="AN433" s="208"/>
      <c r="AO433" s="208"/>
      <c r="AP433" s="337"/>
      <c r="AQ433" s="336" t="s">
        <v>719</v>
      </c>
      <c r="AR433" s="208"/>
      <c r="AS433" s="208"/>
      <c r="AT433" s="337"/>
      <c r="AU433" s="208" t="s">
        <v>719</v>
      </c>
      <c r="AV433" s="208"/>
      <c r="AW433" s="208"/>
      <c r="AX433" s="209"/>
      <c r="AY433">
        <f t="shared" ref="AY433:AY435" si="63">$AY$431</f>
        <v>1</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c r="AN434" s="208"/>
      <c r="AO434" s="208"/>
      <c r="AP434" s="337"/>
      <c r="AQ434" s="336" t="s">
        <v>719</v>
      </c>
      <c r="AR434" s="208"/>
      <c r="AS434" s="208"/>
      <c r="AT434" s="337"/>
      <c r="AU434" s="208" t="s">
        <v>719</v>
      </c>
      <c r="AV434" s="208"/>
      <c r="AW434" s="208"/>
      <c r="AX434" s="209"/>
      <c r="AY434">
        <f t="shared" si="63"/>
        <v>1</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hidden="1" customHeight="1" x14ac:dyDescent="0.15">
      <c r="A458" s="190"/>
      <c r="B458" s="187"/>
      <c r="C458" s="181"/>
      <c r="D458" s="187"/>
      <c r="E458" s="338"/>
      <c r="F458" s="339"/>
      <c r="G458" s="107" t="s">
        <v>726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thickBot="1" x14ac:dyDescent="0.2">
      <c r="A484" s="190"/>
      <c r="B484" s="187"/>
      <c r="C484" s="181"/>
      <c r="D484" s="187"/>
      <c r="E484" s="175" t="s">
        <v>403</v>
      </c>
      <c r="F484" s="176"/>
      <c r="G484" s="894" t="s">
        <v>252</v>
      </c>
      <c r="H484" s="126"/>
      <c r="I484" s="126"/>
      <c r="J484" s="895" t="s">
        <v>719</v>
      </c>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69"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764</v>
      </c>
      <c r="AH702" s="380"/>
      <c r="AI702" s="380"/>
      <c r="AJ702" s="380"/>
      <c r="AK702" s="380"/>
      <c r="AL702" s="380"/>
      <c r="AM702" s="380"/>
      <c r="AN702" s="380"/>
      <c r="AO702" s="380"/>
      <c r="AP702" s="380"/>
      <c r="AQ702" s="380"/>
      <c r="AR702" s="380"/>
      <c r="AS702" s="380"/>
      <c r="AT702" s="380"/>
      <c r="AU702" s="380"/>
      <c r="AV702" s="380"/>
      <c r="AW702" s="380"/>
      <c r="AX702" s="381"/>
    </row>
    <row r="703" spans="1:51" ht="70.5" customHeight="1" x14ac:dyDescent="0.15">
      <c r="A703" s="867"/>
      <c r="B703" s="868"/>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737</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87.75" customHeight="1" x14ac:dyDescent="0.15">
      <c r="A704" s="869"/>
      <c r="B704" s="870"/>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737</v>
      </c>
      <c r="AE704" s="778"/>
      <c r="AF704" s="778"/>
      <c r="AG704" s="168" t="s">
        <v>768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2" t="s">
        <v>739</v>
      </c>
      <c r="AE705" s="713"/>
      <c r="AF705" s="713"/>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89"/>
      <c r="D706" s="790"/>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1"/>
      <c r="D707" s="792"/>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740</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54" customHeight="1" x14ac:dyDescent="0.15">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737</v>
      </c>
      <c r="AE708" s="603"/>
      <c r="AF708" s="603"/>
      <c r="AG708" s="862" t="s">
        <v>769</v>
      </c>
      <c r="AH708" s="863"/>
      <c r="AI708" s="863"/>
      <c r="AJ708" s="863"/>
      <c r="AK708" s="863"/>
      <c r="AL708" s="863"/>
      <c r="AM708" s="863"/>
      <c r="AN708" s="863"/>
      <c r="AO708" s="863"/>
      <c r="AP708" s="863"/>
      <c r="AQ708" s="863"/>
      <c r="AR708" s="863"/>
      <c r="AS708" s="863"/>
      <c r="AT708" s="863"/>
      <c r="AU708" s="863"/>
      <c r="AV708" s="863"/>
      <c r="AW708" s="863"/>
      <c r="AX708" s="864"/>
    </row>
    <row r="709" spans="1:50" ht="39"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t="s">
        <v>769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742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39"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7" t="s">
        <v>737</v>
      </c>
      <c r="AE712" s="778"/>
      <c r="AF712" s="778"/>
      <c r="AG712" s="802" t="s">
        <v>765</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739</v>
      </c>
      <c r="AE713" s="323"/>
      <c r="AF713" s="661"/>
      <c r="AG713" s="104" t="s">
        <v>742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799" t="s">
        <v>739</v>
      </c>
      <c r="AE714" s="800"/>
      <c r="AF714" s="801"/>
      <c r="AG714" s="734" t="s">
        <v>742</v>
      </c>
      <c r="AH714" s="735"/>
      <c r="AI714" s="735"/>
      <c r="AJ714" s="735"/>
      <c r="AK714" s="735"/>
      <c r="AL714" s="735"/>
      <c r="AM714" s="735"/>
      <c r="AN714" s="735"/>
      <c r="AO714" s="735"/>
      <c r="AP714" s="735"/>
      <c r="AQ714" s="735"/>
      <c r="AR714" s="735"/>
      <c r="AS714" s="735"/>
      <c r="AT714" s="735"/>
      <c r="AU714" s="735"/>
      <c r="AV714" s="735"/>
      <c r="AW714" s="735"/>
      <c r="AX714" s="736"/>
    </row>
    <row r="715" spans="1:50" ht="44.25" customHeight="1" x14ac:dyDescent="0.15">
      <c r="A715" s="638"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2" t="s">
        <v>739</v>
      </c>
      <c r="AE715" s="603"/>
      <c r="AF715" s="654"/>
      <c r="AG715" s="104" t="s">
        <v>742</v>
      </c>
      <c r="AH715" s="105"/>
      <c r="AI715" s="105"/>
      <c r="AJ715" s="105"/>
      <c r="AK715" s="105"/>
      <c r="AL715" s="105"/>
      <c r="AM715" s="105"/>
      <c r="AN715" s="105"/>
      <c r="AO715" s="105"/>
      <c r="AP715" s="105"/>
      <c r="AQ715" s="105"/>
      <c r="AR715" s="105"/>
      <c r="AS715" s="105"/>
      <c r="AT715" s="105"/>
      <c r="AU715" s="105"/>
      <c r="AV715" s="105"/>
      <c r="AW715" s="105"/>
      <c r="AX715" s="106"/>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742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737</v>
      </c>
      <c r="AE717" s="323"/>
      <c r="AF717" s="323"/>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742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1" t="s">
        <v>58</v>
      </c>
      <c r="B719" s="772"/>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737</v>
      </c>
      <c r="AE719" s="603"/>
      <c r="AF719" s="603"/>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3" t="s">
        <v>711</v>
      </c>
      <c r="D721" s="294"/>
      <c r="E721" s="294"/>
      <c r="F721" s="295"/>
      <c r="G721" s="284">
        <v>20</v>
      </c>
      <c r="H721" s="285"/>
      <c r="I721" s="77" t="str">
        <f>IF(OR(G721="　", G721=""), "", "-")</f>
        <v>-</v>
      </c>
      <c r="J721" s="288">
        <v>762</v>
      </c>
      <c r="K721" s="288"/>
      <c r="L721" s="77" t="str">
        <f>IF(M721="","","-")</f>
        <v>-</v>
      </c>
      <c r="M721" s="78">
        <v>0</v>
      </c>
      <c r="N721" s="301" t="s">
        <v>712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3"/>
      <c r="B722" s="774"/>
      <c r="C722" s="293" t="s">
        <v>711</v>
      </c>
      <c r="D722" s="294"/>
      <c r="E722" s="294"/>
      <c r="F722" s="295"/>
      <c r="G722" s="284">
        <v>20</v>
      </c>
      <c r="H722" s="285"/>
      <c r="I722" s="77" t="str">
        <f t="shared" ref="I722:I725" si="113">IF(OR(G722="　", G722=""), "", "-")</f>
        <v>-</v>
      </c>
      <c r="J722" s="288">
        <v>765</v>
      </c>
      <c r="K722" s="288"/>
      <c r="L722" s="77" t="str">
        <f t="shared" ref="L722:L725" si="114">IF(M722="","","-")</f>
        <v>-</v>
      </c>
      <c r="M722" s="78">
        <v>0</v>
      </c>
      <c r="N722" s="301" t="s">
        <v>727</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3"/>
      <c r="B723" s="774"/>
      <c r="C723" s="293" t="s">
        <v>711</v>
      </c>
      <c r="D723" s="294"/>
      <c r="E723" s="294"/>
      <c r="F723" s="295"/>
      <c r="G723" s="284">
        <v>20</v>
      </c>
      <c r="H723" s="285"/>
      <c r="I723" s="77" t="str">
        <f t="shared" si="113"/>
        <v>-</v>
      </c>
      <c r="J723" s="288">
        <v>766</v>
      </c>
      <c r="K723" s="288"/>
      <c r="L723" s="77" t="str">
        <f t="shared" si="114"/>
        <v>-</v>
      </c>
      <c r="M723" s="78">
        <v>0</v>
      </c>
      <c r="N723" s="301" t="s">
        <v>728</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4"/>
      <c r="C726" s="807" t="s">
        <v>53</v>
      </c>
      <c r="D726" s="829"/>
      <c r="E726" s="829"/>
      <c r="F726" s="830"/>
      <c r="G726" s="576" t="s">
        <v>756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5"/>
      <c r="B727" s="796"/>
      <c r="C727" s="743" t="s">
        <v>57</v>
      </c>
      <c r="D727" s="744"/>
      <c r="E727" s="744"/>
      <c r="F727" s="745"/>
      <c r="G727" s="574" t="s">
        <v>770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32" t="s">
        <v>774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136</v>
      </c>
      <c r="B731" s="672"/>
      <c r="C731" s="672"/>
      <c r="D731" s="672"/>
      <c r="E731" s="673"/>
      <c r="F731" s="727" t="s">
        <v>773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141.75" customHeight="1" thickBot="1" x14ac:dyDescent="0.2">
      <c r="A733" s="671" t="s">
        <v>775</v>
      </c>
      <c r="B733" s="672"/>
      <c r="C733" s="672"/>
      <c r="D733" s="672"/>
      <c r="E733" s="673"/>
      <c r="F733" s="635" t="s">
        <v>776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t="s">
        <v>777</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729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680</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414</v>
      </c>
      <c r="J747" s="954"/>
      <c r="K747" s="100" t="str">
        <f>IF(I747="","","-")</f>
        <v>-</v>
      </c>
      <c r="L747" s="955">
        <v>693</v>
      </c>
      <c r="M747" s="955"/>
      <c r="N747" s="100" t="str">
        <f>IF(O747="","","-")</f>
        <v>-</v>
      </c>
      <c r="O747" s="957">
        <v>0</v>
      </c>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8"/>
    </row>
    <row r="788" spans="1:51" ht="24.75" customHeight="1" x14ac:dyDescent="0.15">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3"/>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57" customHeight="1" x14ac:dyDescent="0.15">
      <c r="A789" s="629"/>
      <c r="B789" s="630"/>
      <c r="C789" s="630"/>
      <c r="D789" s="630"/>
      <c r="E789" s="630"/>
      <c r="F789" s="631"/>
      <c r="G789" s="668" t="s">
        <v>757</v>
      </c>
      <c r="H789" s="669"/>
      <c r="I789" s="669"/>
      <c r="J789" s="669"/>
      <c r="K789" s="670"/>
      <c r="L789" s="662" t="s">
        <v>757</v>
      </c>
      <c r="M789" s="663"/>
      <c r="N789" s="663"/>
      <c r="O789" s="663"/>
      <c r="P789" s="663"/>
      <c r="Q789" s="663"/>
      <c r="R789" s="663"/>
      <c r="S789" s="663"/>
      <c r="T789" s="663"/>
      <c r="U789" s="663"/>
      <c r="V789" s="663"/>
      <c r="W789" s="663"/>
      <c r="X789" s="664"/>
      <c r="Y789" s="382">
        <v>467</v>
      </c>
      <c r="Z789" s="383"/>
      <c r="AA789" s="383"/>
      <c r="AB789" s="797"/>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467</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8"/>
      <c r="AY800">
        <f>COUNTA($G$802,$AC$802)</f>
        <v>0</v>
      </c>
    </row>
    <row r="801" spans="1:51" ht="24.75" hidden="1" customHeight="1" x14ac:dyDescent="0.15">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3"/>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7"/>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8"/>
      <c r="AY813">
        <f>COUNTA($G$815,$AC$815)</f>
        <v>0</v>
      </c>
    </row>
    <row r="814" spans="1:51" ht="24.75" hidden="1" customHeight="1" x14ac:dyDescent="0.15">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3"/>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7"/>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8"/>
      <c r="AY826">
        <f>COUNTA($G$828,$AC$828)</f>
        <v>0</v>
      </c>
    </row>
    <row r="827" spans="1:51" ht="24.75" hidden="1" customHeight="1" x14ac:dyDescent="0.15">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3"/>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7"/>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751</v>
      </c>
      <c r="D845" s="343"/>
      <c r="E845" s="343"/>
      <c r="F845" s="343"/>
      <c r="G845" s="343"/>
      <c r="H845" s="343"/>
      <c r="I845" s="343"/>
      <c r="J845" s="344">
        <v>3000020231002</v>
      </c>
      <c r="K845" s="345"/>
      <c r="L845" s="345"/>
      <c r="M845" s="345"/>
      <c r="N845" s="345"/>
      <c r="O845" s="345"/>
      <c r="P845" s="359" t="s">
        <v>749</v>
      </c>
      <c r="Q845" s="346"/>
      <c r="R845" s="346"/>
      <c r="S845" s="346"/>
      <c r="T845" s="346"/>
      <c r="U845" s="346"/>
      <c r="V845" s="346"/>
      <c r="W845" s="346"/>
      <c r="X845" s="346"/>
      <c r="Y845" s="347">
        <v>467</v>
      </c>
      <c r="Z845" s="348"/>
      <c r="AA845" s="348"/>
      <c r="AB845" s="349"/>
      <c r="AC845" s="350" t="s">
        <v>752</v>
      </c>
      <c r="AD845" s="351"/>
      <c r="AE845" s="351"/>
      <c r="AF845" s="351"/>
      <c r="AG845" s="351"/>
      <c r="AH845" s="366" t="s">
        <v>747</v>
      </c>
      <c r="AI845" s="367"/>
      <c r="AJ845" s="367"/>
      <c r="AK845" s="367"/>
      <c r="AL845" s="354" t="s">
        <v>747</v>
      </c>
      <c r="AM845" s="355"/>
      <c r="AN845" s="355"/>
      <c r="AO845" s="356"/>
      <c r="AP845" s="357" t="s">
        <v>747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1"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737</v>
      </c>
      <c r="C15" s="13" t="str">
        <f t="shared" si="9"/>
        <v>男女共同参画</v>
      </c>
      <c r="D15" s="13" t="str">
        <f t="shared" si="8"/>
        <v>子ども・若者育成支援、男女共同参画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1"/>
      <c r="AA2" s="822"/>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1"/>
      <c r="AA9" s="822"/>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1"/>
      <c r="AA16" s="822"/>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1"/>
      <c r="AA23" s="822"/>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1"/>
      <c r="AA30" s="822"/>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1"/>
      <c r="AA37" s="822"/>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1"/>
      <c r="AA44" s="822"/>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1"/>
      <c r="AA51" s="822"/>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1"/>
      <c r="AA58" s="822"/>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1"/>
      <c r="AA65" s="822"/>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7" t="s">
        <v>17</v>
      </c>
      <c r="H3" s="666"/>
      <c r="I3" s="666"/>
      <c r="J3" s="666"/>
      <c r="K3" s="666"/>
      <c r="L3" s="665" t="s">
        <v>18</v>
      </c>
      <c r="M3" s="666"/>
      <c r="N3" s="666"/>
      <c r="O3" s="666"/>
      <c r="P3" s="666"/>
      <c r="Q3" s="666"/>
      <c r="R3" s="666"/>
      <c r="S3" s="666"/>
      <c r="T3" s="666"/>
      <c r="U3" s="666"/>
      <c r="V3" s="666"/>
      <c r="W3" s="666"/>
      <c r="X3" s="667"/>
      <c r="Y3" s="651" t="s">
        <v>19</v>
      </c>
      <c r="Z3" s="652"/>
      <c r="AA3" s="652"/>
      <c r="AB3" s="793"/>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797"/>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8"/>
      <c r="AY15">
        <f>COUNTA($G$17,$AC$17)</f>
        <v>0</v>
      </c>
    </row>
    <row r="16" spans="1:51" ht="25.5" customHeight="1" x14ac:dyDescent="0.15">
      <c r="A16" s="1039"/>
      <c r="B16" s="1040"/>
      <c r="C16" s="1040"/>
      <c r="D16" s="1040"/>
      <c r="E16" s="1040"/>
      <c r="F16" s="1041"/>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3"/>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797"/>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8"/>
      <c r="AY28">
        <f>COUNTA($G$30,$AC$30)</f>
        <v>0</v>
      </c>
    </row>
    <row r="29" spans="1:51" ht="24.75" customHeight="1" x14ac:dyDescent="0.15">
      <c r="A29" s="1039"/>
      <c r="B29" s="1040"/>
      <c r="C29" s="1040"/>
      <c r="D29" s="1040"/>
      <c r="E29" s="1040"/>
      <c r="F29" s="1041"/>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3"/>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797"/>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8"/>
      <c r="AY41">
        <f>COUNTA($G$43,$AC$43)</f>
        <v>0</v>
      </c>
    </row>
    <row r="42" spans="1:51" ht="24.75" customHeight="1" x14ac:dyDescent="0.15">
      <c r="A42" s="1039"/>
      <c r="B42" s="1040"/>
      <c r="C42" s="1040"/>
      <c r="D42" s="1040"/>
      <c r="E42" s="1040"/>
      <c r="F42" s="1041"/>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3"/>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797"/>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8"/>
      <c r="AY55">
        <f>COUNTA($G$57,$AC$57)</f>
        <v>0</v>
      </c>
    </row>
    <row r="56" spans="1:51" ht="24.75" customHeight="1" x14ac:dyDescent="0.15">
      <c r="A56" s="1039"/>
      <c r="B56" s="1040"/>
      <c r="C56" s="1040"/>
      <c r="D56" s="1040"/>
      <c r="E56" s="1040"/>
      <c r="F56" s="1041"/>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3"/>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797"/>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8"/>
      <c r="AY68">
        <f>COUNTA($G$70,$AC$70)</f>
        <v>0</v>
      </c>
    </row>
    <row r="69" spans="1:51" ht="25.5" customHeight="1" x14ac:dyDescent="0.15">
      <c r="A69" s="1039"/>
      <c r="B69" s="1040"/>
      <c r="C69" s="1040"/>
      <c r="D69" s="1040"/>
      <c r="E69" s="1040"/>
      <c r="F69" s="1041"/>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3"/>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797"/>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8"/>
      <c r="AY81">
        <f>COUNTA($G$83,$AC$83)</f>
        <v>0</v>
      </c>
    </row>
    <row r="82" spans="1:51" ht="24.75" customHeight="1" x14ac:dyDescent="0.15">
      <c r="A82" s="1039"/>
      <c r="B82" s="1040"/>
      <c r="C82" s="1040"/>
      <c r="D82" s="1040"/>
      <c r="E82" s="1040"/>
      <c r="F82" s="1041"/>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3"/>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797"/>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8"/>
      <c r="AY94">
        <f>COUNTA($G$96,$AC$96)</f>
        <v>0</v>
      </c>
    </row>
    <row r="95" spans="1:51" ht="24.75" customHeight="1" x14ac:dyDescent="0.15">
      <c r="A95" s="1039"/>
      <c r="B95" s="1040"/>
      <c r="C95" s="1040"/>
      <c r="D95" s="1040"/>
      <c r="E95" s="1040"/>
      <c r="F95" s="1041"/>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3"/>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797"/>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8"/>
      <c r="AY108">
        <f>COUNTA($G$110,$AC$110)</f>
        <v>0</v>
      </c>
    </row>
    <row r="109" spans="1:51" ht="24.75" customHeight="1" x14ac:dyDescent="0.15">
      <c r="A109" s="1039"/>
      <c r="B109" s="1040"/>
      <c r="C109" s="1040"/>
      <c r="D109" s="1040"/>
      <c r="E109" s="1040"/>
      <c r="F109" s="1041"/>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3"/>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7"/>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8"/>
      <c r="AY121">
        <f>COUNTA($G$123,$AC$123)</f>
        <v>0</v>
      </c>
    </row>
    <row r="122" spans="1:51" ht="25.5" customHeight="1" x14ac:dyDescent="0.15">
      <c r="A122" s="1039"/>
      <c r="B122" s="1040"/>
      <c r="C122" s="1040"/>
      <c r="D122" s="1040"/>
      <c r="E122" s="1040"/>
      <c r="F122" s="1041"/>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3"/>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7"/>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8"/>
      <c r="AY134">
        <f>COUNTA($G$136,$AC$136)</f>
        <v>0</v>
      </c>
    </row>
    <row r="135" spans="1:51" ht="24.75" customHeight="1" x14ac:dyDescent="0.15">
      <c r="A135" s="1039"/>
      <c r="B135" s="1040"/>
      <c r="C135" s="1040"/>
      <c r="D135" s="1040"/>
      <c r="E135" s="1040"/>
      <c r="F135" s="1041"/>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3"/>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7"/>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8"/>
      <c r="AY147">
        <f>COUNTA($G$149,$AC$149)</f>
        <v>0</v>
      </c>
    </row>
    <row r="148" spans="1:51" ht="24.75" customHeight="1" x14ac:dyDescent="0.15">
      <c r="A148" s="1039"/>
      <c r="B148" s="1040"/>
      <c r="C148" s="1040"/>
      <c r="D148" s="1040"/>
      <c r="E148" s="1040"/>
      <c r="F148" s="1041"/>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3"/>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7"/>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8"/>
      <c r="AY161">
        <f>COUNTA($G$163,$AC$163)</f>
        <v>0</v>
      </c>
    </row>
    <row r="162" spans="1:51" ht="24.75" customHeight="1" x14ac:dyDescent="0.15">
      <c r="A162" s="1039"/>
      <c r="B162" s="1040"/>
      <c r="C162" s="1040"/>
      <c r="D162" s="1040"/>
      <c r="E162" s="1040"/>
      <c r="F162" s="1041"/>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3"/>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7"/>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8"/>
      <c r="AY174">
        <f>COUNTA($G$176,$AC$176)</f>
        <v>0</v>
      </c>
    </row>
    <row r="175" spans="1:51" ht="25.5" customHeight="1" x14ac:dyDescent="0.15">
      <c r="A175" s="1039"/>
      <c r="B175" s="1040"/>
      <c r="C175" s="1040"/>
      <c r="D175" s="1040"/>
      <c r="E175" s="1040"/>
      <c r="F175" s="1041"/>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3"/>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7"/>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8"/>
      <c r="AY187">
        <f>COUNTA($G$189,$AC$189)</f>
        <v>0</v>
      </c>
    </row>
    <row r="188" spans="1:51" ht="24.75" customHeight="1" x14ac:dyDescent="0.15">
      <c r="A188" s="1039"/>
      <c r="B188" s="1040"/>
      <c r="C188" s="1040"/>
      <c r="D188" s="1040"/>
      <c r="E188" s="1040"/>
      <c r="F188" s="1041"/>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3"/>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7"/>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8"/>
      <c r="AY200">
        <f>COUNTA($G$202,$AC$202)</f>
        <v>0</v>
      </c>
    </row>
    <row r="201" spans="1:51" ht="24.75" customHeight="1" x14ac:dyDescent="0.15">
      <c r="A201" s="1039"/>
      <c r="B201" s="1040"/>
      <c r="C201" s="1040"/>
      <c r="D201" s="1040"/>
      <c r="E201" s="1040"/>
      <c r="F201" s="1041"/>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3"/>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7"/>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8"/>
      <c r="AY214">
        <f>COUNTA($G$216,$AC$216)</f>
        <v>0</v>
      </c>
    </row>
    <row r="215" spans="1:51" ht="24.75" customHeight="1" x14ac:dyDescent="0.15">
      <c r="A215" s="1039"/>
      <c r="B215" s="1040"/>
      <c r="C215" s="1040"/>
      <c r="D215" s="1040"/>
      <c r="E215" s="1040"/>
      <c r="F215" s="1041"/>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3"/>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7"/>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8"/>
      <c r="AY227">
        <f>COUNTA($G$229,$AC$229)</f>
        <v>0</v>
      </c>
    </row>
    <row r="228" spans="1:51" ht="25.5" customHeight="1" x14ac:dyDescent="0.15">
      <c r="A228" s="1039"/>
      <c r="B228" s="1040"/>
      <c r="C228" s="1040"/>
      <c r="D228" s="1040"/>
      <c r="E228" s="1040"/>
      <c r="F228" s="1041"/>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3"/>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7"/>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8"/>
      <c r="AY240">
        <f>COUNTA($G$242,$AC$242)</f>
        <v>0</v>
      </c>
    </row>
    <row r="241" spans="1:51" ht="24.75" customHeight="1" x14ac:dyDescent="0.15">
      <c r="A241" s="1039"/>
      <c r="B241" s="1040"/>
      <c r="C241" s="1040"/>
      <c r="D241" s="1040"/>
      <c r="E241" s="1040"/>
      <c r="F241" s="1041"/>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3"/>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7"/>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8"/>
      <c r="AY253">
        <f>COUNTA($G$255,$AC$255)</f>
        <v>0</v>
      </c>
    </row>
    <row r="254" spans="1:51" ht="24.75" customHeight="1" x14ac:dyDescent="0.15">
      <c r="A254" s="1039"/>
      <c r="B254" s="1040"/>
      <c r="C254" s="1040"/>
      <c r="D254" s="1040"/>
      <c r="E254" s="1040"/>
      <c r="F254" s="1041"/>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3"/>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7"/>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新坂 葵(shinsaka-aoi)</dc:creator>
  <cp:lastModifiedBy>西出 侑生(nishide-yuusei.6l3)</cp:lastModifiedBy>
  <cp:lastPrinted>2021-06-01T04:14:27Z</cp:lastPrinted>
  <dcterms:created xsi:type="dcterms:W3CDTF">2012-03-13T00:50:25Z</dcterms:created>
  <dcterms:modified xsi:type="dcterms:W3CDTF">2021-09-10T05:13:59Z</dcterms:modified>
</cp:coreProperties>
</file>