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500_子ども家庭局　子育て支援課\調整係\R3年度調整係\99 その他\01_作業依頼\★行政事業レビュー\030901_確認依頼①行政事業レビューシート（最終公表版）、②概算要求反映状況調（事業単位整理表）\02登録\"/>
    </mc:Choice>
  </mc:AlternateContent>
  <bookViews>
    <workbookView xWindow="936" yWindow="-120" windowWidth="27996"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8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71"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<sst xmlns="http://schemas.openxmlformats.org/spreadsheetml/2006/main" count="3066" uniqueCount="795">
  <si>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</si>
  <si>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</si>
  <si>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</si>
  <si>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</si>
  <si>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</si>
  <si>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</si>
  <si>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</si>
  <si>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</si>
  <si>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</si>
  <si>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</si>
  <si>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</si>
  <si>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</si>
  <si>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</si>
  <si>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</si>
  <si>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</si>
  <si>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</si>
  <si>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</si>
  <si>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</si>
  <si>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</si>
  <si>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</si>
  <si>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</si>
  <si>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</si>
  <si>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</si>
  <si>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</si>
  <si>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</si>
  <si>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</si>
  <si>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</si>
  <si>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</si>
  <si>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</si>
  <si>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</si>
  <si>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</si>
  <si>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</si>
  <si>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</si>
  <si>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</si>
  <si>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</si>
  <si>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</si>
  <si>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</si>
  <si>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</si>
  <si>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</si>
  <si>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</si>
  <si>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</si>
  <si>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</si>
  <si>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</si>
  <si>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</si>
  <si>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</si>
  <si>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</si>
  <si>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</si>
  <si>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</si>
  <si>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</si>
  <si>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</si>
  <si>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</si>
  <si>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</si>
  <si>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</si>
  <si>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</si>
  <si>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</si>
  <si>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</si>
  <si>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</si>
  <si>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</si>
  <si>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</si>
  <si>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</si>
  <si>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</si>
  <si>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</si>
  <si>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</si>
  <si>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</si>
  <si>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</si>
  <si>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</si>
  <si>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</si>
  <si>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</si>
  <si>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</si>
  <si>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</si>
  <si>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</si>
  <si>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</si>
  <si>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</si>
  <si>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</si>
  <si>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</si>
  <si>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</si>
  <si>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</si>
  <si>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</si>
  <si>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</si>
  <si>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</si>
  <si>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</si>
  <si>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</si>
  <si>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</si>
  <si>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</si>
  <si>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</si>
  <si>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</si>
  <si>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</si>
  <si>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</si>
  <si>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</si>
  <si>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</si>
  <si>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</si>
  <si>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</si>
  <si>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</si>
  <si>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</si>
  <si>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</si>
  <si>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</si>
  <si>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</si>
  <si>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</si>
  <si>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</si>
  <si>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</si>
  <si>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</si>
  <si>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</si>
  <si>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</si>
  <si>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</si>
  <si>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</si>
  <si>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</si>
  <si>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</si>
  <si>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</si>
  <si>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</si>
  <si>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</si>
  <si>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</si>
  <si>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</si>
  <si>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</si>
  <si>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</si>
  <si>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</si>
  <si>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</si>
  <si>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</si>
  <si>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</si>
  <si>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</si>
  <si>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</si>
  <si>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</si>
  <si>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</si>
  <si>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</si>
  <si>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</si>
  <si>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</si>
  <si>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</si>
  <si>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</si>
  <si>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</si>
  <si>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</si>
  <si>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</si>
  <si>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</si>
  <si>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</si>
  <si>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</si>
  <si>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</si>
  <si>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</si>
  <si>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</si>
  <si>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</si>
  <si>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</si>
  <si>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</si>
  <si>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</si>
  <si>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</si>
  <si>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</si>
  <si>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</si>
  <si>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</si>
  <si>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</si>
  <si>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</si>
  <si>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</si>
  <si>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</si>
  <si>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</si>
  <si>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</si>
  <si>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</si>
  <si>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</si>
  <si>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</si>
  <si>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</si>
  <si>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</si>
  <si>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</si>
  <si>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</si>
  <si>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</si>
  <si>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</si>
  <si>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</si>
  <si>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</si>
  <si>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</si>
  <si>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</si>
  <si>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</si>
  <si>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</si>
  <si>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</si>
  <si>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</si>
  <si>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</si>
  <si>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</si>
  <si>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</si>
  <si>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</si>
  <si>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</si>
  <si>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</si>
  <si>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</si>
  <si>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</si>
  <si>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</si>
  <si>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</si>
  <si>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</si>
  <si>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</si>
  <si>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</si>
  <si>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</si>
  <si>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</si>
  <si>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</si>
  <si>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</si>
  <si>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</si>
  <si>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</si>
  <si>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</si>
  <si>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</si>
  <si>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</si>
  <si>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</si>
  <si>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</si>
  <si>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</si>
  <si>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</si>
  <si>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</si>
  <si>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</si>
  <si>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</si>
  <si>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</si>
  <si>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</si>
  <si>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</si>
  <si>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</si>
  <si>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</si>
  <si>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</si>
  <si>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</si>
  <si>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</si>
  <si>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</si>
  <si>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</si>
  <si>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</si>
  <si>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</si>
  <si>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</si>
  <si>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</si>
  <si>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</si>
  <si>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</si>
  <si>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</si>
  <si>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</si>
  <si>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</si>
  <si>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</si>
  <si>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</si>
  <si>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</si>
  <si>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</si>
  <si>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</si>
  <si>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</si>
  <si>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</si>
  <si>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</si>
  <si>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</si>
  <si>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</si>
  <si>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</si>
  <si>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</si>
  <si>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</si>
  <si>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</si>
  <si>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</si>
  <si>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</si>
  <si>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</si>
  <si>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</si>
  <si>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</si>
  <si>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</si>
  <si>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</si>
  <si>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</si>
  <si>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</si>
  <si>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</si>
  <si>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</si>
  <si>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</si>
  <si>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</si>
  <si>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</si>
  <si>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</si>
  <si>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</si>
  <si>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</si>
  <si>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</si>
  <si>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</si>
  <si>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</si>
  <si>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</si>
  <si>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</si>
  <si>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</si>
  <si>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</si>
  <si>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</si>
  <si>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</si>
  <si>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</si>
  <si>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</si>
  <si>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</si>
  <si>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</si>
  <si>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</si>
  <si>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</si>
  <si>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</si>
  <si>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</si>
  <si>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</si>
  <si>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</si>
  <si>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</si>
  <si>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</si>
  <si>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</si>
  <si>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</si>
  <si>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</si>
  <si>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</si>
  <si>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</si>
  <si>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</si>
  <si>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</si>
  <si>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</si>
  <si>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</si>
  <si>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</si>
  <si>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</si>
  <si>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</si>
  <si>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</si>
  <si>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</si>
  <si>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</si>
  <si>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</si>
  <si>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</si>
  <si>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</si>
  <si>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</si>
  <si>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</si>
  <si>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</si>
  <si>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</si>
  <si>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</si>
  <si>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</si>
  <si>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</si>
  <si>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</si>
  <si>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</si>
  <si>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</si>
  <si>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</si>
  <si>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</si>
  <si>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</si>
  <si>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</si>
  <si>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</si>
  <si>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</si>
  <si>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</si>
  <si>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</si>
  <si>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</si>
  <si>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</si>
  <si>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</si>
  <si>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</si>
  <si>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</si>
  <si>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</si>
  <si>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</si>
  <si>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</si>
  <si>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</si>
  <si>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</si>
  <si>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</si>
  <si>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</si>
  <si>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</si>
  <si>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</si>
  <si>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</si>
  <si>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</si>
  <si>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</si>
  <si>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</si>
  <si>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</si>
  <si>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</si>
  <si>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</si>
  <si>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</si>
  <si>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</si>
  <si>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</si>
  <si>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</si>
  <si>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</si>
  <si>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</si>
  <si>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</si>
  <si>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</si>
  <si>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</si>
  <si>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</si>
  <si>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</si>
  <si>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</si>
  <si>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</si>
  <si>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</si>
  <si>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</si>
  <si>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</si>
  <si>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</si>
  <si>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</si>
  <si>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</si>
  <si>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</si>
  <si>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</si>
  <si>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</si>
  <si>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</si>
  <si>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</si>
  <si>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</si>
  <si>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</si>
  <si>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</si>
  <si>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</si>
  <si>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</si>
  <si>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</si>
  <si>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</si>
  <si>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</si>
  <si>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</si>
  <si>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</si>
  <si>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</si>
  <si>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</si>
  <si>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</si>
  <si>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</si>
  <si>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</si>
  <si>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</si>
  <si>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</si>
  <si>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</si>
  <si>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</si>
  <si>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</si>
  <si>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</si>
  <si>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</si>
  <si>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</si>
  <si>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</si>
  <si>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</si>
  <si>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</si>
  <si>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</si>
  <si>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</si>
  <si>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</si>
  <si>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</si>
  <si>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</si>
  <si>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</si>
  <si>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</si>
  <si>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</si>
  <si>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</si>
  <si>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</si>
  <si>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</si>
  <si>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</si>
  <si>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</si>
  <si>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</si>
  <si>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</si>
  <si>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</si>
  <si>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</si>
  <si>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</si>
  <si>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</si>
  <si>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</si>
  <si>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</si>
  <si>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</si>
  <si>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</si>
  <si>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</si>
  <si>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</si>
  <si>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</si>
  <si>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</si>
  <si>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</si>
  <si>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</si>
  <si>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</si>
  <si>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</si>
  <si>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</si>
  <si>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</si>
  <si>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</si>
  <si>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</si>
  <si>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</si>
  <si>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</si>
  <si>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</si>
  <si>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</si>
  <si>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</si>
  <si>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</si>
  <si>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</si>
  <si>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</si>
  <si>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</si>
  <si>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</si>
  <si>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</si>
  <si>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</si>
  <si>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</si>
  <si>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</si>
  <si>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</si>
  <si>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</si>
  <si>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</si>
  <si>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</si>
  <si>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</si>
  <si>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</si>
  <si>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</si>
  <si>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</si>
  <si>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</si>
  <si>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</si>
  <si>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</si>
  <si>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</si>
  <si>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</si>
  <si>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</si>
  <si>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</si>
  <si>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</si>
  <si>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</si>
  <si>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</si>
  <si>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</si>
  <si>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</si>
  <si>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</si>
  <si>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</si>
  <si>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</si>
  <si>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</si>
  <si>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</si>
  <si>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</si>
  <si>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</si>
  <si>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</si>
  <si>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</si>
  <si>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</si>
  <si>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</si>
  <si>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</si>
  <si>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</si>
  <si>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</si>
  <si>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</si>
  <si>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</si>
  <si>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</si>
  <si>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</si>
  <si>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</si>
  <si>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</si>
  <si>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</si>
  <si>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</si>
  <si>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</si>
  <si>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</si>
  <si>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</si>
  <si>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</si>
  <si>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</si>
  <si>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</si>
  <si>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</si>
  <si>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</si>
  <si>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</si>
  <si>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</si>
  <si>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</si>
  <si>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</si>
  <si>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</si>
  <si>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</si>
  <si>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</si>
  <si>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</si>
  <si>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</si>
  <si>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</si>
  <si>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</si>
  <si>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</si>
  <si>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</si>
  <si>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</si>
  <si>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</si>
  <si>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</si>
  <si>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</si>
  <si>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</si>
  <si>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</si>
  <si>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</si>
  <si>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</si>
  <si>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</si>
  <si>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</si>
  <si>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</si>
  <si>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</si>
  <si>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</si>
  <si>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</si>
  <si>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</si>
  <si>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</si>
  <si>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</si>
  <si>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</si>
  <si>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</si>
  <si>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</si>
  <si>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</si>
  <si>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</si>
  <si>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</si>
  <si>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</si>
  <si>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</si>
  <si>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</si>
  <si>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</si>
  <si>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</si>
  <si>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</si>
  <si>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</si>
  <si>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</si>
  <si>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</si>
  <si>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</si>
  <si>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</si>
  <si>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</si>
  <si>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</si>
  <si>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</si>
  <si>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</si>
  <si>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</si>
  <si>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</si>
  <si>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</si>
  <si>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</si>
  <si>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</si>
  <si>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</si>
  <si>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</si>
  <si>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</si>
  <si>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</si>
  <si>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</si>
  <si>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</si>
  <si>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</si>
  <si>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</si>
  <si>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</si>
  <si>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</si>
  <si>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</si>
  <si>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</si>
  <si>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</si>
  <si>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</si>
  <si>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</si>
  <si>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</si>
  <si>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</si>
  <si>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</si>
  <si>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</si>
  <si>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</si>
  <si>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</si>
  <si>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</si>
  <si>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</si>
  <si>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</si>
  <si>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</si>
  <si>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</si>
  <si>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</si>
  <si>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</si>
  <si>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</si>
  <si>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</si>
  <si>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</si>
  <si>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</si>
  <si>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</si>
  <si>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</si>
  <si>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</si>
  <si>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</si>
  <si>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</si>
  <si>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</si>
  <si>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</si>
  <si>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</si>
  <si>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</si>
  <si>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</si>
  <si>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</si>
  <si>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</si>
  <si>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</si>
  <si>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</si>
  <si>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</si>
  <si>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</si>
  <si>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</si>
  <si>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</si>
  <si>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</si>
  <si>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</si>
  <si>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</si>
  <si>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</si>
  <si>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</si>
  <si>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</si>
  <si>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</si>
  <si>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</si>
  <si>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</si>
  <si>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</si>
  <si>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</si>
  <si>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</si>
  <si>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</si>
  <si>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</si>
  <si>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</si>
  <si>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</si>
  <si>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</si>
  <si>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</si>
  <si>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</si>
  <si>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</si>
  <si>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</si>
  <si>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</si>
  <si>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</si>
  <si>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</si>
  <si>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</si>
  <si>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</si>
  <si>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</si>
  <si>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</si>
  <si>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</si>
  <si>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</si>
  <si>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</si>
  <si>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</si>
  <si>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</si>
  <si>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</si>
  <si>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</si>
  <si>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</si>
  <si>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</si>
  <si>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</si>
  <si>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</si>
  <si>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</si>
  <si>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</si>
  <si>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</si>
  <si>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</si>
  <si>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</si>
  <si>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</si>
  <si>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</si>
  <si>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</si>
  <si>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</si>
  <si>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</si>
  <si>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</si>
  <si>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</si>
  <si>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</si>
  <si>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</si>
  <si>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</si>
  <si>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</si>
  <si>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</si>
  <si>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</si>
  <si>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</si>
  <si>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</si>
  <si>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</si>
  <si>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</si>
  <si>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</si>
  <si>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</si>
  <si>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</si>
  <si>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</si>
  <si>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</si>
  <si>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</si>
  <si>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</si>
  <si>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</si>
  <si>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</si>
  <si>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</si>
  <si>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</si>
  <si>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</si>
  <si>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</si>
  <si>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</si>
  <si>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</si>
  <si>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</si>
  <si>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</si>
  <si>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</si>
  <si>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</si>
  <si>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</si>
  <si>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</si>
  <si>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</si>
  <si>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</si>
  <si>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</si>
  <si>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</si>
  <si>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</si>
  <si>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</si>
  <si>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</si>
  <si>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</si>
  <si>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</si>
  <si>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</si>
  <si>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</si>
  <si>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</si>
  <si>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</si>
  <si>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</si>
  <si>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</si>
  <si>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</si>
  <si>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</si>
  <si>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</si>
  <si>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</si>
  <si>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</si>
  <si>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</si>
  <si>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</si>
  <si>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</si>
  <si>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</si>
  <si>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</si>
  <si>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</si>
  <si>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</si>
  <si>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</si>
  <si>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</si>
  <si>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</si>
  <si>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</si>
  <si>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</si>
  <si>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</si>
  <si>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</si>
  <si>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</si>
  <si>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</si>
  <si>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</si>
  <si>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</si>
  <si>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</si>
  <si>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</si>
  <si>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</si>
  <si>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</si>
  <si>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</si>
  <si>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</si>
  <si>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</si>
  <si>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</si>
  <si>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</si>
  <si>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</si>
  <si>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</si>
  <si>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</si>
  <si>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</si>
  <si>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児童福祉施設整備費</t>
  </si>
  <si>
    <t>子ども家庭局</t>
  </si>
  <si>
    <t>鈴木　健吾</t>
  </si>
  <si>
    <t>平成17年度</t>
  </si>
  <si>
    <t>終了予定なし</t>
  </si>
  <si>
    <t>子育て支援課</t>
  </si>
  <si>
    <t>次世代育成支援対策推進法第11条第１項</t>
  </si>
  <si>
    <t>次世代育成支援対策施設整備交付金の交付について（厚生労働事務次官通知　平20.6.12　厚生労働省発雇児第0612001号）</t>
  </si>
  <si>
    <t>児童福祉施設等に係る施設整備（新設・修理・改造・拡張など）について、都道府県・市区町村が作成する整備計画に基づく施設の整備を推進し、次世代育成支援対策の充実を図る。</t>
  </si>
  <si>
    <t>児童養護施設等の施設整備にかかる都道府県・市区町村の整備計画に対して交付するものである。
〔主な対象施設〕
児童相談所一時保護施設、児童養護施設、乳児院、児童自立支援施設、母子生活支援施設、児童心理治療施設、児童家庭支援センター、自立援助ホーム、ファミリーホーム、婦人相談所一時保護所、婦人保護施設、児童館、児童センター、子育て支援のための拠点施設、一時預かり事業所、産後ケア施設
○実施主体：都道府県、市区町村
○補助率：定額（１／２相当・児童館、児童センターは１／３相当）</t>
  </si>
  <si>
    <t>-</t>
  </si>
  <si>
    <t>次世代育成支援対策施設整備交付金</t>
  </si>
  <si>
    <t>各自治体毎の整備計画に基づく児童福祉施設等の施設整備を推進し、次世代育成支援対策の充実を図ることを目的としており、事業の目標を直接的に測ることのできる定量的な指標を設定することは困難である。</t>
  </si>
  <si>
    <t>実情に応じた必要な施設整備を計画的に行うという観点から、目標値を予算額、成果実績を執行額として設定。</t>
  </si>
  <si>
    <t>執行額</t>
  </si>
  <si>
    <t>百万円</t>
  </si>
  <si>
    <t>施設数</t>
  </si>
  <si>
    <t>単位当たりコスト ＝ Ｘ／ Ｙ
※単位未満四捨五入
Ｘ：「執行額（百万円単位）」 
Ｙ：「交付決定施設数」　　　　　　　　　　　　　　</t>
    <phoneticPr fontId="5"/>
  </si>
  <si>
    <t>Ｘ/Ｙ</t>
    <phoneticPr fontId="5"/>
  </si>
  <si>
    <t>7,159/351</t>
  </si>
  <si>
    <t>7,407/359</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</si>
  <si>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</si>
  <si>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</si>
  <si>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386</t>
  </si>
  <si>
    <t>377</t>
  </si>
  <si>
    <t>325</t>
  </si>
  <si>
    <t>633</t>
  </si>
  <si>
    <t>637</t>
  </si>
  <si>
    <t>678</t>
  </si>
  <si>
    <t>648</t>
  </si>
  <si>
    <t>646</t>
  </si>
  <si>
    <t>641</t>
  </si>
  <si>
    <t>○</t>
  </si>
  <si>
    <t>-</t>
    <phoneticPr fontId="5"/>
  </si>
  <si>
    <t>本事業は次代の社会を担う子どもが健やかに生まれ、かつ、育成される環境の整備を図るため、次世代育成支援対策施設整備交付金において、都道府県・市区町村が作成する整備計画に基づく、地域の実情に合わせた児童福祉施設等の整備を推進することにより、次世代育成支援対策の充実を図り、更なる次世代育成支援の推進を期待するものである。</t>
    <rPh sb="87" eb="89">
      <t>チイキ</t>
    </rPh>
    <rPh sb="90" eb="92">
      <t>ジツジョウ</t>
    </rPh>
    <rPh sb="93" eb="94">
      <t>ア</t>
    </rPh>
    <phoneticPr fontId="5"/>
  </si>
  <si>
    <t>次世代育成支援対策の推進のため都道府県・市町村が定める整備計画に基づく施設整備を行うものであり、地域のニーズを的確に反映している。</t>
  </si>
  <si>
    <t>次世代育成支援対策支援法第１１条に基づき、市町村又は都道府県の整備計画に定められた措置の実施に要する経費に対しては、国が交付金を交付するものであり、国が行うべき事業である。</t>
  </si>
  <si>
    <t>児童虐待等による要保護児童の保護及び支援を行うための施設等の整備を図る事業であり、優先度は高い。</t>
  </si>
  <si>
    <t>‐</t>
  </si>
  <si>
    <t>無</t>
  </si>
  <si>
    <t>－</t>
  </si>
  <si>
    <t>施設の設置者負担を求めている。</t>
  </si>
  <si>
    <t>交付先の都道府県・市区町村では適正な方法（入札等）で価格決定を行っており妥当である。</t>
  </si>
  <si>
    <t>施設整備に必要な工事費又は工事請負費といった、事業に必要な経費のみを補助対象としている。</t>
  </si>
  <si>
    <t>各自治体の整備計画が遅れたこと等により、年度内に当初予定していた事業を完了することが難しくなったため。</t>
    <rPh sb="0" eb="1">
      <t>カク</t>
    </rPh>
    <rPh sb="1" eb="4">
      <t>ジチタイ</t>
    </rPh>
    <rPh sb="5" eb="7">
      <t>セイビ</t>
    </rPh>
    <rPh sb="7" eb="9">
      <t>ケイカク</t>
    </rPh>
    <rPh sb="10" eb="11">
      <t>オク</t>
    </rPh>
    <rPh sb="15" eb="16">
      <t>トウ</t>
    </rPh>
    <rPh sb="20" eb="23">
      <t>ネンドナイ</t>
    </rPh>
    <rPh sb="24" eb="26">
      <t>トウショ</t>
    </rPh>
    <rPh sb="26" eb="28">
      <t>ヨテイ</t>
    </rPh>
    <rPh sb="32" eb="34">
      <t>ジギョウ</t>
    </rPh>
    <rPh sb="35" eb="37">
      <t>カンリョウ</t>
    </rPh>
    <rPh sb="42" eb="43">
      <t>ムズカ</t>
    </rPh>
    <phoneticPr fontId="5"/>
  </si>
  <si>
    <t>交付額の算定において複数の見積もりにより最も低いコストを選定するなどの工夫を行っている。</t>
    <rPh sb="0" eb="3">
      <t>コウフガク</t>
    </rPh>
    <rPh sb="4" eb="6">
      <t>サンテイ</t>
    </rPh>
    <rPh sb="10" eb="12">
      <t>フクスウ</t>
    </rPh>
    <rPh sb="13" eb="15">
      <t>ミツモリ</t>
    </rPh>
    <rPh sb="20" eb="21">
      <t>モット</t>
    </rPh>
    <rPh sb="22" eb="23">
      <t>ヒク</t>
    </rPh>
    <rPh sb="28" eb="30">
      <t>センテイ</t>
    </rPh>
    <rPh sb="35" eb="37">
      <t>クフウ</t>
    </rPh>
    <rPh sb="38" eb="39">
      <t>オコナ</t>
    </rPh>
    <phoneticPr fontId="5"/>
  </si>
  <si>
    <t>各自治体の行動計画に基づいた執行となっており、成果目標に見合ったものとなっている。</t>
    <rPh sb="0" eb="1">
      <t>カク</t>
    </rPh>
    <rPh sb="10" eb="11">
      <t>モト</t>
    </rPh>
    <rPh sb="14" eb="16">
      <t>シッコウ</t>
    </rPh>
    <rPh sb="23" eb="25">
      <t>セイカ</t>
    </rPh>
    <rPh sb="25" eb="27">
      <t>モクヒョウ</t>
    </rPh>
    <rPh sb="28" eb="30">
      <t>ミア</t>
    </rPh>
    <phoneticPr fontId="5"/>
  </si>
  <si>
    <t>概ね見込みにあったものとなっている。</t>
  </si>
  <si>
    <t>入所児童数などの実態把握などに基づき整備計画の内容を精査しており、整備された施設は十分に活用されている。</t>
  </si>
  <si>
    <t>児童福祉施設整備費については、児童福祉施設等に係る施設整備に対して交付するものであり、障害者施設や介護施設を整備する他部局所管の施設整備事業とは、対象が異なっている。</t>
  </si>
  <si>
    <t>事業の目標は達成できているが、予算の執行状況等を勘案し予算の見直し等を検討する。</t>
    <rPh sb="0" eb="2">
      <t>ジギョウ</t>
    </rPh>
    <rPh sb="3" eb="5">
      <t>モクヒョウ</t>
    </rPh>
    <rPh sb="6" eb="8">
      <t>タッセイ</t>
    </rPh>
    <rPh sb="15" eb="17">
      <t>ヨサン</t>
    </rPh>
    <rPh sb="18" eb="20">
      <t>シッコウ</t>
    </rPh>
    <rPh sb="20" eb="22">
      <t>ジョウキョウ</t>
    </rPh>
    <rPh sb="22" eb="23">
      <t>トウ</t>
    </rPh>
    <rPh sb="24" eb="26">
      <t>カンアン</t>
    </rPh>
    <rPh sb="27" eb="29">
      <t>ヨサン</t>
    </rPh>
    <rPh sb="30" eb="32">
      <t>ミナオ</t>
    </rPh>
    <rPh sb="33" eb="34">
      <t>トウ</t>
    </rPh>
    <rPh sb="35" eb="37">
      <t>ケントウ</t>
    </rPh>
    <phoneticPr fontId="5"/>
  </si>
  <si>
    <t>工事費</t>
    <rPh sb="0" eb="3">
      <t>コウジヒ</t>
    </rPh>
    <phoneticPr fontId="5"/>
  </si>
  <si>
    <t>補助金等交付</t>
  </si>
  <si>
    <t>厚労</t>
  </si>
  <si>
    <t>-</t>
    <phoneticPr fontId="5"/>
  </si>
  <si>
    <t>次世代育成支援施設整備に必要な工事費</t>
    <phoneticPr fontId="5"/>
  </si>
  <si>
    <t>次世代育成支援施設整備</t>
    <phoneticPr fontId="5"/>
  </si>
  <si>
    <t>-</t>
    <phoneticPr fontId="5"/>
  </si>
  <si>
    <t>申請件数及び申請額が予算積算時の見込よりも少なかったため。</t>
    <rPh sb="0" eb="2">
      <t>シンセイ</t>
    </rPh>
    <rPh sb="2" eb="4">
      <t>ケンスウ</t>
    </rPh>
    <rPh sb="4" eb="5">
      <t>オヨ</t>
    </rPh>
    <rPh sb="6" eb="9">
      <t>シンセイガク</t>
    </rPh>
    <rPh sb="10" eb="12">
      <t>ヨサン</t>
    </rPh>
    <rPh sb="12" eb="14">
      <t>セキサン</t>
    </rPh>
    <rPh sb="14" eb="15">
      <t>ジ</t>
    </rPh>
    <rPh sb="16" eb="18">
      <t>ミコミ</t>
    </rPh>
    <rPh sb="21" eb="22">
      <t>スク</t>
    </rPh>
    <phoneticPr fontId="5"/>
  </si>
  <si>
    <t>交付決定施設数</t>
    <phoneticPr fontId="5"/>
  </si>
  <si>
    <t>　平成30年は168自治体、令和元年度は159自治体に交付決定を行い、次世代育成支援対策の充実を毎年図っているところである。　特に近年では、少子化対策のための新規の施設整備のみにとどまらず、大規模修繕でのアスベスト対策の実施や、乳児院へのスプリンクラーの設置、今後想定される首都直下地震や南海トラフ地震などの大規模災害への対策として耐震工事の促進など、既存施設への防災対策を推進するため、必要な改築等の施設整備費について補助している。よって、引き続き、児童福祉施設等の整備を実施するため、本事業の実施が必要である。</t>
    <rPh sb="1" eb="3">
      <t>ヘイセイ</t>
    </rPh>
    <rPh sb="5" eb="6">
      <t>ネン</t>
    </rPh>
    <rPh sb="10" eb="13">
      <t>ジチタイ</t>
    </rPh>
    <rPh sb="14" eb="16">
      <t>レイワ</t>
    </rPh>
    <rPh sb="16" eb="19">
      <t>ガンネンド</t>
    </rPh>
    <phoneticPr fontId="5"/>
  </si>
  <si>
    <t>各自治体毎の整備計画に基づく児童福祉施設等の施設整備の実施は必要だが、不用額については、執行が低調な要因を分析し、執行率の改善を図ること。</t>
    <rPh sb="27" eb="29">
      <t>ジッシ</t>
    </rPh>
    <rPh sb="30" eb="32">
      <t>ヒツヨウ</t>
    </rPh>
    <phoneticPr fontId="5"/>
  </si>
  <si>
    <t>毎年度不用額および予算の繰り越しが発生しているため、現場ニーズ確認と背景分析を行いあらためて適正な予算計上に努めること。
執行額が確定しているならば記載可能であることから活動実績を速やかに記載すること、さらにR2年度の執行率が低い理由について新型コロナウィルス事由と想像するが記載が必要。(横田委員)</t>
    <phoneticPr fontId="5"/>
  </si>
  <si>
    <t>執行等改善</t>
  </si>
  <si>
    <t>-</t>
    <phoneticPr fontId="5"/>
  </si>
  <si>
    <t>事業内容の拡充に伴う増</t>
    <phoneticPr fontId="5"/>
  </si>
  <si>
    <t>7,008/381</t>
  </si>
  <si>
    <t>21,384/1,143</t>
    <phoneticPr fontId="5"/>
  </si>
  <si>
    <t>次世代育成のための施設整備の推進の指標として、予算の執行状況を定性的な目標とする。30年度95.9％、令和元年度91.2％、令和２年度50.9％、達成している。</t>
    <rPh sb="51" eb="53">
      <t>レイワ</t>
    </rPh>
    <rPh sb="53" eb="56">
      <t>ガンネンド</t>
    </rPh>
    <rPh sb="62" eb="64">
      <t>レイワ</t>
    </rPh>
    <phoneticPr fontId="5"/>
  </si>
  <si>
    <t>不用額については、地方自治体や民間施設設置者の財源確保が困難だったことにより、地方公共団体からの交付申請額が当初の見込みを下回った等の要因があるが、今後も定期的な交付申請の受付や周知方法の改善などにより、不用率の改善等、更なる効率的な執行を行う。</t>
    <rPh sb="77" eb="80">
      <t>テイキテキ</t>
    </rPh>
    <rPh sb="81" eb="83">
      <t>コウフ</t>
    </rPh>
    <rPh sb="83" eb="85">
      <t>シンセイ</t>
    </rPh>
    <rPh sb="86" eb="88">
      <t>ウケツケ</t>
    </rPh>
    <phoneticPr fontId="5"/>
  </si>
  <si>
    <t>A.大阪市</t>
    <rPh sb="2" eb="5">
      <t>オオサカシ</t>
    </rPh>
    <phoneticPr fontId="5"/>
  </si>
  <si>
    <t>大阪市</t>
    <rPh sb="0" eb="3">
      <t>オオサカシ</t>
    </rPh>
    <phoneticPr fontId="5"/>
  </si>
  <si>
    <t>東京都</t>
    <rPh sb="0" eb="3">
      <t>トウキョウト</t>
    </rPh>
    <phoneticPr fontId="5"/>
  </si>
  <si>
    <t>長野県</t>
    <rPh sb="0" eb="3">
      <t>ナガノケン</t>
    </rPh>
    <phoneticPr fontId="5"/>
  </si>
  <si>
    <t>千葉市</t>
    <rPh sb="0" eb="3">
      <t>チバシ</t>
    </rPh>
    <phoneticPr fontId="5"/>
  </si>
  <si>
    <t>名古屋市</t>
    <rPh sb="0" eb="4">
      <t>ナゴヤシ</t>
    </rPh>
    <phoneticPr fontId="5"/>
  </si>
  <si>
    <t>大阪府</t>
    <rPh sb="0" eb="3">
      <t>オオサカフ</t>
    </rPh>
    <phoneticPr fontId="5"/>
  </si>
  <si>
    <t>山口県</t>
    <rPh sb="0" eb="3">
      <t>ヤマグチケン</t>
    </rPh>
    <phoneticPr fontId="5"/>
  </si>
  <si>
    <t>兵庫県</t>
    <rPh sb="0" eb="3">
      <t>ヒョウゴケン</t>
    </rPh>
    <phoneticPr fontId="5"/>
  </si>
  <si>
    <t>愛媛県</t>
    <rPh sb="0" eb="3">
      <t>エヒメケン</t>
    </rPh>
    <phoneticPr fontId="5"/>
  </si>
  <si>
    <t>鳥取県</t>
    <rPh sb="0" eb="3">
      <t>トットリケン</t>
    </rPh>
    <phoneticPr fontId="5"/>
  </si>
  <si>
    <t>社会福祉施設等施設整備費（災害復旧費含む）</t>
    <phoneticPr fontId="5"/>
  </si>
  <si>
    <t>地域介護・福祉空間整備等施設整備交付金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</si>
</sst>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145670</xdr:colOff>
      <xdr:row>748</xdr:row>
      <xdr:rowOff>270304</xdr:rowOff>
    </xdr:from>
    <xdr:to>
      <xdr:col>34</xdr:col>
      <xdr:colOff>63732</xdr:colOff>
      <xdr:row>752</xdr:row>
      <xdr:rowOff>15064</xdr:rowOff>
    </xdr:to>
    <xdr:sp macro="" textlink="">
      <xdr:nvSpPr>
        <xdr:cNvPr id="2" name="テキスト ボックス 1"/>
        <xdr:cNvSpPr txBox="1"/>
      </xdr:nvSpPr>
      <xdr:spPr>
        <a:xfrm>
          <a:off x="3946145" y="37246354"/>
          <a:ext cx="2918437" cy="1154460"/>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７，００８百万円</a:t>
          </a:r>
        </a:p>
      </xdr:txBody>
    </xdr:sp>
    <xdr:clientData/>
  </xdr:twoCellAnchor>
  <xdr:twoCellAnchor>
    <xdr:from>
      <xdr:col>20</xdr:col>
      <xdr:colOff>100985</xdr:colOff>
      <xdr:row>752</xdr:row>
      <xdr:rowOff>118480</xdr:rowOff>
    </xdr:from>
    <xdr:to>
      <xdr:col>33</xdr:col>
      <xdr:colOff>165258</xdr:colOff>
      <xdr:row>753</xdr:row>
      <xdr:rowOff>131275</xdr:rowOff>
    </xdr:to>
    <xdr:sp macro="" textlink="">
      <xdr:nvSpPr>
        <xdr:cNvPr id="3" name="大かっこ 2"/>
        <xdr:cNvSpPr/>
      </xdr:nvSpPr>
      <xdr:spPr>
        <a:xfrm>
          <a:off x="4101485" y="38504230"/>
          <a:ext cx="2664598" cy="36522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22</xdr:col>
      <xdr:colOff>63843</xdr:colOff>
      <xdr:row>752</xdr:row>
      <xdr:rowOff>173647</xdr:rowOff>
    </xdr:from>
    <xdr:ext cx="1978300" cy="275717"/>
    <xdr:sp macro="" textlink="">
      <xdr:nvSpPr>
        <xdr:cNvPr id="4" name="テキスト ボックス 3"/>
        <xdr:cNvSpPr txBox="1"/>
      </xdr:nvSpPr>
      <xdr:spPr>
        <a:xfrm>
          <a:off x="4464393" y="38559397"/>
          <a:ext cx="1978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整備計画書の審査、交付決定</a:t>
          </a:r>
        </a:p>
      </xdr:txBody>
    </xdr:sp>
    <xdr:clientData/>
  </xdr:oneCellAnchor>
  <xdr:twoCellAnchor>
    <xdr:from>
      <xdr:col>19</xdr:col>
      <xdr:colOff>141588</xdr:colOff>
      <xdr:row>756</xdr:row>
      <xdr:rowOff>45680</xdr:rowOff>
    </xdr:from>
    <xdr:to>
      <xdr:col>34</xdr:col>
      <xdr:colOff>63732</xdr:colOff>
      <xdr:row>759</xdr:row>
      <xdr:rowOff>9960</xdr:rowOff>
    </xdr:to>
    <xdr:sp macro="" textlink="">
      <xdr:nvSpPr>
        <xdr:cNvPr id="5" name="テキスト ボックス 4"/>
        <xdr:cNvSpPr txBox="1"/>
      </xdr:nvSpPr>
      <xdr:spPr>
        <a:xfrm>
          <a:off x="3942063" y="39841130"/>
          <a:ext cx="2922519" cy="102155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　都道府県、指定都市、中核市、市区町村</a:t>
          </a:r>
          <a:r>
            <a:rPr kumimoji="1" lang="en-US" altLang="ja-JP" sz="1100"/>
            <a:t/>
          </a:r>
          <a:br>
            <a:rPr kumimoji="1" lang="en-US" altLang="ja-JP" sz="1100"/>
          </a:br>
          <a:r>
            <a:rPr kumimoji="1" lang="ja-JP" altLang="en-US" sz="1100"/>
            <a:t>（　　　３８１　　件）</a:t>
          </a:r>
          <a:endParaRPr kumimoji="1" lang="en-US" altLang="ja-JP" sz="1100"/>
        </a:p>
        <a:p>
          <a:pPr algn="ctr"/>
          <a:r>
            <a:rPr kumimoji="1" lang="ja-JP" altLang="ja-JP" sz="1100">
              <a:solidFill>
                <a:schemeClr val="dk1"/>
              </a:solidFill>
              <a:effectLst/>
              <a:latin typeface="+mn-lt"/>
              <a:ea typeface="+mn-ea"/>
              <a:cs typeface="+mn-cs"/>
            </a:rPr>
            <a:t>７，００８</a:t>
          </a:r>
          <a:r>
            <a:rPr kumimoji="1" lang="ja-JP" altLang="en-US" sz="1100"/>
            <a:t>百万円</a:t>
          </a:r>
        </a:p>
      </xdr:txBody>
    </xdr:sp>
    <xdr:clientData/>
  </xdr:twoCellAnchor>
  <xdr:twoCellAnchor>
    <xdr:from>
      <xdr:col>25</xdr:col>
      <xdr:colOff>185017</xdr:colOff>
      <xdr:row>753</xdr:row>
      <xdr:rowOff>294563</xdr:rowOff>
    </xdr:from>
    <xdr:to>
      <xdr:col>28</xdr:col>
      <xdr:colOff>42670</xdr:colOff>
      <xdr:row>755</xdr:row>
      <xdr:rowOff>105536</xdr:rowOff>
    </xdr:to>
    <xdr:sp macro="" textlink="">
      <xdr:nvSpPr>
        <xdr:cNvPr id="6" name="右矢印 5"/>
        <xdr:cNvSpPr/>
      </xdr:nvSpPr>
      <xdr:spPr>
        <a:xfrm rot="5400000">
          <a:off x="5156594" y="39061786"/>
          <a:ext cx="515823" cy="45772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43924</xdr:colOff>
      <xdr:row>755</xdr:row>
      <xdr:rowOff>131276</xdr:rowOff>
    </xdr:from>
    <xdr:ext cx="1217543" cy="275717"/>
    <xdr:sp macro="" textlink="">
      <xdr:nvSpPr>
        <xdr:cNvPr id="7" name="テキスト ボックス 6"/>
        <xdr:cNvSpPr txBox="1"/>
      </xdr:nvSpPr>
      <xdr:spPr>
        <a:xfrm>
          <a:off x="4844524" y="39574301"/>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108990</xdr:colOff>
      <xdr:row>759</xdr:row>
      <xdr:rowOff>131275</xdr:rowOff>
    </xdr:from>
    <xdr:to>
      <xdr:col>33</xdr:col>
      <xdr:colOff>68169</xdr:colOff>
      <xdr:row>760</xdr:row>
      <xdr:rowOff>110312</xdr:rowOff>
    </xdr:to>
    <xdr:sp macro="" textlink="">
      <xdr:nvSpPr>
        <xdr:cNvPr id="8" name="大かっこ 7"/>
        <xdr:cNvSpPr/>
      </xdr:nvSpPr>
      <xdr:spPr>
        <a:xfrm>
          <a:off x="4109490" y="40984000"/>
          <a:ext cx="2559504" cy="33146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23</xdr:col>
      <xdr:colOff>91302</xdr:colOff>
      <xdr:row>759</xdr:row>
      <xdr:rowOff>131277</xdr:rowOff>
    </xdr:from>
    <xdr:ext cx="1568902" cy="285749"/>
    <xdr:sp macro="" textlink="">
      <xdr:nvSpPr>
        <xdr:cNvPr id="9" name="テキスト ボックス 8"/>
        <xdr:cNvSpPr txBox="1"/>
      </xdr:nvSpPr>
      <xdr:spPr>
        <a:xfrm>
          <a:off x="4691877" y="40984002"/>
          <a:ext cx="1568902"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書類審査、助成の決定</a:t>
          </a:r>
        </a:p>
      </xdr:txBody>
    </xdr:sp>
    <xdr:clientData/>
  </xdr:oneCellAnchor>
  <xdr:twoCellAnchor>
    <xdr:from>
      <xdr:col>26</xdr:col>
      <xdr:colOff>35963</xdr:colOff>
      <xdr:row>760</xdr:row>
      <xdr:rowOff>167331</xdr:rowOff>
    </xdr:from>
    <xdr:to>
      <xdr:col>28</xdr:col>
      <xdr:colOff>101401</xdr:colOff>
      <xdr:row>761</xdr:row>
      <xdr:rowOff>289740</xdr:rowOff>
    </xdr:to>
    <xdr:sp macro="" textlink="">
      <xdr:nvSpPr>
        <xdr:cNvPr id="10" name="右矢印 9"/>
        <xdr:cNvSpPr/>
      </xdr:nvSpPr>
      <xdr:spPr>
        <a:xfrm rot="5400000">
          <a:off x="5231940" y="41377154"/>
          <a:ext cx="474834" cy="46548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38615</xdr:colOff>
      <xdr:row>763</xdr:row>
      <xdr:rowOff>17575</xdr:rowOff>
    </xdr:from>
    <xdr:to>
      <xdr:col>34</xdr:col>
      <xdr:colOff>166705</xdr:colOff>
      <xdr:row>765</xdr:row>
      <xdr:rowOff>546068</xdr:rowOff>
    </xdr:to>
    <xdr:sp macro="" textlink="">
      <xdr:nvSpPr>
        <xdr:cNvPr id="11" name="テキスト ボックス 10"/>
        <xdr:cNvSpPr txBox="1"/>
      </xdr:nvSpPr>
      <xdr:spPr>
        <a:xfrm>
          <a:off x="4039115" y="42280000"/>
          <a:ext cx="2928440" cy="1547668"/>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社会福祉法人等</a:t>
          </a:r>
          <a:endParaRPr lang="ja-JP" altLang="ja-JP">
            <a:effectLst/>
          </a:endParaRPr>
        </a:p>
      </xdr:txBody>
    </xdr:sp>
    <xdr:clientData/>
  </xdr:twoCellAnchor>
  <xdr:oneCellAnchor>
    <xdr:from>
      <xdr:col>25</xdr:col>
      <xdr:colOff>112471</xdr:colOff>
      <xdr:row>762</xdr:row>
      <xdr:rowOff>25459</xdr:rowOff>
    </xdr:from>
    <xdr:ext cx="1217543" cy="275717"/>
    <xdr:sp macro="" textlink="">
      <xdr:nvSpPr>
        <xdr:cNvPr id="12" name="テキスト ボックス 11"/>
        <xdr:cNvSpPr txBox="1"/>
      </xdr:nvSpPr>
      <xdr:spPr>
        <a:xfrm>
          <a:off x="5113096" y="41935459"/>
          <a:ext cx="12175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助成金</a:t>
          </a:r>
          <a:r>
            <a:rPr kumimoji="1" lang="en-US" altLang="ja-JP" sz="1100"/>
            <a:t>】</a:t>
          </a:r>
          <a:endParaRPr kumimoji="1" lang="ja-JP" altLang="en-US" sz="1100"/>
        </a:p>
      </xdr:txBody>
    </xdr:sp>
    <xdr:clientData/>
  </xdr:oneCellAnchor>
  <xdr:twoCellAnchor>
    <xdr:from>
      <xdr:col>36</xdr:col>
      <xdr:colOff>16375</xdr:colOff>
      <xdr:row>764</xdr:row>
      <xdr:rowOff>205476</xdr:rowOff>
    </xdr:from>
    <xdr:to>
      <xdr:col>39</xdr:col>
      <xdr:colOff>100360</xdr:colOff>
      <xdr:row>764</xdr:row>
      <xdr:rowOff>553014</xdr:rowOff>
    </xdr:to>
    <xdr:sp macro="" textlink="">
      <xdr:nvSpPr>
        <xdr:cNvPr id="13" name="右矢印 12"/>
        <xdr:cNvSpPr/>
      </xdr:nvSpPr>
      <xdr:spPr>
        <a:xfrm>
          <a:off x="7217275" y="42820326"/>
          <a:ext cx="684060" cy="347538"/>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34</xdr:col>
      <xdr:colOff>115392</xdr:colOff>
      <xdr:row>763</xdr:row>
      <xdr:rowOff>200482</xdr:rowOff>
    </xdr:from>
    <xdr:ext cx="1340406" cy="275717"/>
    <xdr:sp macro="" textlink="">
      <xdr:nvSpPr>
        <xdr:cNvPr id="14" name="テキスト ボックス 13"/>
        <xdr:cNvSpPr txBox="1"/>
      </xdr:nvSpPr>
      <xdr:spPr>
        <a:xfrm>
          <a:off x="6916242" y="42462907"/>
          <a:ext cx="1340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（工事費の支払い）</a:t>
          </a:r>
        </a:p>
      </xdr:txBody>
    </xdr:sp>
    <xdr:clientData/>
  </xdr:oneCellAnchor>
  <xdr:twoCellAnchor>
    <xdr:from>
      <xdr:col>41</xdr:col>
      <xdr:colOff>51181</xdr:colOff>
      <xdr:row>763</xdr:row>
      <xdr:rowOff>200552</xdr:rowOff>
    </xdr:from>
    <xdr:to>
      <xdr:col>49</xdr:col>
      <xdr:colOff>78077</xdr:colOff>
      <xdr:row>765</xdr:row>
      <xdr:rowOff>291579</xdr:rowOff>
    </xdr:to>
    <xdr:sp macro="" textlink="">
      <xdr:nvSpPr>
        <xdr:cNvPr id="15" name="テキスト ボックス 14"/>
        <xdr:cNvSpPr txBox="1"/>
      </xdr:nvSpPr>
      <xdr:spPr>
        <a:xfrm>
          <a:off x="8252206" y="42462977"/>
          <a:ext cx="1627096" cy="111020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施工業者</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90" zoomScaleNormal="75" zoomScaleSheetLayoutView="90" zoomScalePageLayoutView="85" workbookViewId="0">
      <selection activeCell="C719" sqref="C719:AC71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765</v>
      </c>
      <c r="AK2" s="945"/>
      <c r="AL2" s="945"/>
      <c r="AM2" s="945"/>
      <c r="AN2" s="98" t="s">
        <v>407</v>
      </c>
      <c r="AO2" s="945">
        <v>20</v>
      </c>
      <c r="AP2" s="945"/>
      <c r="AQ2" s="945"/>
      <c r="AR2" s="99" t="s">
        <v>710</v>
      </c>
      <c r="AS2" s="951">
        <v>721</v>
      </c>
      <c r="AT2" s="951"/>
      <c r="AU2" s="951"/>
      <c r="AV2" s="98" t="str">
        <f>IF(AW2="","","-")</f>
        <v/>
      </c>
      <c r="AW2" s="911"/>
      <c r="AX2" s="911"/>
    </row>
    <row r="3" spans="1:50" ht="21" customHeight="1" thickBot="1" x14ac:dyDescent="0.25">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2">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39" t="s">
        <v>715</v>
      </c>
      <c r="H5" s="840"/>
      <c r="I5" s="840"/>
      <c r="J5" s="840"/>
      <c r="K5" s="840"/>
      <c r="L5" s="840"/>
      <c r="M5" s="841" t="s">
        <v>66</v>
      </c>
      <c r="N5" s="842"/>
      <c r="O5" s="842"/>
      <c r="P5" s="842"/>
      <c r="Q5" s="842"/>
      <c r="R5" s="843"/>
      <c r="S5" s="844" t="s">
        <v>716</v>
      </c>
      <c r="T5" s="840"/>
      <c r="U5" s="840"/>
      <c r="V5" s="840"/>
      <c r="W5" s="840"/>
      <c r="X5" s="845"/>
      <c r="Y5" s="701" t="s">
        <v>3</v>
      </c>
      <c r="Z5" s="547"/>
      <c r="AA5" s="547"/>
      <c r="AB5" s="547"/>
      <c r="AC5" s="547"/>
      <c r="AD5" s="548"/>
      <c r="AE5" s="702" t="s">
        <v>717</v>
      </c>
      <c r="AF5" s="702"/>
      <c r="AG5" s="702"/>
      <c r="AH5" s="702"/>
      <c r="AI5" s="702"/>
      <c r="AJ5" s="702"/>
      <c r="AK5" s="702"/>
      <c r="AL5" s="702"/>
      <c r="AM5" s="702"/>
      <c r="AN5" s="702"/>
      <c r="AO5" s="702"/>
      <c r="AP5" s="703"/>
      <c r="AQ5" s="704" t="s">
        <v>714</v>
      </c>
      <c r="AR5" s="705"/>
      <c r="AS5" s="705"/>
      <c r="AT5" s="705"/>
      <c r="AU5" s="705"/>
      <c r="AV5" s="705"/>
      <c r="AW5" s="705"/>
      <c r="AX5" s="706"/>
    </row>
    <row r="6" spans="1:50" ht="39" customHeight="1" x14ac:dyDescent="0.2">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2">
      <c r="A7" s="499" t="s">
        <v>22</v>
      </c>
      <c r="B7" s="500"/>
      <c r="C7" s="500"/>
      <c r="D7" s="500"/>
      <c r="E7" s="500"/>
      <c r="F7" s="501"/>
      <c r="G7" s="502" t="s">
        <v>718</v>
      </c>
      <c r="H7" s="503"/>
      <c r="I7" s="503"/>
      <c r="J7" s="503"/>
      <c r="K7" s="503"/>
      <c r="L7" s="503"/>
      <c r="M7" s="503"/>
      <c r="N7" s="503"/>
      <c r="O7" s="503"/>
      <c r="P7" s="503"/>
      <c r="Q7" s="503"/>
      <c r="R7" s="503"/>
      <c r="S7" s="503"/>
      <c r="T7" s="503"/>
      <c r="U7" s="503"/>
      <c r="V7" s="503"/>
      <c r="W7" s="503"/>
      <c r="X7" s="504"/>
      <c r="Y7" s="923" t="s">
        <v>390</v>
      </c>
      <c r="Z7" s="444"/>
      <c r="AA7" s="444"/>
      <c r="AB7" s="444"/>
      <c r="AC7" s="444"/>
      <c r="AD7" s="924"/>
      <c r="AE7" s="912" t="s">
        <v>719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9" t="s">
        <v>256</v>
      </c>
      <c r="B8" s="500"/>
      <c r="C8" s="500"/>
      <c r="D8" s="500"/>
      <c r="E8" s="500"/>
      <c r="F8" s="501"/>
      <c r="G8" s="946" t="str">
        <f>入力規則等!A27</f>
        <v>高齢社会対策、国土強靱化施策、子ども・若者育成支援、少子化社会対策、男女共同参画</v>
      </c>
      <c r="H8" s="723"/>
      <c r="I8" s="723"/>
      <c r="J8" s="723"/>
      <c r="K8" s="723"/>
      <c r="L8" s="723"/>
      <c r="M8" s="723"/>
      <c r="N8" s="723"/>
      <c r="O8" s="723"/>
      <c r="P8" s="723"/>
      <c r="Q8" s="723"/>
      <c r="R8" s="723"/>
      <c r="S8" s="723"/>
      <c r="T8" s="723"/>
      <c r="U8" s="723"/>
      <c r="V8" s="723"/>
      <c r="W8" s="723"/>
      <c r="X8" s="947"/>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49" t="s">
        <v>23</v>
      </c>
      <c r="B9" s="850"/>
      <c r="C9" s="850"/>
      <c r="D9" s="850"/>
      <c r="E9" s="850"/>
      <c r="F9" s="850"/>
      <c r="G9" s="851" t="s">
        <v>720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3" customHeight="1" x14ac:dyDescent="0.2">
      <c r="A10" s="663" t="s">
        <v>30</v>
      </c>
      <c r="B10" s="664"/>
      <c r="C10" s="664"/>
      <c r="D10" s="664"/>
      <c r="E10" s="664"/>
      <c r="F10" s="664"/>
      <c r="G10" s="757" t="s">
        <v>721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3" t="s">
        <v>5</v>
      </c>
      <c r="B11" s="664"/>
      <c r="C11" s="664"/>
      <c r="D11" s="664"/>
      <c r="E11" s="664"/>
      <c r="F11" s="665"/>
      <c r="G11" s="698" t="str">
        <f>入力規則等!P10</f>
        <v>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64" t="s">
        <v>24</v>
      </c>
      <c r="B12" s="965"/>
      <c r="C12" s="965"/>
      <c r="D12" s="965"/>
      <c r="E12" s="965"/>
      <c r="F12" s="966"/>
      <c r="G12" s="763"/>
      <c r="H12" s="764"/>
      <c r="I12" s="764"/>
      <c r="J12" s="764"/>
      <c r="K12" s="764"/>
      <c r="L12" s="764"/>
      <c r="M12" s="764"/>
      <c r="N12" s="764"/>
      <c r="O12" s="764"/>
      <c r="P12" s="451" t="s">
        <v>391</v>
      </c>
      <c r="Q12" s="446"/>
      <c r="R12" s="446"/>
      <c r="S12" s="446"/>
      <c r="T12" s="446"/>
      <c r="U12" s="446"/>
      <c r="V12" s="447"/>
      <c r="W12" s="451" t="s">
        <v>413</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v>7129</v>
      </c>
      <c r="Q13" s="661"/>
      <c r="R13" s="661"/>
      <c r="S13" s="661"/>
      <c r="T13" s="661"/>
      <c r="U13" s="661"/>
      <c r="V13" s="662"/>
      <c r="W13" s="660">
        <v>15736</v>
      </c>
      <c r="X13" s="661"/>
      <c r="Y13" s="661"/>
      <c r="Z13" s="661"/>
      <c r="AA13" s="661"/>
      <c r="AB13" s="661"/>
      <c r="AC13" s="662"/>
      <c r="AD13" s="660">
        <v>15287</v>
      </c>
      <c r="AE13" s="661"/>
      <c r="AF13" s="661"/>
      <c r="AG13" s="661"/>
      <c r="AH13" s="661"/>
      <c r="AI13" s="661"/>
      <c r="AJ13" s="662"/>
      <c r="AK13" s="660">
        <v>7054</v>
      </c>
      <c r="AL13" s="661"/>
      <c r="AM13" s="661"/>
      <c r="AN13" s="661"/>
      <c r="AO13" s="661"/>
      <c r="AP13" s="661"/>
      <c r="AQ13" s="662"/>
      <c r="AR13" s="920">
        <v>7206</v>
      </c>
      <c r="AS13" s="921"/>
      <c r="AT13" s="921"/>
      <c r="AU13" s="921"/>
      <c r="AV13" s="921"/>
      <c r="AW13" s="921"/>
      <c r="AX13" s="922"/>
    </row>
    <row r="14" spans="1:50" ht="21" customHeight="1" x14ac:dyDescent="0.2">
      <c r="A14" s="617"/>
      <c r="B14" s="618"/>
      <c r="C14" s="618"/>
      <c r="D14" s="618"/>
      <c r="E14" s="618"/>
      <c r="F14" s="619"/>
      <c r="G14" s="728"/>
      <c r="H14" s="729"/>
      <c r="I14" s="714" t="s">
        <v>8</v>
      </c>
      <c r="J14" s="765"/>
      <c r="K14" s="765"/>
      <c r="L14" s="765"/>
      <c r="M14" s="765"/>
      <c r="N14" s="765"/>
      <c r="O14" s="766"/>
      <c r="P14" s="660">
        <v>2845</v>
      </c>
      <c r="Q14" s="661"/>
      <c r="R14" s="661"/>
      <c r="S14" s="661"/>
      <c r="T14" s="661"/>
      <c r="U14" s="661"/>
      <c r="V14" s="662"/>
      <c r="W14" s="660">
        <v>60</v>
      </c>
      <c r="X14" s="661"/>
      <c r="Y14" s="661"/>
      <c r="Z14" s="661"/>
      <c r="AA14" s="661"/>
      <c r="AB14" s="661"/>
      <c r="AC14" s="662"/>
      <c r="AD14" s="660">
        <v>375</v>
      </c>
      <c r="AE14" s="661"/>
      <c r="AF14" s="661"/>
      <c r="AG14" s="661"/>
      <c r="AH14" s="661"/>
      <c r="AI14" s="661"/>
      <c r="AJ14" s="662"/>
      <c r="AK14" s="660" t="s">
        <v>722</v>
      </c>
      <c r="AL14" s="661"/>
      <c r="AM14" s="661"/>
      <c r="AN14" s="661"/>
      <c r="AO14" s="661"/>
      <c r="AP14" s="661"/>
      <c r="AQ14" s="662"/>
      <c r="AR14" s="791"/>
      <c r="AS14" s="791"/>
      <c r="AT14" s="791"/>
      <c r="AU14" s="791"/>
      <c r="AV14" s="791"/>
      <c r="AW14" s="791"/>
      <c r="AX14" s="792"/>
    </row>
    <row r="15" spans="1:50" ht="21" customHeight="1" x14ac:dyDescent="0.2">
      <c r="A15" s="617"/>
      <c r="B15" s="618"/>
      <c r="C15" s="618"/>
      <c r="D15" s="618"/>
      <c r="E15" s="618"/>
      <c r="F15" s="619"/>
      <c r="G15" s="728"/>
      <c r="H15" s="729"/>
      <c r="I15" s="714" t="s">
        <v>51</v>
      </c>
      <c r="J15" s="715"/>
      <c r="K15" s="715"/>
      <c r="L15" s="715"/>
      <c r="M15" s="715"/>
      <c r="N15" s="715"/>
      <c r="O15" s="716"/>
      <c r="P15" s="660">
        <v>2236</v>
      </c>
      <c r="Q15" s="661"/>
      <c r="R15" s="661"/>
      <c r="S15" s="661"/>
      <c r="T15" s="661"/>
      <c r="U15" s="661"/>
      <c r="V15" s="662"/>
      <c r="W15" s="660">
        <v>4746</v>
      </c>
      <c r="X15" s="661"/>
      <c r="Y15" s="661"/>
      <c r="Z15" s="661"/>
      <c r="AA15" s="661"/>
      <c r="AB15" s="661"/>
      <c r="AC15" s="662"/>
      <c r="AD15" s="660">
        <v>12417</v>
      </c>
      <c r="AE15" s="661"/>
      <c r="AF15" s="661"/>
      <c r="AG15" s="661"/>
      <c r="AH15" s="661"/>
      <c r="AI15" s="661"/>
      <c r="AJ15" s="662"/>
      <c r="AK15" s="660">
        <v>14330</v>
      </c>
      <c r="AL15" s="661"/>
      <c r="AM15" s="661"/>
      <c r="AN15" s="661"/>
      <c r="AO15" s="661"/>
      <c r="AP15" s="661"/>
      <c r="AQ15" s="662"/>
      <c r="AR15" s="660" t="s">
        <v>776</v>
      </c>
      <c r="AS15" s="661"/>
      <c r="AT15" s="661"/>
      <c r="AU15" s="661"/>
      <c r="AV15" s="661"/>
      <c r="AW15" s="661"/>
      <c r="AX15" s="806"/>
    </row>
    <row r="16" spans="1:50" ht="21" customHeight="1" x14ac:dyDescent="0.2">
      <c r="A16" s="617"/>
      <c r="B16" s="618"/>
      <c r="C16" s="618"/>
      <c r="D16" s="618"/>
      <c r="E16" s="618"/>
      <c r="F16" s="619"/>
      <c r="G16" s="728"/>
      <c r="H16" s="729"/>
      <c r="I16" s="714" t="s">
        <v>52</v>
      </c>
      <c r="J16" s="715"/>
      <c r="K16" s="715"/>
      <c r="L16" s="715"/>
      <c r="M16" s="715"/>
      <c r="N16" s="715"/>
      <c r="O16" s="716"/>
      <c r="P16" s="660">
        <v>-4746</v>
      </c>
      <c r="Q16" s="661"/>
      <c r="R16" s="661"/>
      <c r="S16" s="661"/>
      <c r="T16" s="661"/>
      <c r="U16" s="661"/>
      <c r="V16" s="662"/>
      <c r="W16" s="660">
        <v>-12417</v>
      </c>
      <c r="X16" s="661"/>
      <c r="Y16" s="661"/>
      <c r="Z16" s="661"/>
      <c r="AA16" s="661"/>
      <c r="AB16" s="661"/>
      <c r="AC16" s="662"/>
      <c r="AD16" s="660">
        <v>-14330</v>
      </c>
      <c r="AE16" s="661"/>
      <c r="AF16" s="661"/>
      <c r="AG16" s="661"/>
      <c r="AH16" s="661"/>
      <c r="AI16" s="661"/>
      <c r="AJ16" s="662"/>
      <c r="AK16" s="660" t="s">
        <v>722</v>
      </c>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t="s">
        <v>722</v>
      </c>
      <c r="Q17" s="661"/>
      <c r="R17" s="661"/>
      <c r="S17" s="661"/>
      <c r="T17" s="661"/>
      <c r="U17" s="661"/>
      <c r="V17" s="662"/>
      <c r="W17" s="660" t="s">
        <v>722</v>
      </c>
      <c r="X17" s="661"/>
      <c r="Y17" s="661"/>
      <c r="Z17" s="661"/>
      <c r="AA17" s="661"/>
      <c r="AB17" s="661"/>
      <c r="AC17" s="662"/>
      <c r="AD17" s="660" t="s">
        <v>745</v>
      </c>
      <c r="AE17" s="661"/>
      <c r="AF17" s="661"/>
      <c r="AG17" s="661"/>
      <c r="AH17" s="661"/>
      <c r="AI17" s="661"/>
      <c r="AJ17" s="662"/>
      <c r="AK17" s="660" t="s">
        <v>766</v>
      </c>
      <c r="AL17" s="661"/>
      <c r="AM17" s="661"/>
      <c r="AN17" s="661"/>
      <c r="AO17" s="661"/>
      <c r="AP17" s="661"/>
      <c r="AQ17" s="662"/>
      <c r="AR17" s="918"/>
      <c r="AS17" s="918"/>
      <c r="AT17" s="918"/>
      <c r="AU17" s="918"/>
      <c r="AV17" s="918"/>
      <c r="AW17" s="918"/>
      <c r="AX17" s="919"/>
    </row>
    <row r="18" spans="1:50" ht="24.75" customHeight="1" x14ac:dyDescent="0.2">
      <c r="A18" s="617"/>
      <c r="B18" s="618"/>
      <c r="C18" s="618"/>
      <c r="D18" s="618"/>
      <c r="E18" s="618"/>
      <c r="F18" s="619"/>
      <c r="G18" s="730"/>
      <c r="H18" s="731"/>
      <c r="I18" s="719" t="s">
        <v>20</v>
      </c>
      <c r="J18" s="720"/>
      <c r="K18" s="720"/>
      <c r="L18" s="720"/>
      <c r="M18" s="720"/>
      <c r="N18" s="720"/>
      <c r="O18" s="721"/>
      <c r="P18" s="878">
        <f>SUM(P13:V17)</f>
        <v>7464</v>
      </c>
      <c r="Q18" s="879"/>
      <c r="R18" s="879"/>
      <c r="S18" s="879"/>
      <c r="T18" s="879"/>
      <c r="U18" s="879"/>
      <c r="V18" s="880"/>
      <c r="W18" s="878">
        <f>SUM(W13:AC17)</f>
        <v>8125</v>
      </c>
      <c r="X18" s="879"/>
      <c r="Y18" s="879"/>
      <c r="Z18" s="879"/>
      <c r="AA18" s="879"/>
      <c r="AB18" s="879"/>
      <c r="AC18" s="880"/>
      <c r="AD18" s="878">
        <f>SUM(AD13:AJ17)</f>
        <v>13749</v>
      </c>
      <c r="AE18" s="879"/>
      <c r="AF18" s="879"/>
      <c r="AG18" s="879"/>
      <c r="AH18" s="879"/>
      <c r="AI18" s="879"/>
      <c r="AJ18" s="880"/>
      <c r="AK18" s="878">
        <f>SUM(AK13:AQ17)</f>
        <v>21384</v>
      </c>
      <c r="AL18" s="879"/>
      <c r="AM18" s="879"/>
      <c r="AN18" s="879"/>
      <c r="AO18" s="879"/>
      <c r="AP18" s="879"/>
      <c r="AQ18" s="880"/>
      <c r="AR18" s="878">
        <f>SUM(AR13:AX17)</f>
        <v>7206</v>
      </c>
      <c r="AS18" s="879"/>
      <c r="AT18" s="879"/>
      <c r="AU18" s="879"/>
      <c r="AV18" s="879"/>
      <c r="AW18" s="879"/>
      <c r="AX18" s="881"/>
    </row>
    <row r="19" spans="1:50" ht="24.75" customHeight="1" x14ac:dyDescent="0.2">
      <c r="A19" s="617"/>
      <c r="B19" s="618"/>
      <c r="C19" s="618"/>
      <c r="D19" s="618"/>
      <c r="E19" s="618"/>
      <c r="F19" s="619"/>
      <c r="G19" s="876" t="s">
        <v>9</v>
      </c>
      <c r="H19" s="877"/>
      <c r="I19" s="877"/>
      <c r="J19" s="877"/>
      <c r="K19" s="877"/>
      <c r="L19" s="877"/>
      <c r="M19" s="877"/>
      <c r="N19" s="877"/>
      <c r="O19" s="877"/>
      <c r="P19" s="660">
        <v>7159</v>
      </c>
      <c r="Q19" s="661"/>
      <c r="R19" s="661"/>
      <c r="S19" s="661"/>
      <c r="T19" s="661"/>
      <c r="U19" s="661"/>
      <c r="V19" s="662"/>
      <c r="W19" s="660">
        <v>7407</v>
      </c>
      <c r="X19" s="661"/>
      <c r="Y19" s="661"/>
      <c r="Z19" s="661"/>
      <c r="AA19" s="661"/>
      <c r="AB19" s="661"/>
      <c r="AC19" s="662"/>
      <c r="AD19" s="660">
        <v>7008</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2">
      <c r="A20" s="617"/>
      <c r="B20" s="618"/>
      <c r="C20" s="618"/>
      <c r="D20" s="618"/>
      <c r="E20" s="618"/>
      <c r="F20" s="619"/>
      <c r="G20" s="876" t="s">
        <v>10</v>
      </c>
      <c r="H20" s="877"/>
      <c r="I20" s="877"/>
      <c r="J20" s="877"/>
      <c r="K20" s="877"/>
      <c r="L20" s="877"/>
      <c r="M20" s="877"/>
      <c r="N20" s="877"/>
      <c r="O20" s="877"/>
      <c r="P20" s="316">
        <f>IF(P18=0, "-", SUM(P19)/P18)</f>
        <v>0.95913719185423363</v>
      </c>
      <c r="Q20" s="316"/>
      <c r="R20" s="316"/>
      <c r="S20" s="316"/>
      <c r="T20" s="316"/>
      <c r="U20" s="316"/>
      <c r="V20" s="316"/>
      <c r="W20" s="316">
        <f t="shared" ref="W20" si="0">IF(W18=0, "-", SUM(W19)/W18)</f>
        <v>0.91163076923076924</v>
      </c>
      <c r="X20" s="316"/>
      <c r="Y20" s="316"/>
      <c r="Z20" s="316"/>
      <c r="AA20" s="316"/>
      <c r="AB20" s="316"/>
      <c r="AC20" s="316"/>
      <c r="AD20" s="316">
        <f t="shared" ref="AD20" si="1">IF(AD18=0, "-", SUM(AD19)/AD18)</f>
        <v>0.50970979707615094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9"/>
      <c r="B21" s="850"/>
      <c r="C21" s="850"/>
      <c r="D21" s="850"/>
      <c r="E21" s="850"/>
      <c r="F21" s="967"/>
      <c r="G21" s="314" t="s">
        <v>354</v>
      </c>
      <c r="H21" s="315"/>
      <c r="I21" s="315"/>
      <c r="J21" s="315"/>
      <c r="K21" s="315"/>
      <c r="L21" s="315"/>
      <c r="M21" s="315"/>
      <c r="N21" s="315"/>
      <c r="O21" s="315"/>
      <c r="P21" s="316">
        <f>IF(P19=0, "-", SUM(P19)/SUM(P13,P14))</f>
        <v>0.71776619209945858</v>
      </c>
      <c r="Q21" s="316"/>
      <c r="R21" s="316"/>
      <c r="S21" s="316"/>
      <c r="T21" s="316"/>
      <c r="U21" s="316"/>
      <c r="V21" s="316"/>
      <c r="W21" s="316">
        <f t="shared" ref="W21" si="2">IF(W19=0, "-", SUM(W19)/SUM(W13,W14))</f>
        <v>0.46891618131172447</v>
      </c>
      <c r="X21" s="316"/>
      <c r="Y21" s="316"/>
      <c r="Z21" s="316"/>
      <c r="AA21" s="316"/>
      <c r="AB21" s="316"/>
      <c r="AC21" s="316"/>
      <c r="AD21" s="316">
        <f t="shared" ref="AD21" si="3">IF(AD19=0, "-", SUM(AD19)/SUM(AD13,AD14))</f>
        <v>0.44745243263950962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2">
      <c r="A23" s="976"/>
      <c r="B23" s="977"/>
      <c r="C23" s="977"/>
      <c r="D23" s="977"/>
      <c r="E23" s="977"/>
      <c r="F23" s="978"/>
      <c r="G23" s="970" t="s">
        <v>723</v>
      </c>
      <c r="H23" s="971"/>
      <c r="I23" s="971"/>
      <c r="J23" s="971"/>
      <c r="K23" s="971"/>
      <c r="L23" s="971"/>
      <c r="M23" s="971"/>
      <c r="N23" s="971"/>
      <c r="O23" s="972"/>
      <c r="P23" s="920">
        <v>6354</v>
      </c>
      <c r="Q23" s="921"/>
      <c r="R23" s="921"/>
      <c r="S23" s="921"/>
      <c r="T23" s="921"/>
      <c r="U23" s="921"/>
      <c r="V23" s="935"/>
      <c r="W23" s="920">
        <v>6706</v>
      </c>
      <c r="X23" s="921"/>
      <c r="Y23" s="921"/>
      <c r="Z23" s="921"/>
      <c r="AA23" s="921"/>
      <c r="AB23" s="921"/>
      <c r="AC23" s="935"/>
      <c r="AD23" s="983" t="s">
        <v>777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2">
      <c r="A24" s="976"/>
      <c r="B24" s="977"/>
      <c r="C24" s="977"/>
      <c r="D24" s="977"/>
      <c r="E24" s="977"/>
      <c r="F24" s="978"/>
      <c r="G24" s="936"/>
      <c r="H24" s="937"/>
      <c r="I24" s="937"/>
      <c r="J24" s="937"/>
      <c r="K24" s="937"/>
      <c r="L24" s="937"/>
      <c r="M24" s="937"/>
      <c r="N24" s="937"/>
      <c r="O24" s="938"/>
      <c r="P24" s="660"/>
      <c r="Q24" s="661"/>
      <c r="R24" s="661"/>
      <c r="S24" s="661"/>
      <c r="T24" s="661"/>
      <c r="U24" s="661"/>
      <c r="V24" s="662"/>
      <c r="W24" s="660"/>
      <c r="X24" s="661"/>
      <c r="Y24" s="661"/>
      <c r="Z24" s="661"/>
      <c r="AA24" s="661"/>
      <c r="AB24" s="661"/>
      <c r="AC24" s="662"/>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2">
      <c r="A25" s="976"/>
      <c r="B25" s="977"/>
      <c r="C25" s="977"/>
      <c r="D25" s="977"/>
      <c r="E25" s="977"/>
      <c r="F25" s="978"/>
      <c r="G25" s="936"/>
      <c r="H25" s="937"/>
      <c r="I25" s="937"/>
      <c r="J25" s="937"/>
      <c r="K25" s="937"/>
      <c r="L25" s="937"/>
      <c r="M25" s="937"/>
      <c r="N25" s="937"/>
      <c r="O25" s="938"/>
      <c r="P25" s="660"/>
      <c r="Q25" s="661"/>
      <c r="R25" s="661"/>
      <c r="S25" s="661"/>
      <c r="T25" s="661"/>
      <c r="U25" s="661"/>
      <c r="V25" s="662"/>
      <c r="W25" s="660"/>
      <c r="X25" s="661"/>
      <c r="Y25" s="661"/>
      <c r="Z25" s="661"/>
      <c r="AA25" s="661"/>
      <c r="AB25" s="661"/>
      <c r="AC25" s="662"/>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2">
      <c r="A26" s="976"/>
      <c r="B26" s="977"/>
      <c r="C26" s="977"/>
      <c r="D26" s="977"/>
      <c r="E26" s="977"/>
      <c r="F26" s="978"/>
      <c r="G26" s="936"/>
      <c r="H26" s="937"/>
      <c r="I26" s="937"/>
      <c r="J26" s="937"/>
      <c r="K26" s="937"/>
      <c r="L26" s="937"/>
      <c r="M26" s="937"/>
      <c r="N26" s="937"/>
      <c r="O26" s="938"/>
      <c r="P26" s="660"/>
      <c r="Q26" s="661"/>
      <c r="R26" s="661"/>
      <c r="S26" s="661"/>
      <c r="T26" s="661"/>
      <c r="U26" s="661"/>
      <c r="V26" s="662"/>
      <c r="W26" s="660"/>
      <c r="X26" s="661"/>
      <c r="Y26" s="661"/>
      <c r="Z26" s="661"/>
      <c r="AA26" s="661"/>
      <c r="AB26" s="661"/>
      <c r="AC26" s="662"/>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2">
      <c r="A27" s="976"/>
      <c r="B27" s="977"/>
      <c r="C27" s="977"/>
      <c r="D27" s="977"/>
      <c r="E27" s="977"/>
      <c r="F27" s="978"/>
      <c r="G27" s="936"/>
      <c r="H27" s="937"/>
      <c r="I27" s="937"/>
      <c r="J27" s="937"/>
      <c r="K27" s="937"/>
      <c r="L27" s="937"/>
      <c r="M27" s="937"/>
      <c r="N27" s="937"/>
      <c r="O27" s="938"/>
      <c r="P27" s="660"/>
      <c r="Q27" s="661"/>
      <c r="R27" s="661"/>
      <c r="S27" s="661"/>
      <c r="T27" s="661"/>
      <c r="U27" s="661"/>
      <c r="V27" s="662"/>
      <c r="W27" s="660"/>
      <c r="X27" s="661"/>
      <c r="Y27" s="661"/>
      <c r="Z27" s="661"/>
      <c r="AA27" s="661"/>
      <c r="AB27" s="661"/>
      <c r="AC27" s="662"/>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2">
      <c r="A28" s="976"/>
      <c r="B28" s="977"/>
      <c r="C28" s="977"/>
      <c r="D28" s="977"/>
      <c r="E28" s="977"/>
      <c r="F28" s="978"/>
      <c r="G28" s="939" t="s">
        <v>337</v>
      </c>
      <c r="H28" s="940"/>
      <c r="I28" s="940"/>
      <c r="J28" s="940"/>
      <c r="K28" s="940"/>
      <c r="L28" s="940"/>
      <c r="M28" s="940"/>
      <c r="N28" s="940"/>
      <c r="O28" s="941"/>
      <c r="P28" s="878">
        <f>P29-SUM(P23:P27)</f>
        <v>700</v>
      </c>
      <c r="Q28" s="879"/>
      <c r="R28" s="879"/>
      <c r="S28" s="879"/>
      <c r="T28" s="879"/>
      <c r="U28" s="879"/>
      <c r="V28" s="880"/>
      <c r="W28" s="878">
        <f>W29-SUM(W23:W27)</f>
        <v>500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5">
      <c r="A29" s="979"/>
      <c r="B29" s="980"/>
      <c r="C29" s="980"/>
      <c r="D29" s="980"/>
      <c r="E29" s="980"/>
      <c r="F29" s="981"/>
      <c r="G29" s="942" t="s">
        <v>334</v>
      </c>
      <c r="H29" s="943"/>
      <c r="I29" s="943"/>
      <c r="J29" s="943"/>
      <c r="K29" s="943"/>
      <c r="L29" s="943"/>
      <c r="M29" s="943"/>
      <c r="N29" s="943"/>
      <c r="O29" s="944"/>
      <c r="P29" s="660">
        <f>AK13</f>
        <v>7054</v>
      </c>
      <c r="Q29" s="661"/>
      <c r="R29" s="661"/>
      <c r="S29" s="661"/>
      <c r="T29" s="661"/>
      <c r="U29" s="661"/>
      <c r="V29" s="662"/>
      <c r="W29" s="952">
        <f>AR13</f>
        <v>7206</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hidden="1" customHeight="1" x14ac:dyDescent="0.2">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391</v>
      </c>
      <c r="AF30" s="859"/>
      <c r="AG30" s="859"/>
      <c r="AH30" s="860"/>
      <c r="AI30" s="915" t="s">
        <v>413</v>
      </c>
      <c r="AJ30" s="915"/>
      <c r="AK30" s="915"/>
      <c r="AL30" s="858"/>
      <c r="AM30" s="915" t="s">
        <v>510</v>
      </c>
      <c r="AN30" s="915"/>
      <c r="AO30" s="915"/>
      <c r="AP30" s="858"/>
      <c r="AQ30" s="770" t="s">
        <v>232</v>
      </c>
      <c r="AR30" s="771"/>
      <c r="AS30" s="771"/>
      <c r="AT30" s="772"/>
      <c r="AU30" s="777" t="s">
        <v>134</v>
      </c>
      <c r="AV30" s="777"/>
      <c r="AW30" s="777"/>
      <c r="AX30" s="917"/>
    </row>
    <row r="31" spans="1:50" ht="18.75" hidden="1" customHeight="1" x14ac:dyDescent="0.2">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6"/>
      <c r="AJ31" s="916"/>
      <c r="AK31" s="916"/>
      <c r="AL31" s="412"/>
      <c r="AM31" s="916"/>
      <c r="AN31" s="916"/>
      <c r="AO31" s="916"/>
      <c r="AP31" s="412"/>
      <c r="AQ31" s="250"/>
      <c r="AR31" s="201"/>
      <c r="AS31" s="136" t="s">
        <v>233</v>
      </c>
      <c r="AT31" s="137"/>
      <c r="AU31" s="200"/>
      <c r="AV31" s="200"/>
      <c r="AW31" s="397" t="s">
        <v>179</v>
      </c>
      <c r="AX31" s="398"/>
    </row>
    <row r="32" spans="1:50" ht="23.25" hidden="1" customHeight="1" x14ac:dyDescent="0.2">
      <c r="A32" s="402"/>
      <c r="B32" s="400"/>
      <c r="C32" s="400"/>
      <c r="D32" s="400"/>
      <c r="E32" s="400"/>
      <c r="F32" s="401"/>
      <c r="G32" s="568"/>
      <c r="H32" s="569"/>
      <c r="I32" s="569"/>
      <c r="J32" s="569"/>
      <c r="K32" s="569"/>
      <c r="L32" s="569"/>
      <c r="M32" s="569"/>
      <c r="N32" s="569"/>
      <c r="O32" s="570"/>
      <c r="P32" s="108"/>
      <c r="Q32" s="108"/>
      <c r="R32" s="108"/>
      <c r="S32" s="108"/>
      <c r="T32" s="108"/>
      <c r="U32" s="108"/>
      <c r="V32" s="108"/>
      <c r="W32" s="108"/>
      <c r="X32" s="109"/>
      <c r="Y32" s="475" t="s">
        <v>12</v>
      </c>
      <c r="Z32" s="535"/>
      <c r="AA32" s="536"/>
      <c r="AB32" s="465"/>
      <c r="AC32" s="465"/>
      <c r="AD32" s="465"/>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hidden="1" customHeight="1" x14ac:dyDescent="0.2">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c r="AC33" s="527"/>
      <c r="AD33" s="527"/>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hidden="1" customHeight="1" x14ac:dyDescent="0.2">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hidden="1"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391</v>
      </c>
      <c r="AF37" s="247"/>
      <c r="AG37" s="247"/>
      <c r="AH37" s="247"/>
      <c r="AI37" s="247" t="s">
        <v>413</v>
      </c>
      <c r="AJ37" s="247"/>
      <c r="AK37" s="247"/>
      <c r="AL37" s="247"/>
      <c r="AM37" s="247" t="s">
        <v>510</v>
      </c>
      <c r="AN37" s="247"/>
      <c r="AO37" s="247"/>
      <c r="AP37" s="247"/>
      <c r="AQ37" s="154" t="s">
        <v>232</v>
      </c>
      <c r="AR37" s="155"/>
      <c r="AS37" s="155"/>
      <c r="AT37" s="156"/>
      <c r="AU37" s="416" t="s">
        <v>134</v>
      </c>
      <c r="AV37" s="416"/>
      <c r="AW37" s="416"/>
      <c r="AX37" s="910"/>
      <c r="AY37">
        <f>COUNTA($G$39)</f>
        <v>0</v>
      </c>
    </row>
    <row r="38" spans="1:51" ht="18.75" hidden="1" customHeight="1" x14ac:dyDescent="0.2">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2">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2">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2">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391</v>
      </c>
      <c r="AF44" s="247"/>
      <c r="AG44" s="247"/>
      <c r="AH44" s="247"/>
      <c r="AI44" s="247" t="s">
        <v>413</v>
      </c>
      <c r="AJ44" s="247"/>
      <c r="AK44" s="247"/>
      <c r="AL44" s="247"/>
      <c r="AM44" s="247" t="s">
        <v>510</v>
      </c>
      <c r="AN44" s="247"/>
      <c r="AO44" s="247"/>
      <c r="AP44" s="247"/>
      <c r="AQ44" s="154" t="s">
        <v>232</v>
      </c>
      <c r="AR44" s="155"/>
      <c r="AS44" s="155"/>
      <c r="AT44" s="156"/>
      <c r="AU44" s="416" t="s">
        <v>134</v>
      </c>
      <c r="AV44" s="416"/>
      <c r="AW44" s="416"/>
      <c r="AX44" s="910"/>
      <c r="AY44">
        <f>COUNTA($G$46)</f>
        <v>0</v>
      </c>
    </row>
    <row r="45" spans="1:51" ht="18.75" hidden="1" customHeight="1" x14ac:dyDescent="0.2">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2">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2">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2">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2">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2">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2">
      <c r="A78" s="329" t="s">
        <v>384</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68"/>
      <c r="AY79">
        <f>COUNTIF($AR$79,"☑")</f>
        <v>0</v>
      </c>
    </row>
    <row r="80" spans="1:51" ht="18.75" customHeight="1" x14ac:dyDescent="0.2">
      <c r="A80" s="864"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2">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2">
      <c r="A82" s="865"/>
      <c r="B82" s="531"/>
      <c r="C82" s="429"/>
      <c r="D82" s="429"/>
      <c r="E82" s="429"/>
      <c r="F82" s="430"/>
      <c r="G82" s="679" t="s">
        <v>724</v>
      </c>
      <c r="H82" s="679"/>
      <c r="I82" s="679"/>
      <c r="J82" s="679"/>
      <c r="K82" s="679"/>
      <c r="L82" s="679"/>
      <c r="M82" s="679"/>
      <c r="N82" s="679"/>
      <c r="O82" s="679"/>
      <c r="P82" s="679"/>
      <c r="Q82" s="679"/>
      <c r="R82" s="679"/>
      <c r="S82" s="679"/>
      <c r="T82" s="679"/>
      <c r="U82" s="679"/>
      <c r="V82" s="679"/>
      <c r="W82" s="679"/>
      <c r="X82" s="679"/>
      <c r="Y82" s="679"/>
      <c r="Z82" s="679"/>
      <c r="AA82" s="680"/>
      <c r="AB82" s="884" t="s">
        <v>780</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1</v>
      </c>
    </row>
    <row r="83" spans="1:60" ht="22.5" customHeight="1" x14ac:dyDescent="0.2">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1</v>
      </c>
    </row>
    <row r="84" spans="1:60" ht="19.5" customHeight="1" x14ac:dyDescent="0.2">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1</v>
      </c>
    </row>
    <row r="85" spans="1:60" ht="18.75" customHeight="1" x14ac:dyDescent="0.2">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2">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t="s">
        <v>766</v>
      </c>
      <c r="AR86" s="200"/>
      <c r="AS86" s="136" t="s">
        <v>233</v>
      </c>
      <c r="AT86" s="137"/>
      <c r="AU86" s="200">
        <v>3</v>
      </c>
      <c r="AV86" s="200"/>
      <c r="AW86" s="397" t="s">
        <v>179</v>
      </c>
      <c r="AX86" s="398"/>
      <c r="AY86">
        <f t="shared" si="10"/>
        <v>1</v>
      </c>
      <c r="AZ86" s="10"/>
      <c r="BA86" s="10"/>
      <c r="BB86" s="10"/>
      <c r="BC86" s="10"/>
      <c r="BD86" s="10"/>
      <c r="BE86" s="10"/>
      <c r="BF86" s="10"/>
      <c r="BG86" s="10"/>
      <c r="BH86" s="10"/>
    </row>
    <row r="87" spans="1:60" ht="23.25" customHeight="1" x14ac:dyDescent="0.2">
      <c r="A87" s="865"/>
      <c r="B87" s="429"/>
      <c r="C87" s="429"/>
      <c r="D87" s="429"/>
      <c r="E87" s="429"/>
      <c r="F87" s="430"/>
      <c r="G87" s="107" t="s">
        <v>725</v>
      </c>
      <c r="H87" s="108"/>
      <c r="I87" s="108"/>
      <c r="J87" s="108"/>
      <c r="K87" s="108"/>
      <c r="L87" s="108"/>
      <c r="M87" s="108"/>
      <c r="N87" s="108"/>
      <c r="O87" s="109"/>
      <c r="P87" s="108" t="s">
        <v>726</v>
      </c>
      <c r="Q87" s="518"/>
      <c r="R87" s="518"/>
      <c r="S87" s="518"/>
      <c r="T87" s="518"/>
      <c r="U87" s="518"/>
      <c r="V87" s="518"/>
      <c r="W87" s="518"/>
      <c r="X87" s="519"/>
      <c r="Y87" s="565" t="s">
        <v>62</v>
      </c>
      <c r="Z87" s="566"/>
      <c r="AA87" s="567"/>
      <c r="AB87" s="465" t="s">
        <v>727</v>
      </c>
      <c r="AC87" s="465"/>
      <c r="AD87" s="465"/>
      <c r="AE87" s="218">
        <v>7159</v>
      </c>
      <c r="AF87" s="219"/>
      <c r="AG87" s="219"/>
      <c r="AH87" s="219"/>
      <c r="AI87" s="218">
        <v>7407</v>
      </c>
      <c r="AJ87" s="219"/>
      <c r="AK87" s="219"/>
      <c r="AL87" s="219"/>
      <c r="AM87" s="218">
        <v>7008</v>
      </c>
      <c r="AN87" s="219"/>
      <c r="AO87" s="219"/>
      <c r="AP87" s="219"/>
      <c r="AQ87" s="336" t="s">
        <v>722</v>
      </c>
      <c r="AR87" s="208"/>
      <c r="AS87" s="208"/>
      <c r="AT87" s="337"/>
      <c r="AU87" s="219" t="s">
        <v>722</v>
      </c>
      <c r="AV87" s="219"/>
      <c r="AW87" s="219"/>
      <c r="AX87" s="221"/>
      <c r="AY87">
        <f t="shared" si="10"/>
        <v>1</v>
      </c>
    </row>
    <row r="88" spans="1:60" ht="23.25" customHeight="1" x14ac:dyDescent="0.2">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727</v>
      </c>
      <c r="AC88" s="527"/>
      <c r="AD88" s="527"/>
      <c r="AE88" s="218">
        <v>7464</v>
      </c>
      <c r="AF88" s="219"/>
      <c r="AG88" s="219"/>
      <c r="AH88" s="219"/>
      <c r="AI88" s="218">
        <v>8125</v>
      </c>
      <c r="AJ88" s="219"/>
      <c r="AK88" s="219"/>
      <c r="AL88" s="219"/>
      <c r="AM88" s="218">
        <v>13749</v>
      </c>
      <c r="AN88" s="219"/>
      <c r="AO88" s="219"/>
      <c r="AP88" s="219"/>
      <c r="AQ88" s="336" t="s">
        <v>722</v>
      </c>
      <c r="AR88" s="208"/>
      <c r="AS88" s="208"/>
      <c r="AT88" s="337"/>
      <c r="AU88" s="219">
        <v>21384</v>
      </c>
      <c r="AV88" s="219"/>
      <c r="AW88" s="219"/>
      <c r="AX88" s="221"/>
      <c r="AY88">
        <f t="shared" si="10"/>
        <v>1</v>
      </c>
      <c r="AZ88" s="10"/>
      <c r="BA88" s="10"/>
      <c r="BB88" s="10"/>
      <c r="BC88" s="10"/>
    </row>
    <row r="89" spans="1:60" ht="23.25" customHeight="1" thickBot="1" x14ac:dyDescent="0.2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v>95.913719185423403</v>
      </c>
      <c r="AF89" s="226"/>
      <c r="AG89" s="226"/>
      <c r="AH89" s="226"/>
      <c r="AI89" s="225">
        <v>91.1630769230769</v>
      </c>
      <c r="AJ89" s="226"/>
      <c r="AK89" s="226"/>
      <c r="AL89" s="226"/>
      <c r="AM89" s="225">
        <f>AM87/AM88*100</f>
        <v>50.970979707615093</v>
      </c>
      <c r="AN89" s="226"/>
      <c r="AO89" s="226"/>
      <c r="AP89" s="226"/>
      <c r="AQ89" s="336" t="s">
        <v>722</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2">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7" t="s">
        <v>134</v>
      </c>
      <c r="AV90" s="537"/>
      <c r="AW90" s="537"/>
      <c r="AX90" s="538"/>
      <c r="AY90">
        <f>COUNTA($G$92)</f>
        <v>0</v>
      </c>
    </row>
    <row r="91" spans="1:60" ht="18.75" hidden="1" customHeight="1" x14ac:dyDescent="0.2">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2">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thickBot="1" x14ac:dyDescent="0.2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2">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2">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2">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391</v>
      </c>
      <c r="AF100" s="544"/>
      <c r="AG100" s="544"/>
      <c r="AH100" s="545"/>
      <c r="AI100" s="543" t="s">
        <v>413</v>
      </c>
      <c r="AJ100" s="544"/>
      <c r="AK100" s="544"/>
      <c r="AL100" s="545"/>
      <c r="AM100" s="543" t="s">
        <v>510</v>
      </c>
      <c r="AN100" s="544"/>
      <c r="AO100" s="544"/>
      <c r="AP100" s="545"/>
      <c r="AQ100" s="317" t="s">
        <v>418</v>
      </c>
      <c r="AR100" s="318"/>
      <c r="AS100" s="318"/>
      <c r="AT100" s="319"/>
      <c r="AU100" s="317" t="s">
        <v>542</v>
      </c>
      <c r="AV100" s="318"/>
      <c r="AW100" s="318"/>
      <c r="AX100" s="320"/>
    </row>
    <row r="101" spans="1:60" ht="23.25" customHeight="1" x14ac:dyDescent="0.2">
      <c r="A101" s="423"/>
      <c r="B101" s="424"/>
      <c r="C101" s="424"/>
      <c r="D101" s="424"/>
      <c r="E101" s="424"/>
      <c r="F101" s="425"/>
      <c r="G101" s="108" t="s">
        <v>771</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728</v>
      </c>
      <c r="AC101" s="465"/>
      <c r="AD101" s="465"/>
      <c r="AE101" s="282">
        <v>351</v>
      </c>
      <c r="AF101" s="282"/>
      <c r="AG101" s="282"/>
      <c r="AH101" s="282"/>
      <c r="AI101" s="282">
        <v>359</v>
      </c>
      <c r="AJ101" s="282"/>
      <c r="AK101" s="282"/>
      <c r="AL101" s="282"/>
      <c r="AM101" s="282">
        <v>381</v>
      </c>
      <c r="AN101" s="282"/>
      <c r="AO101" s="282"/>
      <c r="AP101" s="282"/>
      <c r="AQ101" s="282" t="s">
        <v>769</v>
      </c>
      <c r="AR101" s="282"/>
      <c r="AS101" s="282"/>
      <c r="AT101" s="282"/>
      <c r="AU101" s="282" t="s">
        <v>407</v>
      </c>
      <c r="AV101" s="282"/>
      <c r="AW101" s="282"/>
      <c r="AX101" s="282"/>
    </row>
    <row r="102" spans="1:60" ht="23.25" customHeight="1" x14ac:dyDescent="0.2">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728</v>
      </c>
      <c r="AC102" s="465"/>
      <c r="AD102" s="465"/>
      <c r="AE102" s="282">
        <v>689</v>
      </c>
      <c r="AF102" s="282"/>
      <c r="AG102" s="282"/>
      <c r="AH102" s="282"/>
      <c r="AI102" s="282">
        <v>894</v>
      </c>
      <c r="AJ102" s="282"/>
      <c r="AK102" s="282"/>
      <c r="AL102" s="282"/>
      <c r="AM102" s="282">
        <v>1270</v>
      </c>
      <c r="AN102" s="282"/>
      <c r="AO102" s="282"/>
      <c r="AP102" s="282"/>
      <c r="AQ102" s="282">
        <v>1143</v>
      </c>
      <c r="AR102" s="282"/>
      <c r="AS102" s="282"/>
      <c r="AT102" s="282"/>
      <c r="AU102" s="225">
        <v>374</v>
      </c>
      <c r="AV102" s="226"/>
      <c r="AW102" s="226"/>
      <c r="AX102" s="321"/>
    </row>
    <row r="103" spans="1:60" ht="31.5" hidden="1" customHeight="1" x14ac:dyDescent="0.2">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2">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2">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2">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391</v>
      </c>
      <c r="AF115" s="247"/>
      <c r="AG115" s="247"/>
      <c r="AH115" s="247"/>
      <c r="AI115" s="247" t="s">
        <v>413</v>
      </c>
      <c r="AJ115" s="247"/>
      <c r="AK115" s="247"/>
      <c r="AL115" s="247"/>
      <c r="AM115" s="247" t="s">
        <v>510</v>
      </c>
      <c r="AN115" s="247"/>
      <c r="AO115" s="247"/>
      <c r="AP115" s="247"/>
      <c r="AQ115" s="594" t="s">
        <v>543</v>
      </c>
      <c r="AR115" s="595"/>
      <c r="AS115" s="595"/>
      <c r="AT115" s="595"/>
      <c r="AU115" s="595"/>
      <c r="AV115" s="595"/>
      <c r="AW115" s="595"/>
      <c r="AX115" s="596"/>
    </row>
    <row r="116" spans="1:51" ht="23.25" customHeight="1" x14ac:dyDescent="0.2">
      <c r="A116" s="440"/>
      <c r="B116" s="441"/>
      <c r="C116" s="441"/>
      <c r="D116" s="441"/>
      <c r="E116" s="441"/>
      <c r="F116" s="442"/>
      <c r="G116" s="392" t="s">
        <v>729</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727</v>
      </c>
      <c r="AC116" s="467"/>
      <c r="AD116" s="468"/>
      <c r="AE116" s="282">
        <v>20.396011396011399</v>
      </c>
      <c r="AF116" s="282"/>
      <c r="AG116" s="282"/>
      <c r="AH116" s="282"/>
      <c r="AI116" s="282">
        <v>20.632311977715901</v>
      </c>
      <c r="AJ116" s="282"/>
      <c r="AK116" s="282"/>
      <c r="AL116" s="282"/>
      <c r="AM116" s="282">
        <v>18.393700787401599</v>
      </c>
      <c r="AN116" s="282"/>
      <c r="AO116" s="282"/>
      <c r="AP116" s="282"/>
      <c r="AQ116" s="218">
        <v>18.724787401574801</v>
      </c>
      <c r="AR116" s="219"/>
      <c r="AS116" s="219"/>
      <c r="AT116" s="219"/>
      <c r="AU116" s="219"/>
      <c r="AV116" s="219"/>
      <c r="AW116" s="219"/>
      <c r="AX116" s="221"/>
    </row>
    <row r="117" spans="1:51" ht="46.5" customHeight="1" thickBot="1" x14ac:dyDescent="0.2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730</v>
      </c>
      <c r="AC117" s="477"/>
      <c r="AD117" s="478"/>
      <c r="AE117" s="555" t="s">
        <v>731</v>
      </c>
      <c r="AF117" s="555"/>
      <c r="AG117" s="555"/>
      <c r="AH117" s="555"/>
      <c r="AI117" s="555" t="s">
        <v>732</v>
      </c>
      <c r="AJ117" s="555"/>
      <c r="AK117" s="555"/>
      <c r="AL117" s="555"/>
      <c r="AM117" s="555" t="s">
        <v>778</v>
      </c>
      <c r="AN117" s="555"/>
      <c r="AO117" s="555"/>
      <c r="AP117" s="555"/>
      <c r="AQ117" s="555" t="s">
        <v>779</v>
      </c>
      <c r="AR117" s="555"/>
      <c r="AS117" s="555"/>
      <c r="AT117" s="555"/>
      <c r="AU117" s="555"/>
      <c r="AV117" s="555"/>
      <c r="AW117" s="555"/>
      <c r="AX117" s="556"/>
    </row>
    <row r="118" spans="1:51" ht="23.25" hidden="1" customHeight="1" x14ac:dyDescent="0.2">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391</v>
      </c>
      <c r="AF118" s="247"/>
      <c r="AG118" s="247"/>
      <c r="AH118" s="247"/>
      <c r="AI118" s="247" t="s">
        <v>413</v>
      </c>
      <c r="AJ118" s="247"/>
      <c r="AK118" s="247"/>
      <c r="AL118" s="247"/>
      <c r="AM118" s="247" t="s">
        <v>510</v>
      </c>
      <c r="AN118" s="247"/>
      <c r="AO118" s="247"/>
      <c r="AP118" s="247"/>
      <c r="AQ118" s="594" t="s">
        <v>543</v>
      </c>
      <c r="AR118" s="595"/>
      <c r="AS118" s="595"/>
      <c r="AT118" s="595"/>
      <c r="AU118" s="595"/>
      <c r="AV118" s="595"/>
      <c r="AW118" s="595"/>
      <c r="AX118" s="596"/>
      <c r="AY118" s="92">
        <f>IF(SUBSTITUTE(SUBSTITUTE($G$119,"／",""),"　","")="",0,1)</f>
        <v>0</v>
      </c>
    </row>
    <row r="119" spans="1:51" ht="23.25" hidden="1" customHeight="1" x14ac:dyDescent="0.2">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2">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391</v>
      </c>
      <c r="AF121" s="247"/>
      <c r="AG121" s="247"/>
      <c r="AH121" s="247"/>
      <c r="AI121" s="247" t="s">
        <v>413</v>
      </c>
      <c r="AJ121" s="247"/>
      <c r="AK121" s="247"/>
      <c r="AL121" s="247"/>
      <c r="AM121" s="247" t="s">
        <v>510</v>
      </c>
      <c r="AN121" s="247"/>
      <c r="AO121" s="247"/>
      <c r="AP121" s="247"/>
      <c r="AQ121" s="594" t="s">
        <v>543</v>
      </c>
      <c r="AR121" s="595"/>
      <c r="AS121" s="595"/>
      <c r="AT121" s="595"/>
      <c r="AU121" s="595"/>
      <c r="AV121" s="595"/>
      <c r="AW121" s="595"/>
      <c r="AX121" s="596"/>
      <c r="AY121" s="92">
        <f>IF(SUBSTITUTE(SUBSTITUTE($G$122,"／",""),"　","")="",0,1)</f>
        <v>0</v>
      </c>
    </row>
    <row r="122" spans="1:51" ht="23.25" hidden="1" customHeight="1" x14ac:dyDescent="0.2">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2">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391</v>
      </c>
      <c r="AF124" s="247"/>
      <c r="AG124" s="247"/>
      <c r="AH124" s="247"/>
      <c r="AI124" s="247" t="s">
        <v>413</v>
      </c>
      <c r="AJ124" s="247"/>
      <c r="AK124" s="247"/>
      <c r="AL124" s="247"/>
      <c r="AM124" s="247" t="s">
        <v>510</v>
      </c>
      <c r="AN124" s="247"/>
      <c r="AO124" s="247"/>
      <c r="AP124" s="247"/>
      <c r="AQ124" s="594" t="s">
        <v>543</v>
      </c>
      <c r="AR124" s="595"/>
      <c r="AS124" s="595"/>
      <c r="AT124" s="595"/>
      <c r="AU124" s="595"/>
      <c r="AV124" s="595"/>
      <c r="AW124" s="595"/>
      <c r="AX124" s="596"/>
      <c r="AY124" s="92">
        <f>IF(SUBSTITUTE(SUBSTITUTE($G$125,"／",""),"　","")="",0,1)</f>
        <v>0</v>
      </c>
    </row>
    <row r="125" spans="1:51" ht="23.25" hidden="1" customHeight="1" x14ac:dyDescent="0.2">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30"/>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1"/>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2">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7"/>
      <c r="Z127" s="928"/>
      <c r="AA127" s="929"/>
      <c r="AB127" s="412" t="s">
        <v>11</v>
      </c>
      <c r="AC127" s="413"/>
      <c r="AD127" s="414"/>
      <c r="AE127" s="247" t="s">
        <v>391</v>
      </c>
      <c r="AF127" s="247"/>
      <c r="AG127" s="247"/>
      <c r="AH127" s="247"/>
      <c r="AI127" s="247" t="s">
        <v>413</v>
      </c>
      <c r="AJ127" s="247"/>
      <c r="AK127" s="247"/>
      <c r="AL127" s="247"/>
      <c r="AM127" s="247" t="s">
        <v>510</v>
      </c>
      <c r="AN127" s="247"/>
      <c r="AO127" s="247"/>
      <c r="AP127" s="247"/>
      <c r="AQ127" s="594" t="s">
        <v>543</v>
      </c>
      <c r="AR127" s="595"/>
      <c r="AS127" s="595"/>
      <c r="AT127" s="595"/>
      <c r="AU127" s="595"/>
      <c r="AV127" s="595"/>
      <c r="AW127" s="595"/>
      <c r="AX127" s="596"/>
      <c r="AY127" s="92">
        <f>IF(SUBSTITUTE(SUBSTITUTE($G$128,"／",""),"　","")="",0,1)</f>
        <v>0</v>
      </c>
    </row>
    <row r="128" spans="1:51" ht="23.25" hidden="1" customHeight="1" x14ac:dyDescent="0.2">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2">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766</v>
      </c>
      <c r="AR133" s="200"/>
      <c r="AS133" s="136" t="s">
        <v>233</v>
      </c>
      <c r="AT133" s="137"/>
      <c r="AU133" s="201" t="s">
        <v>766</v>
      </c>
      <c r="AV133" s="201"/>
      <c r="AW133" s="136" t="s">
        <v>179</v>
      </c>
      <c r="AX133" s="196"/>
      <c r="AY133">
        <f>$AY$132</f>
        <v>1</v>
      </c>
    </row>
    <row r="134" spans="1:51" ht="39.75" customHeight="1" x14ac:dyDescent="0.2">
      <c r="A134" s="190"/>
      <c r="B134" s="187"/>
      <c r="C134" s="181"/>
      <c r="D134" s="187"/>
      <c r="E134" s="181"/>
      <c r="F134" s="182"/>
      <c r="G134" s="107" t="s">
        <v>766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766</v>
      </c>
      <c r="AC134" s="206"/>
      <c r="AD134" s="206"/>
      <c r="AE134" s="207" t="s">
        <v>766</v>
      </c>
      <c r="AF134" s="208"/>
      <c r="AG134" s="208"/>
      <c r="AH134" s="208"/>
      <c r="AI134" s="207" t="s">
        <v>766</v>
      </c>
      <c r="AJ134" s="208"/>
      <c r="AK134" s="208"/>
      <c r="AL134" s="208"/>
      <c r="AM134" s="207" t="s">
        <v>766</v>
      </c>
      <c r="AN134" s="208"/>
      <c r="AO134" s="208"/>
      <c r="AP134" s="208"/>
      <c r="AQ134" s="207" t="s">
        <v>766</v>
      </c>
      <c r="AR134" s="208"/>
      <c r="AS134" s="208"/>
      <c r="AT134" s="208"/>
      <c r="AU134" s="207" t="s">
        <v>766</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766</v>
      </c>
      <c r="AC135" s="214"/>
      <c r="AD135" s="214"/>
      <c r="AE135" s="207" t="s">
        <v>766</v>
      </c>
      <c r="AF135" s="208"/>
      <c r="AG135" s="208"/>
      <c r="AH135" s="208"/>
      <c r="AI135" s="207" t="s">
        <v>766</v>
      </c>
      <c r="AJ135" s="208"/>
      <c r="AK135" s="208"/>
      <c r="AL135" s="208"/>
      <c r="AM135" s="207" t="s">
        <v>766</v>
      </c>
      <c r="AN135" s="208"/>
      <c r="AO135" s="208"/>
      <c r="AP135" s="208"/>
      <c r="AQ135" s="207" t="s">
        <v>766</v>
      </c>
      <c r="AR135" s="208"/>
      <c r="AS135" s="208"/>
      <c r="AT135" s="208"/>
      <c r="AU135" s="207" t="s">
        <v>766</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4.4" customHeight="1" x14ac:dyDescent="0.2">
      <c r="A154" s="190"/>
      <c r="B154" s="187"/>
      <c r="C154" s="181"/>
      <c r="D154" s="187"/>
      <c r="E154" s="181"/>
      <c r="F154" s="182"/>
      <c r="G154" s="107" t="s">
        <v>766</v>
      </c>
      <c r="H154" s="108"/>
      <c r="I154" s="108"/>
      <c r="J154" s="108"/>
      <c r="K154" s="108"/>
      <c r="L154" s="108"/>
      <c r="M154" s="108"/>
      <c r="N154" s="108"/>
      <c r="O154" s="108"/>
      <c r="P154" s="109"/>
      <c r="Q154" s="128" t="s">
        <v>766</v>
      </c>
      <c r="R154" s="108"/>
      <c r="S154" s="108"/>
      <c r="T154" s="108"/>
      <c r="U154" s="108"/>
      <c r="V154" s="108"/>
      <c r="W154" s="108"/>
      <c r="X154" s="108"/>
      <c r="Y154" s="108"/>
      <c r="Z154" s="108"/>
      <c r="AA154" s="290"/>
      <c r="AB154" s="144" t="s">
        <v>766</v>
      </c>
      <c r="AC154" s="145"/>
      <c r="AD154" s="145"/>
      <c r="AE154" s="150" t="s">
        <v>766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4.4"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4.4"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4.4"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4"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2">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2">
      <c r="A430" s="190"/>
      <c r="B430" s="187"/>
      <c r="C430" s="179" t="s">
        <v>672</v>
      </c>
      <c r="D430" s="932"/>
      <c r="E430" s="175" t="s">
        <v>400</v>
      </c>
      <c r="F430" s="898"/>
      <c r="G430" s="899" t="s">
        <v>252</v>
      </c>
      <c r="H430" s="126"/>
      <c r="I430" s="126"/>
      <c r="J430" s="900"/>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hidden="1"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2">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2">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48" customHeight="1" x14ac:dyDescent="0.2">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744</v>
      </c>
      <c r="AE702" s="342"/>
      <c r="AF702" s="342"/>
      <c r="AG702" s="384" t="s">
        <v>747</v>
      </c>
      <c r="AH702" s="385"/>
      <c r="AI702" s="385"/>
      <c r="AJ702" s="385"/>
      <c r="AK702" s="385"/>
      <c r="AL702" s="385"/>
      <c r="AM702" s="385"/>
      <c r="AN702" s="385"/>
      <c r="AO702" s="385"/>
      <c r="AP702" s="385"/>
      <c r="AQ702" s="385"/>
      <c r="AR702" s="385"/>
      <c r="AS702" s="385"/>
      <c r="AT702" s="385"/>
      <c r="AU702" s="385"/>
      <c r="AV702" s="385"/>
      <c r="AW702" s="385"/>
      <c r="AX702" s="386"/>
    </row>
    <row r="703" spans="1:51" ht="55.2"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744</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43.2" customHeight="1" x14ac:dyDescent="0.2">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744</v>
      </c>
      <c r="AE704" s="786"/>
      <c r="AF704" s="786"/>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750</v>
      </c>
      <c r="AE705" s="718"/>
      <c r="AF705" s="718"/>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751</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751</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744</v>
      </c>
      <c r="AE708" s="608"/>
      <c r="AF708" s="608"/>
      <c r="AG708" s="745" t="s">
        <v>753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744</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750</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744</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8.95" customHeight="1" x14ac:dyDescent="0.2">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744</v>
      </c>
      <c r="AE712" s="786"/>
      <c r="AF712" s="786"/>
      <c r="AG712" s="810" t="s">
        <v>770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5"/>
      <c r="B713" s="647"/>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744</v>
      </c>
      <c r="AE713" s="323"/>
      <c r="AF713" s="666"/>
      <c r="AG713" s="104" t="s">
        <v>756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744</v>
      </c>
      <c r="AE714" s="808"/>
      <c r="AF714" s="809"/>
      <c r="AG714" s="739" t="s">
        <v>757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744</v>
      </c>
      <c r="AE715" s="608"/>
      <c r="AF715" s="659"/>
      <c r="AG715" s="745" t="s">
        <v>758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750</v>
      </c>
      <c r="AE716" s="630"/>
      <c r="AF716" s="630"/>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744</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744</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744</v>
      </c>
      <c r="AE719" s="608"/>
      <c r="AF719" s="608"/>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81"/>
      <c r="B721" s="782"/>
      <c r="C721" s="293" t="s">
        <v>711</v>
      </c>
      <c r="D721" s="294"/>
      <c r="E721" s="294"/>
      <c r="F721" s="295"/>
      <c r="G721" s="284">
        <v>20</v>
      </c>
      <c r="H721" s="285"/>
      <c r="I721" s="77" t="str">
        <f>IF(OR(G721="　", G721=""), "", "-")</f>
        <v>-</v>
      </c>
      <c r="J721" s="288">
        <v>802</v>
      </c>
      <c r="K721" s="288"/>
      <c r="L721" s="77" t="str">
        <f>IF(M721="","","-")</f>
        <v/>
      </c>
      <c r="M721" s="78"/>
      <c r="N721" s="301" t="s">
        <v>793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2">
      <c r="A722" s="781"/>
      <c r="B722" s="782"/>
      <c r="C722" s="293" t="s">
        <v>711</v>
      </c>
      <c r="D722" s="294"/>
      <c r="E722" s="294"/>
      <c r="F722" s="295"/>
      <c r="G722" s="284">
        <v>20</v>
      </c>
      <c r="H722" s="285"/>
      <c r="I722" s="77" t="str">
        <f t="shared" ref="I722:I725" si="113">IF(OR(G722="　", G722=""), "", "-")</f>
        <v>-</v>
      </c>
      <c r="J722" s="288">
        <v>903</v>
      </c>
      <c r="K722" s="288"/>
      <c r="L722" s="77" t="str">
        <f t="shared" ref="L722:L725" si="114">IF(M722="","","-")</f>
        <v/>
      </c>
      <c r="M722" s="78"/>
      <c r="N722" s="301" t="s">
        <v>794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2">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2">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43" t="s">
        <v>48</v>
      </c>
      <c r="B726" s="802"/>
      <c r="C726" s="815" t="s">
        <v>53</v>
      </c>
      <c r="D726" s="837"/>
      <c r="E726" s="837"/>
      <c r="F726" s="838"/>
      <c r="G726" s="581" t="s">
        <v>772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42.6" customHeight="1" thickBot="1" x14ac:dyDescent="0.25">
      <c r="A727" s="803"/>
      <c r="B727" s="804"/>
      <c r="C727" s="751" t="s">
        <v>57</v>
      </c>
      <c r="D727" s="752"/>
      <c r="E727" s="752"/>
      <c r="F727" s="753"/>
      <c r="G727" s="579" t="s">
        <v>762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5">
      <c r="A729" s="637" t="s">
        <v>774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5">
      <c r="A731" s="676" t="s">
        <v>137</v>
      </c>
      <c r="B731" s="677"/>
      <c r="C731" s="677"/>
      <c r="D731" s="677"/>
      <c r="E731" s="678"/>
      <c r="F731" s="732" t="s">
        <v>773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5">
      <c r="A733" s="676" t="s">
        <v>775</v>
      </c>
      <c r="B733" s="677"/>
      <c r="C733" s="677"/>
      <c r="D733" s="677"/>
      <c r="E733" s="678"/>
      <c r="F733" s="640" t="s">
        <v>781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2">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2">
      <c r="A737" s="991" t="s">
        <v>673</v>
      </c>
      <c r="B737" s="211"/>
      <c r="C737" s="211"/>
      <c r="D737" s="212"/>
      <c r="E737" s="955" t="s">
        <v>735</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2">
      <c r="A738" s="361" t="s">
        <v>398</v>
      </c>
      <c r="B738" s="361"/>
      <c r="C738" s="361"/>
      <c r="D738" s="361"/>
      <c r="E738" s="955" t="s">
        <v>736</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2">
      <c r="A739" s="361" t="s">
        <v>397</v>
      </c>
      <c r="B739" s="361"/>
      <c r="C739" s="361"/>
      <c r="D739" s="361"/>
      <c r="E739" s="955" t="s">
        <v>737</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2">
      <c r="A740" s="361" t="s">
        <v>396</v>
      </c>
      <c r="B740" s="361"/>
      <c r="C740" s="361"/>
      <c r="D740" s="361"/>
      <c r="E740" s="955" t="s">
        <v>738</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2">
      <c r="A741" s="361" t="s">
        <v>395</v>
      </c>
      <c r="B741" s="361"/>
      <c r="C741" s="361"/>
      <c r="D741" s="361"/>
      <c r="E741" s="955" t="s">
        <v>739</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2">
      <c r="A742" s="361" t="s">
        <v>394</v>
      </c>
      <c r="B742" s="361"/>
      <c r="C742" s="361"/>
      <c r="D742" s="361"/>
      <c r="E742" s="955" t="s">
        <v>740</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2">
      <c r="A743" s="361" t="s">
        <v>393</v>
      </c>
      <c r="B743" s="361"/>
      <c r="C743" s="361"/>
      <c r="D743" s="361"/>
      <c r="E743" s="955" t="s">
        <v>741</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2">
      <c r="A744" s="361" t="s">
        <v>392</v>
      </c>
      <c r="B744" s="361"/>
      <c r="C744" s="361"/>
      <c r="D744" s="361"/>
      <c r="E744" s="955" t="s">
        <v>742</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2">
      <c r="A745" s="361" t="s">
        <v>391</v>
      </c>
      <c r="B745" s="361"/>
      <c r="C745" s="361"/>
      <c r="D745" s="361"/>
      <c r="E745" s="992" t="s">
        <v>743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2">
      <c r="A746" s="361" t="s">
        <v>546</v>
      </c>
      <c r="B746" s="361"/>
      <c r="C746" s="361"/>
      <c r="D746" s="361"/>
      <c r="E746" s="961" t="s">
        <v>711</v>
      </c>
      <c r="F746" s="959"/>
      <c r="G746" s="959"/>
      <c r="H746" s="100" t="str">
        <f>IF(E746="","","-")</f>
        <v>-</v>
      </c>
      <c r="I746" s="959"/>
      <c r="J746" s="959"/>
      <c r="K746" s="100" t="str">
        <f>IF(I746="","","-")</f>
        <v/>
      </c>
      <c r="L746" s="960">
        <v>651</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2">
      <c r="A747" s="361" t="s">
        <v>510</v>
      </c>
      <c r="B747" s="361"/>
      <c r="C747" s="361"/>
      <c r="D747" s="361"/>
      <c r="E747" s="961" t="s">
        <v>711</v>
      </c>
      <c r="F747" s="959"/>
      <c r="G747" s="959"/>
      <c r="H747" s="100" t="str">
        <f>IF(E747="","","-")</f>
        <v>-</v>
      </c>
      <c r="I747" s="959"/>
      <c r="J747" s="959"/>
      <c r="K747" s="100" t="str">
        <f>IF(I747="","","-")</f>
        <v/>
      </c>
      <c r="L747" s="960">
        <v>664</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2">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31" t="s">
        <v>387</v>
      </c>
      <c r="B787" s="632"/>
      <c r="C787" s="632"/>
      <c r="D787" s="632"/>
      <c r="E787" s="632"/>
      <c r="F787" s="633"/>
      <c r="G787" s="598" t="s">
        <v>782</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2">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2">
      <c r="A789" s="634"/>
      <c r="B789" s="635"/>
      <c r="C789" s="635"/>
      <c r="D789" s="635"/>
      <c r="E789" s="635"/>
      <c r="F789" s="636"/>
      <c r="G789" s="673" t="s">
        <v>763</v>
      </c>
      <c r="H789" s="674"/>
      <c r="I789" s="674"/>
      <c r="J789" s="674"/>
      <c r="K789" s="675"/>
      <c r="L789" s="667" t="s">
        <v>767</v>
      </c>
      <c r="M789" s="668"/>
      <c r="N789" s="668"/>
      <c r="O789" s="668"/>
      <c r="P789" s="668"/>
      <c r="Q789" s="668"/>
      <c r="R789" s="668"/>
      <c r="S789" s="668"/>
      <c r="T789" s="668"/>
      <c r="U789" s="668"/>
      <c r="V789" s="668"/>
      <c r="W789" s="668"/>
      <c r="X789" s="669"/>
      <c r="Y789" s="387">
        <v>553</v>
      </c>
      <c r="Z789" s="388"/>
      <c r="AA789" s="388"/>
      <c r="AB789" s="805"/>
      <c r="AC789" s="673"/>
      <c r="AD789" s="674"/>
      <c r="AE789" s="674"/>
      <c r="AF789" s="674"/>
      <c r="AG789" s="675"/>
      <c r="AH789" s="667"/>
      <c r="AI789" s="668"/>
      <c r="AJ789" s="668"/>
      <c r="AK789" s="668"/>
      <c r="AL789" s="668"/>
      <c r="AM789" s="668"/>
      <c r="AN789" s="668"/>
      <c r="AO789" s="668"/>
      <c r="AP789" s="668"/>
      <c r="AQ789" s="668"/>
      <c r="AR789" s="668"/>
      <c r="AS789" s="668"/>
      <c r="AT789" s="669"/>
      <c r="AU789" s="387"/>
      <c r="AV789" s="388"/>
      <c r="AW789" s="388"/>
      <c r="AX789" s="389"/>
    </row>
    <row r="790" spans="1:51" ht="24.75"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2">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2">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2">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2">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553</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2">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2">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2">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2">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2">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2">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2">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5">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2">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2">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2">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2">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2">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2">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2">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5">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2">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2">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2">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2">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2">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2">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2">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2">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2">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2">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2">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2">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5">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71" t="s">
        <v>783</v>
      </c>
      <c r="D845" s="372"/>
      <c r="E845" s="372"/>
      <c r="F845" s="372"/>
      <c r="G845" s="372"/>
      <c r="H845" s="372"/>
      <c r="I845" s="373"/>
      <c r="J845" s="344">
        <v>6000020271004</v>
      </c>
      <c r="K845" s="345"/>
      <c r="L845" s="345"/>
      <c r="M845" s="345"/>
      <c r="N845" s="345"/>
      <c r="O845" s="345"/>
      <c r="P845" s="359" t="s">
        <v>768</v>
      </c>
      <c r="Q845" s="346"/>
      <c r="R845" s="346"/>
      <c r="S845" s="346"/>
      <c r="T845" s="346"/>
      <c r="U845" s="346"/>
      <c r="V845" s="346"/>
      <c r="W845" s="346"/>
      <c r="X845" s="346"/>
      <c r="Y845" s="347">
        <v>553</v>
      </c>
      <c r="Z845" s="348"/>
      <c r="AA845" s="348"/>
      <c r="AB845" s="349"/>
      <c r="AC845" s="350" t="s">
        <v>764</v>
      </c>
      <c r="AD845" s="351"/>
      <c r="AE845" s="351"/>
      <c r="AF845" s="351"/>
      <c r="AG845" s="351"/>
      <c r="AH845" s="366" t="s">
        <v>722</v>
      </c>
      <c r="AI845" s="367"/>
      <c r="AJ845" s="367"/>
      <c r="AK845" s="367"/>
      <c r="AL845" s="354" t="s">
        <v>722</v>
      </c>
      <c r="AM845" s="355"/>
      <c r="AN845" s="355"/>
      <c r="AO845" s="356"/>
      <c r="AP845" s="357" t="s">
        <v>722</v>
      </c>
      <c r="AQ845" s="357"/>
      <c r="AR845" s="357"/>
      <c r="AS845" s="357"/>
      <c r="AT845" s="357"/>
      <c r="AU845" s="357"/>
      <c r="AV845" s="357"/>
      <c r="AW845" s="357"/>
      <c r="AX845" s="357"/>
    </row>
    <row r="846" spans="1:51" ht="30" customHeight="1" x14ac:dyDescent="0.2">
      <c r="A846" s="370">
        <v>2</v>
      </c>
      <c r="B846" s="370">
        <v>1</v>
      </c>
      <c r="C846" s="371" t="s">
        <v>784</v>
      </c>
      <c r="D846" s="374"/>
      <c r="E846" s="374"/>
      <c r="F846" s="374"/>
      <c r="G846" s="374"/>
      <c r="H846" s="374"/>
      <c r="I846" s="375"/>
      <c r="J846" s="344">
        <v>8000020130001</v>
      </c>
      <c r="K846" s="345"/>
      <c r="L846" s="345"/>
      <c r="M846" s="345"/>
      <c r="N846" s="345"/>
      <c r="O846" s="345"/>
      <c r="P846" s="359" t="s">
        <v>768</v>
      </c>
      <c r="Q846" s="346"/>
      <c r="R846" s="346"/>
      <c r="S846" s="346"/>
      <c r="T846" s="346"/>
      <c r="U846" s="346"/>
      <c r="V846" s="346"/>
      <c r="W846" s="346"/>
      <c r="X846" s="346"/>
      <c r="Y846" s="347">
        <v>531</v>
      </c>
      <c r="Z846" s="348"/>
      <c r="AA846" s="348"/>
      <c r="AB846" s="349"/>
      <c r="AC846" s="350" t="s">
        <v>764</v>
      </c>
      <c r="AD846" s="351"/>
      <c r="AE846" s="351"/>
      <c r="AF846" s="351"/>
      <c r="AG846" s="351"/>
      <c r="AH846" s="366" t="s">
        <v>722</v>
      </c>
      <c r="AI846" s="367"/>
      <c r="AJ846" s="367"/>
      <c r="AK846" s="367"/>
      <c r="AL846" s="354" t="s">
        <v>722</v>
      </c>
      <c r="AM846" s="355"/>
      <c r="AN846" s="355"/>
      <c r="AO846" s="356"/>
      <c r="AP846" s="357" t="s">
        <v>722</v>
      </c>
      <c r="AQ846" s="357"/>
      <c r="AR846" s="357"/>
      <c r="AS846" s="357"/>
      <c r="AT846" s="357"/>
      <c r="AU846" s="357"/>
      <c r="AV846" s="357"/>
      <c r="AW846" s="357"/>
      <c r="AX846" s="357"/>
      <c r="AY846">
        <f>COUNTA($C$846)</f>
        <v>1</v>
      </c>
    </row>
    <row r="847" spans="1:51" ht="30" customHeight="1" x14ac:dyDescent="0.2">
      <c r="A847" s="370">
        <v>3</v>
      </c>
      <c r="B847" s="370">
        <v>1</v>
      </c>
      <c r="C847" s="371" t="s">
        <v>785</v>
      </c>
      <c r="D847" s="374"/>
      <c r="E847" s="374"/>
      <c r="F847" s="374"/>
      <c r="G847" s="374"/>
      <c r="H847" s="374"/>
      <c r="I847" s="375"/>
      <c r="J847" s="344">
        <v>1000020200000</v>
      </c>
      <c r="K847" s="345"/>
      <c r="L847" s="345"/>
      <c r="M847" s="345"/>
      <c r="N847" s="345"/>
      <c r="O847" s="345"/>
      <c r="P847" s="359" t="s">
        <v>768</v>
      </c>
      <c r="Q847" s="346"/>
      <c r="R847" s="346"/>
      <c r="S847" s="346"/>
      <c r="T847" s="346"/>
      <c r="U847" s="346"/>
      <c r="V847" s="346"/>
      <c r="W847" s="346"/>
      <c r="X847" s="346"/>
      <c r="Y847" s="347">
        <v>443</v>
      </c>
      <c r="Z847" s="348"/>
      <c r="AA847" s="348"/>
      <c r="AB847" s="349"/>
      <c r="AC847" s="350" t="s">
        <v>764</v>
      </c>
      <c r="AD847" s="351"/>
      <c r="AE847" s="351"/>
      <c r="AF847" s="351"/>
      <c r="AG847" s="351"/>
      <c r="AH847" s="352" t="s">
        <v>722</v>
      </c>
      <c r="AI847" s="353"/>
      <c r="AJ847" s="353"/>
      <c r="AK847" s="353"/>
      <c r="AL847" s="354" t="s">
        <v>722</v>
      </c>
      <c r="AM847" s="355"/>
      <c r="AN847" s="355"/>
      <c r="AO847" s="356"/>
      <c r="AP847" s="357" t="s">
        <v>722</v>
      </c>
      <c r="AQ847" s="357"/>
      <c r="AR847" s="357"/>
      <c r="AS847" s="357"/>
      <c r="AT847" s="357"/>
      <c r="AU847" s="357"/>
      <c r="AV847" s="357"/>
      <c r="AW847" s="357"/>
      <c r="AX847" s="357"/>
      <c r="AY847">
        <f>COUNTA($C$847)</f>
        <v>1</v>
      </c>
    </row>
    <row r="848" spans="1:51" ht="30" customHeight="1" x14ac:dyDescent="0.2">
      <c r="A848" s="370">
        <v>4</v>
      </c>
      <c r="B848" s="370">
        <v>1</v>
      </c>
      <c r="C848" s="371" t="s">
        <v>786</v>
      </c>
      <c r="D848" s="374"/>
      <c r="E848" s="374"/>
      <c r="F848" s="374"/>
      <c r="G848" s="374"/>
      <c r="H848" s="374"/>
      <c r="I848" s="375"/>
      <c r="J848" s="344">
        <v>6000020121002</v>
      </c>
      <c r="K848" s="345"/>
      <c r="L848" s="345"/>
      <c r="M848" s="345"/>
      <c r="N848" s="345"/>
      <c r="O848" s="345"/>
      <c r="P848" s="359" t="s">
        <v>768</v>
      </c>
      <c r="Q848" s="346"/>
      <c r="R848" s="346"/>
      <c r="S848" s="346"/>
      <c r="T848" s="346"/>
      <c r="U848" s="346"/>
      <c r="V848" s="346"/>
      <c r="W848" s="346"/>
      <c r="X848" s="346"/>
      <c r="Y848" s="347">
        <v>304</v>
      </c>
      <c r="Z848" s="348"/>
      <c r="AA848" s="348"/>
      <c r="AB848" s="349"/>
      <c r="AC848" s="350" t="s">
        <v>764</v>
      </c>
      <c r="AD848" s="351"/>
      <c r="AE848" s="351"/>
      <c r="AF848" s="351"/>
      <c r="AG848" s="351"/>
      <c r="AH848" s="352" t="s">
        <v>722</v>
      </c>
      <c r="AI848" s="353"/>
      <c r="AJ848" s="353"/>
      <c r="AK848" s="353"/>
      <c r="AL848" s="354" t="s">
        <v>722</v>
      </c>
      <c r="AM848" s="355"/>
      <c r="AN848" s="355"/>
      <c r="AO848" s="356"/>
      <c r="AP848" s="357" t="s">
        <v>722</v>
      </c>
      <c r="AQ848" s="357"/>
      <c r="AR848" s="357"/>
      <c r="AS848" s="357"/>
      <c r="AT848" s="357"/>
      <c r="AU848" s="357"/>
      <c r="AV848" s="357"/>
      <c r="AW848" s="357"/>
      <c r="AX848" s="357"/>
      <c r="AY848">
        <f>COUNTA($C$848)</f>
        <v>1</v>
      </c>
    </row>
    <row r="849" spans="1:51" ht="30" customHeight="1" x14ac:dyDescent="0.2">
      <c r="A849" s="370">
        <v>5</v>
      </c>
      <c r="B849" s="370">
        <v>1</v>
      </c>
      <c r="C849" s="371" t="s">
        <v>787</v>
      </c>
      <c r="D849" s="374"/>
      <c r="E849" s="374"/>
      <c r="F849" s="374"/>
      <c r="G849" s="374"/>
      <c r="H849" s="374"/>
      <c r="I849" s="375"/>
      <c r="J849" s="344">
        <v>3000020231002</v>
      </c>
      <c r="K849" s="345"/>
      <c r="L849" s="345"/>
      <c r="M849" s="345"/>
      <c r="N849" s="345"/>
      <c r="O849" s="345"/>
      <c r="P849" s="359" t="s">
        <v>768</v>
      </c>
      <c r="Q849" s="346"/>
      <c r="R849" s="346"/>
      <c r="S849" s="346"/>
      <c r="T849" s="346"/>
      <c r="U849" s="346"/>
      <c r="V849" s="346"/>
      <c r="W849" s="346"/>
      <c r="X849" s="346"/>
      <c r="Y849" s="347">
        <v>268</v>
      </c>
      <c r="Z849" s="348"/>
      <c r="AA849" s="348"/>
      <c r="AB849" s="349"/>
      <c r="AC849" s="350" t="s">
        <v>764</v>
      </c>
      <c r="AD849" s="351"/>
      <c r="AE849" s="351"/>
      <c r="AF849" s="351"/>
      <c r="AG849" s="351"/>
      <c r="AH849" s="352" t="s">
        <v>722</v>
      </c>
      <c r="AI849" s="353"/>
      <c r="AJ849" s="353"/>
      <c r="AK849" s="353"/>
      <c r="AL849" s="354" t="s">
        <v>722</v>
      </c>
      <c r="AM849" s="355"/>
      <c r="AN849" s="355"/>
      <c r="AO849" s="356"/>
      <c r="AP849" s="357" t="s">
        <v>722</v>
      </c>
      <c r="AQ849" s="357"/>
      <c r="AR849" s="357"/>
      <c r="AS849" s="357"/>
      <c r="AT849" s="357"/>
      <c r="AU849" s="357"/>
      <c r="AV849" s="357"/>
      <c r="AW849" s="357"/>
      <c r="AX849" s="357"/>
      <c r="AY849">
        <f>COUNTA($C$849)</f>
        <v>1</v>
      </c>
    </row>
    <row r="850" spans="1:51" ht="30" customHeight="1" x14ac:dyDescent="0.2">
      <c r="A850" s="370">
        <v>6</v>
      </c>
      <c r="B850" s="370">
        <v>1</v>
      </c>
      <c r="C850" s="371" t="s">
        <v>788</v>
      </c>
      <c r="D850" s="374"/>
      <c r="E850" s="374"/>
      <c r="F850" s="374"/>
      <c r="G850" s="374"/>
      <c r="H850" s="374"/>
      <c r="I850" s="375"/>
      <c r="J850" s="344">
        <v>4000020270008</v>
      </c>
      <c r="K850" s="345"/>
      <c r="L850" s="345"/>
      <c r="M850" s="345"/>
      <c r="N850" s="345"/>
      <c r="O850" s="345"/>
      <c r="P850" s="359" t="s">
        <v>768</v>
      </c>
      <c r="Q850" s="346"/>
      <c r="R850" s="346"/>
      <c r="S850" s="346"/>
      <c r="T850" s="346"/>
      <c r="U850" s="346"/>
      <c r="V850" s="346"/>
      <c r="W850" s="346"/>
      <c r="X850" s="346"/>
      <c r="Y850" s="347">
        <v>218</v>
      </c>
      <c r="Z850" s="348"/>
      <c r="AA850" s="348"/>
      <c r="AB850" s="349"/>
      <c r="AC850" s="350" t="s">
        <v>764</v>
      </c>
      <c r="AD850" s="351"/>
      <c r="AE850" s="351"/>
      <c r="AF850" s="351"/>
      <c r="AG850" s="351"/>
      <c r="AH850" s="352" t="s">
        <v>722</v>
      </c>
      <c r="AI850" s="353"/>
      <c r="AJ850" s="353"/>
      <c r="AK850" s="353"/>
      <c r="AL850" s="354" t="s">
        <v>722</v>
      </c>
      <c r="AM850" s="355"/>
      <c r="AN850" s="355"/>
      <c r="AO850" s="356"/>
      <c r="AP850" s="357" t="s">
        <v>722</v>
      </c>
      <c r="AQ850" s="357"/>
      <c r="AR850" s="357"/>
      <c r="AS850" s="357"/>
      <c r="AT850" s="357"/>
      <c r="AU850" s="357"/>
      <c r="AV850" s="357"/>
      <c r="AW850" s="357"/>
      <c r="AX850" s="357"/>
      <c r="AY850">
        <f>COUNTA($C$850)</f>
        <v>1</v>
      </c>
    </row>
    <row r="851" spans="1:51" ht="30" customHeight="1" x14ac:dyDescent="0.2">
      <c r="A851" s="370">
        <v>7</v>
      </c>
      <c r="B851" s="370">
        <v>1</v>
      </c>
      <c r="C851" s="371" t="s">
        <v>789</v>
      </c>
      <c r="D851" s="374"/>
      <c r="E851" s="374"/>
      <c r="F851" s="374"/>
      <c r="G851" s="374"/>
      <c r="H851" s="374"/>
      <c r="I851" s="375"/>
      <c r="J851" s="344">
        <v>2000020350001</v>
      </c>
      <c r="K851" s="345"/>
      <c r="L851" s="345"/>
      <c r="M851" s="345"/>
      <c r="N851" s="345"/>
      <c r="O851" s="345"/>
      <c r="P851" s="359" t="s">
        <v>768</v>
      </c>
      <c r="Q851" s="346"/>
      <c r="R851" s="346"/>
      <c r="S851" s="346"/>
      <c r="T851" s="346"/>
      <c r="U851" s="346"/>
      <c r="V851" s="346"/>
      <c r="W851" s="346"/>
      <c r="X851" s="346"/>
      <c r="Y851" s="347">
        <v>188</v>
      </c>
      <c r="Z851" s="348"/>
      <c r="AA851" s="348"/>
      <c r="AB851" s="349"/>
      <c r="AC851" s="350" t="s">
        <v>764</v>
      </c>
      <c r="AD851" s="351"/>
      <c r="AE851" s="351"/>
      <c r="AF851" s="351"/>
      <c r="AG851" s="351"/>
      <c r="AH851" s="352" t="s">
        <v>722</v>
      </c>
      <c r="AI851" s="353"/>
      <c r="AJ851" s="353"/>
      <c r="AK851" s="353"/>
      <c r="AL851" s="354" t="s">
        <v>722</v>
      </c>
      <c r="AM851" s="355"/>
      <c r="AN851" s="355"/>
      <c r="AO851" s="356"/>
      <c r="AP851" s="357" t="s">
        <v>722</v>
      </c>
      <c r="AQ851" s="357"/>
      <c r="AR851" s="357"/>
      <c r="AS851" s="357"/>
      <c r="AT851" s="357"/>
      <c r="AU851" s="357"/>
      <c r="AV851" s="357"/>
      <c r="AW851" s="357"/>
      <c r="AX851" s="357"/>
      <c r="AY851">
        <f>COUNTA($C$851)</f>
        <v>1</v>
      </c>
    </row>
    <row r="852" spans="1:51" ht="30" customHeight="1" x14ac:dyDescent="0.2">
      <c r="A852" s="370">
        <v>8</v>
      </c>
      <c r="B852" s="370">
        <v>1</v>
      </c>
      <c r="C852" s="371" t="s">
        <v>790</v>
      </c>
      <c r="D852" s="372"/>
      <c r="E852" s="372"/>
      <c r="F852" s="372"/>
      <c r="G852" s="372"/>
      <c r="H852" s="372"/>
      <c r="I852" s="373"/>
      <c r="J852" s="344">
        <v>8000020280003</v>
      </c>
      <c r="K852" s="345"/>
      <c r="L852" s="345"/>
      <c r="M852" s="345"/>
      <c r="N852" s="345"/>
      <c r="O852" s="345"/>
      <c r="P852" s="359" t="s">
        <v>768</v>
      </c>
      <c r="Q852" s="346"/>
      <c r="R852" s="346"/>
      <c r="S852" s="346"/>
      <c r="T852" s="346"/>
      <c r="U852" s="346"/>
      <c r="V852" s="346"/>
      <c r="W852" s="346"/>
      <c r="X852" s="346"/>
      <c r="Y852" s="347">
        <v>172</v>
      </c>
      <c r="Z852" s="348"/>
      <c r="AA852" s="348"/>
      <c r="AB852" s="349"/>
      <c r="AC852" s="350" t="s">
        <v>764</v>
      </c>
      <c r="AD852" s="351"/>
      <c r="AE852" s="351"/>
      <c r="AF852" s="351"/>
      <c r="AG852" s="351"/>
      <c r="AH852" s="352" t="s">
        <v>722</v>
      </c>
      <c r="AI852" s="353"/>
      <c r="AJ852" s="353"/>
      <c r="AK852" s="353"/>
      <c r="AL852" s="354" t="s">
        <v>722</v>
      </c>
      <c r="AM852" s="355"/>
      <c r="AN852" s="355"/>
      <c r="AO852" s="356"/>
      <c r="AP852" s="357" t="s">
        <v>722</v>
      </c>
      <c r="AQ852" s="357"/>
      <c r="AR852" s="357"/>
      <c r="AS852" s="357"/>
      <c r="AT852" s="357"/>
      <c r="AU852" s="357"/>
      <c r="AV852" s="357"/>
      <c r="AW852" s="357"/>
      <c r="AX852" s="357"/>
      <c r="AY852">
        <f>COUNTA($C$852)</f>
        <v>1</v>
      </c>
    </row>
    <row r="853" spans="1:51" ht="30" customHeight="1" x14ac:dyDescent="0.2">
      <c r="A853" s="370">
        <v>9</v>
      </c>
      <c r="B853" s="370">
        <v>1</v>
      </c>
      <c r="C853" s="371" t="s">
        <v>791</v>
      </c>
      <c r="D853" s="372"/>
      <c r="E853" s="372"/>
      <c r="F853" s="372"/>
      <c r="G853" s="372"/>
      <c r="H853" s="372"/>
      <c r="I853" s="373"/>
      <c r="J853" s="344">
        <v>1000020380008</v>
      </c>
      <c r="K853" s="345"/>
      <c r="L853" s="345"/>
      <c r="M853" s="345"/>
      <c r="N853" s="345"/>
      <c r="O853" s="345"/>
      <c r="P853" s="359" t="s">
        <v>768</v>
      </c>
      <c r="Q853" s="346"/>
      <c r="R853" s="346"/>
      <c r="S853" s="346"/>
      <c r="T853" s="346"/>
      <c r="U853" s="346"/>
      <c r="V853" s="346"/>
      <c r="W853" s="346"/>
      <c r="X853" s="346"/>
      <c r="Y853" s="347">
        <v>147</v>
      </c>
      <c r="Z853" s="348"/>
      <c r="AA853" s="348"/>
      <c r="AB853" s="349"/>
      <c r="AC853" s="350" t="s">
        <v>764</v>
      </c>
      <c r="AD853" s="351"/>
      <c r="AE853" s="351"/>
      <c r="AF853" s="351"/>
      <c r="AG853" s="351"/>
      <c r="AH853" s="352" t="s">
        <v>722</v>
      </c>
      <c r="AI853" s="353"/>
      <c r="AJ853" s="353"/>
      <c r="AK853" s="353"/>
      <c r="AL853" s="354" t="s">
        <v>722</v>
      </c>
      <c r="AM853" s="355"/>
      <c r="AN853" s="355"/>
      <c r="AO853" s="356"/>
      <c r="AP853" s="357" t="s">
        <v>722</v>
      </c>
      <c r="AQ853" s="357"/>
      <c r="AR853" s="357"/>
      <c r="AS853" s="357"/>
      <c r="AT853" s="357"/>
      <c r="AU853" s="357"/>
      <c r="AV853" s="357"/>
      <c r="AW853" s="357"/>
      <c r="AX853" s="357"/>
      <c r="AY853">
        <f>COUNTA($C$853)</f>
        <v>1</v>
      </c>
    </row>
    <row r="854" spans="1:51" ht="30" customHeight="1" x14ac:dyDescent="0.2">
      <c r="A854" s="370">
        <v>10</v>
      </c>
      <c r="B854" s="370">
        <v>1</v>
      </c>
      <c r="C854" s="371" t="s">
        <v>792</v>
      </c>
      <c r="D854" s="372"/>
      <c r="E854" s="372"/>
      <c r="F854" s="372"/>
      <c r="G854" s="372"/>
      <c r="H854" s="372"/>
      <c r="I854" s="373"/>
      <c r="J854" s="344">
        <v>7000020310000</v>
      </c>
      <c r="K854" s="345"/>
      <c r="L854" s="345"/>
      <c r="M854" s="345"/>
      <c r="N854" s="345"/>
      <c r="O854" s="345"/>
      <c r="P854" s="359" t="s">
        <v>768</v>
      </c>
      <c r="Q854" s="346"/>
      <c r="R854" s="346"/>
      <c r="S854" s="346"/>
      <c r="T854" s="346"/>
      <c r="U854" s="346"/>
      <c r="V854" s="346"/>
      <c r="W854" s="346"/>
      <c r="X854" s="346"/>
      <c r="Y854" s="347">
        <v>135</v>
      </c>
      <c r="Z854" s="348"/>
      <c r="AA854" s="348"/>
      <c r="AB854" s="349"/>
      <c r="AC854" s="350" t="s">
        <v>764</v>
      </c>
      <c r="AD854" s="351"/>
      <c r="AE854" s="351"/>
      <c r="AF854" s="351"/>
      <c r="AG854" s="351"/>
      <c r="AH854" s="352" t="s">
        <v>722</v>
      </c>
      <c r="AI854" s="353"/>
      <c r="AJ854" s="353"/>
      <c r="AK854" s="353"/>
      <c r="AL854" s="354" t="s">
        <v>722</v>
      </c>
      <c r="AM854" s="355"/>
      <c r="AN854" s="355"/>
      <c r="AO854" s="356"/>
      <c r="AP854" s="357" t="s">
        <v>722</v>
      </c>
      <c r="AQ854" s="357"/>
      <c r="AR854" s="357"/>
      <c r="AS854" s="357"/>
      <c r="AT854" s="357"/>
      <c r="AU854" s="357"/>
      <c r="AV854" s="357"/>
      <c r="AW854" s="357"/>
      <c r="AX854" s="357"/>
      <c r="AY854">
        <f>COUNTA($C$854)</f>
        <v>1</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2">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150" t="s">
        <v>745</v>
      </c>
      <c r="F1110" s="369"/>
      <c r="G1110" s="369"/>
      <c r="H1110" s="369"/>
      <c r="I1110" s="369"/>
      <c r="J1110" s="344" t="s">
        <v>745</v>
      </c>
      <c r="K1110" s="345"/>
      <c r="L1110" s="345"/>
      <c r="M1110" s="345"/>
      <c r="N1110" s="345"/>
      <c r="O1110" s="345"/>
      <c r="P1110" s="359" t="s">
        <v>745</v>
      </c>
      <c r="Q1110" s="346"/>
      <c r="R1110" s="346"/>
      <c r="S1110" s="346"/>
      <c r="T1110" s="346"/>
      <c r="U1110" s="346"/>
      <c r="V1110" s="346"/>
      <c r="W1110" s="346"/>
      <c r="X1110" s="346"/>
      <c r="Y1110" s="347" t="s">
        <v>745</v>
      </c>
      <c r="Z1110" s="348"/>
      <c r="AA1110" s="348"/>
      <c r="AB1110" s="349"/>
      <c r="AC1110" s="350"/>
      <c r="AD1110" s="351"/>
      <c r="AE1110" s="351"/>
      <c r="AF1110" s="351"/>
      <c r="AG1110" s="351"/>
      <c r="AH1110" s="352" t="s">
        <v>745</v>
      </c>
      <c r="AI1110" s="353"/>
      <c r="AJ1110" s="353"/>
      <c r="AK1110" s="353"/>
      <c r="AL1110" s="354" t="s">
        <v>745</v>
      </c>
      <c r="AM1110" s="355"/>
      <c r="AN1110" s="355"/>
      <c r="AO1110" s="356"/>
      <c r="AP1110" s="357" t="s">
        <v>745</v>
      </c>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AU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55:Y874">
    <cfRule type="expression" dxfId="2423" priority="2957">
      <formula>IF(RIGHT(TEXT(Y855,"0.#"),1)=".",FALSE,TRUE)</formula>
    </cfRule>
    <cfRule type="expression" dxfId="2422" priority="2958">
      <formula>IF(RIGHT(TEXT(Y855,"0.#"),1)=".",TRUE,FALSE)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47:Y854">
    <cfRule type="expression" dxfId="703" priority="3">
      <formula>IF(RIGHT(TEXT(Y847,"0.#"),1)=".",FALSE,TRUE)</formula>
    </cfRule>
    <cfRule type="expression" dxfId="702" priority="4">
      <formula>IF(RIGHT(TEXT(Y847,"0.#"),1)=".",TRUE,FALSE)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19685039370078741" bottom="0.19685039370078741" header="0.51181102362204722" footer="0.51181102362204722"/>
  <pageSetup paperSize="9" scale="68" fitToHeight="0" orientation="portrait" r:id="rId1"/>
  <headerFooter differentFirst="1" alignWithMargins="0"/>
  <rowBreaks count="3" manualBreakCount="3">
    <brk id="117" max="49" man="1"/>
    <brk id="727"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744</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t="s">
        <v>744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t="s">
        <v>744</v>
      </c>
      <c r="C10" s="13" t="str">
        <f t="shared" si="0"/>
        <v>国土強靱化施策</v>
      </c>
      <c r="D10" s="13" t="str">
        <f t="shared" si="8"/>
        <v>高齢社会対策、国土強靱化施策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t="s">
        <v>744</v>
      </c>
      <c r="C11" s="13" t="str">
        <f t="shared" si="0"/>
        <v>子ども・若者育成支援</v>
      </c>
      <c r="D11" s="13" t="str">
        <f t="shared" si="8"/>
        <v>高齢社会対策、国土強靱化施策、子ども・若者育成支援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高齢社会対策、国土強靱化施策、子ども・若者育成支援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t="s">
        <v>744</v>
      </c>
      <c r="C13" s="13" t="str">
        <f t="shared" si="9"/>
        <v>少子化社会対策</v>
      </c>
      <c r="D13" s="13" t="str">
        <f t="shared" si="8"/>
        <v>高齢社会対策、国土強靱化施策、子ども・若者育成支援、少子化社会対策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高齢社会対策、国土強靱化施策、子ども・若者育成支援、少子化社会対策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t="s">
        <v>744</v>
      </c>
      <c r="C15" s="13" t="str">
        <f t="shared" si="9"/>
        <v>男女共同参画</v>
      </c>
      <c r="D15" s="13" t="str">
        <f t="shared" si="8"/>
        <v>高齢社会対策、国土強靱化施策、子ども・若者育成支援、少子化社会対策、男女共同参画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高齢社会対策、国土強靱化施策、子ども・若者育成支援、少子化社会対策、男女共同参画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高齢社会対策、国土強靱化施策、子ども・若者育成支援、少子化社会対策、男女共同参画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高齢社会対策、国土強靱化施策、子ども・若者育成支援、少子化社会対策、男女共同参画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高齢社会対策、国土強靱化施策、子ども・若者育成支援、少子化社会対策、男女共同参画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高齢社会対策、国土強靱化施策、子ども・若者育成支援、少子化社会対策、男女共同参画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高齢社会対策、国土強靱化施策、子ども・若者育成支援、少子化社会対策、男女共同参画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高齢社会対策、国土強靱化施策、子ども・若者育成支援、少子化社会対策、男女共同参画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高齢社会対策、国土強靱化施策、子ども・若者育成支援、少子化社会対策、男女共同参画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高齢社会対策、国土強靱化施策、子ども・若者育成支援、少子化社会対策、男女共同参画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高齢社会対策、国土強靱化施策、子ども・若者育成支援、少子化社会対策、男女共同参画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1"/>
      <c r="Z2" s="829"/>
      <c r="AA2" s="830"/>
      <c r="AB2" s="1025" t="s">
        <v>11</v>
      </c>
      <c r="AC2" s="1026"/>
      <c r="AD2" s="1027"/>
      <c r="AE2" s="1031" t="s">
        <v>391</v>
      </c>
      <c r="AF2" s="1031"/>
      <c r="AG2" s="1031"/>
      <c r="AH2" s="1031"/>
      <c r="AI2" s="1031" t="s">
        <v>413</v>
      </c>
      <c r="AJ2" s="1031"/>
      <c r="AK2" s="1031"/>
      <c r="AL2" s="561"/>
      <c r="AM2" s="1031" t="s">
        <v>510</v>
      </c>
      <c r="AN2" s="1031"/>
      <c r="AO2" s="1031"/>
      <c r="AP2" s="561"/>
      <c r="AQ2" s="158" t="s">
        <v>232</v>
      </c>
      <c r="AR2" s="133"/>
      <c r="AS2" s="133"/>
      <c r="AT2" s="134"/>
      <c r="AU2" s="537" t="s">
        <v>134</v>
      </c>
      <c r="AV2" s="537"/>
      <c r="AW2" s="537"/>
      <c r="AX2" s="538"/>
      <c r="AY2" s="34">
        <f>COUNTA($G$4)</f>
        <v>0</v>
      </c>
    </row>
    <row r="3" spans="1:51" ht="18.75" customHeight="1" x14ac:dyDescent="0.2">
      <c r="A3" s="399"/>
      <c r="B3" s="400"/>
      <c r="C3" s="400"/>
      <c r="D3" s="400"/>
      <c r="E3" s="400"/>
      <c r="F3" s="401"/>
      <c r="G3" s="418"/>
      <c r="H3" s="397"/>
      <c r="I3" s="397"/>
      <c r="J3" s="397"/>
      <c r="K3" s="397"/>
      <c r="L3" s="397"/>
      <c r="M3" s="397"/>
      <c r="N3" s="397"/>
      <c r="O3" s="419"/>
      <c r="P3" s="436"/>
      <c r="Q3" s="397"/>
      <c r="R3" s="397"/>
      <c r="S3" s="397"/>
      <c r="T3" s="397"/>
      <c r="U3" s="397"/>
      <c r="V3" s="397"/>
      <c r="W3" s="397"/>
      <c r="X3" s="419"/>
      <c r="Y3" s="1022"/>
      <c r="Z3" s="1023"/>
      <c r="AA3" s="1024"/>
      <c r="AB3" s="1028"/>
      <c r="AC3" s="1029"/>
      <c r="AD3" s="1030"/>
      <c r="AE3" s="916"/>
      <c r="AF3" s="916"/>
      <c r="AG3" s="916"/>
      <c r="AH3" s="916"/>
      <c r="AI3" s="916"/>
      <c r="AJ3" s="916"/>
      <c r="AK3" s="916"/>
      <c r="AL3" s="412"/>
      <c r="AM3" s="916"/>
      <c r="AN3" s="916"/>
      <c r="AO3" s="916"/>
      <c r="AP3" s="412"/>
      <c r="AQ3" s="199"/>
      <c r="AR3" s="200"/>
      <c r="AS3" s="136" t="s">
        <v>233</v>
      </c>
      <c r="AT3" s="137"/>
      <c r="AU3" s="200"/>
      <c r="AV3" s="200"/>
      <c r="AW3" s="397" t="s">
        <v>179</v>
      </c>
      <c r="AX3" s="398"/>
      <c r="AY3" s="34">
        <f>$AY$2</f>
        <v>0</v>
      </c>
    </row>
    <row r="4" spans="1:51" ht="22.5" customHeight="1" x14ac:dyDescent="0.2">
      <c r="A4" s="402"/>
      <c r="B4" s="400"/>
      <c r="C4" s="400"/>
      <c r="D4" s="400"/>
      <c r="E4" s="400"/>
      <c r="F4" s="401"/>
      <c r="G4" s="568"/>
      <c r="H4" s="998"/>
      <c r="I4" s="998"/>
      <c r="J4" s="998"/>
      <c r="K4" s="998"/>
      <c r="L4" s="998"/>
      <c r="M4" s="998"/>
      <c r="N4" s="998"/>
      <c r="O4" s="999"/>
      <c r="P4" s="108"/>
      <c r="Q4" s="1006"/>
      <c r="R4" s="1006"/>
      <c r="S4" s="1006"/>
      <c r="T4" s="1006"/>
      <c r="U4" s="1006"/>
      <c r="V4" s="1006"/>
      <c r="W4" s="1006"/>
      <c r="X4" s="1007"/>
      <c r="Y4" s="1016" t="s">
        <v>12</v>
      </c>
      <c r="Z4" s="1017"/>
      <c r="AA4" s="1018"/>
      <c r="AB4" s="465"/>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51" t="s">
        <v>54</v>
      </c>
      <c r="Z5" s="1013"/>
      <c r="AA5" s="1014"/>
      <c r="AB5" s="527"/>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7"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1"/>
      <c r="Z9" s="829"/>
      <c r="AA9" s="830"/>
      <c r="AB9" s="1025" t="s">
        <v>11</v>
      </c>
      <c r="AC9" s="1026"/>
      <c r="AD9" s="1027"/>
      <c r="AE9" s="1031" t="s">
        <v>391</v>
      </c>
      <c r="AF9" s="1031"/>
      <c r="AG9" s="1031"/>
      <c r="AH9" s="1031"/>
      <c r="AI9" s="1031" t="s">
        <v>413</v>
      </c>
      <c r="AJ9" s="1031"/>
      <c r="AK9" s="1031"/>
      <c r="AL9" s="561"/>
      <c r="AM9" s="1031" t="s">
        <v>510</v>
      </c>
      <c r="AN9" s="1031"/>
      <c r="AO9" s="1031"/>
      <c r="AP9" s="561"/>
      <c r="AQ9" s="158" t="s">
        <v>232</v>
      </c>
      <c r="AR9" s="133"/>
      <c r="AS9" s="133"/>
      <c r="AT9" s="134"/>
      <c r="AU9" s="537" t="s">
        <v>134</v>
      </c>
      <c r="AV9" s="537"/>
      <c r="AW9" s="537"/>
      <c r="AX9" s="538"/>
      <c r="AY9" s="34">
        <f>COUNTA($G$11)</f>
        <v>0</v>
      </c>
    </row>
    <row r="10" spans="1:51" ht="18.75" customHeight="1" x14ac:dyDescent="0.2">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2"/>
      <c r="Z10" s="1023"/>
      <c r="AA10" s="1024"/>
      <c r="AB10" s="1028"/>
      <c r="AC10" s="1029"/>
      <c r="AD10" s="1030"/>
      <c r="AE10" s="916"/>
      <c r="AF10" s="916"/>
      <c r="AG10" s="916"/>
      <c r="AH10" s="916"/>
      <c r="AI10" s="916"/>
      <c r="AJ10" s="916"/>
      <c r="AK10" s="916"/>
      <c r="AL10" s="412"/>
      <c r="AM10" s="916"/>
      <c r="AN10" s="916"/>
      <c r="AO10" s="916"/>
      <c r="AP10" s="412"/>
      <c r="AQ10" s="199"/>
      <c r="AR10" s="200"/>
      <c r="AS10" s="136" t="s">
        <v>233</v>
      </c>
      <c r="AT10" s="137"/>
      <c r="AU10" s="200"/>
      <c r="AV10" s="200"/>
      <c r="AW10" s="397" t="s">
        <v>179</v>
      </c>
      <c r="AX10" s="398"/>
      <c r="AY10" s="34">
        <f>$AY$9</f>
        <v>0</v>
      </c>
    </row>
    <row r="11" spans="1:51" ht="22.5" customHeight="1" x14ac:dyDescent="0.2">
      <c r="A11" s="402"/>
      <c r="B11" s="400"/>
      <c r="C11" s="400"/>
      <c r="D11" s="400"/>
      <c r="E11" s="400"/>
      <c r="F11" s="401"/>
      <c r="G11" s="568"/>
      <c r="H11" s="998"/>
      <c r="I11" s="998"/>
      <c r="J11" s="998"/>
      <c r="K11" s="998"/>
      <c r="L11" s="998"/>
      <c r="M11" s="998"/>
      <c r="N11" s="998"/>
      <c r="O11" s="999"/>
      <c r="P11" s="108"/>
      <c r="Q11" s="1006"/>
      <c r="R11" s="1006"/>
      <c r="S11" s="1006"/>
      <c r="T11" s="1006"/>
      <c r="U11" s="1006"/>
      <c r="V11" s="1006"/>
      <c r="W11" s="1006"/>
      <c r="X11" s="1007"/>
      <c r="Y11" s="1016" t="s">
        <v>12</v>
      </c>
      <c r="Z11" s="1017"/>
      <c r="AA11" s="1018"/>
      <c r="AB11" s="465"/>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51" t="s">
        <v>54</v>
      </c>
      <c r="Z12" s="1013"/>
      <c r="AA12" s="1014"/>
      <c r="AB12" s="527"/>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7"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1"/>
      <c r="Z16" s="829"/>
      <c r="AA16" s="830"/>
      <c r="AB16" s="1025" t="s">
        <v>11</v>
      </c>
      <c r="AC16" s="1026"/>
      <c r="AD16" s="1027"/>
      <c r="AE16" s="1031" t="s">
        <v>391</v>
      </c>
      <c r="AF16" s="1031"/>
      <c r="AG16" s="1031"/>
      <c r="AH16" s="1031"/>
      <c r="AI16" s="1031" t="s">
        <v>413</v>
      </c>
      <c r="AJ16" s="1031"/>
      <c r="AK16" s="1031"/>
      <c r="AL16" s="561"/>
      <c r="AM16" s="1031" t="s">
        <v>510</v>
      </c>
      <c r="AN16" s="1031"/>
      <c r="AO16" s="1031"/>
      <c r="AP16" s="561"/>
      <c r="AQ16" s="158" t="s">
        <v>232</v>
      </c>
      <c r="AR16" s="133"/>
      <c r="AS16" s="133"/>
      <c r="AT16" s="134"/>
      <c r="AU16" s="537" t="s">
        <v>134</v>
      </c>
      <c r="AV16" s="537"/>
      <c r="AW16" s="537"/>
      <c r="AX16" s="538"/>
      <c r="AY16" s="34">
        <f>COUNTA($G$18)</f>
        <v>0</v>
      </c>
    </row>
    <row r="17" spans="1:51" ht="18.75" customHeight="1" x14ac:dyDescent="0.2">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2"/>
      <c r="Z17" s="1023"/>
      <c r="AA17" s="1024"/>
      <c r="AB17" s="1028"/>
      <c r="AC17" s="1029"/>
      <c r="AD17" s="1030"/>
      <c r="AE17" s="916"/>
      <c r="AF17" s="916"/>
      <c r="AG17" s="916"/>
      <c r="AH17" s="916"/>
      <c r="AI17" s="916"/>
      <c r="AJ17" s="916"/>
      <c r="AK17" s="916"/>
      <c r="AL17" s="412"/>
      <c r="AM17" s="916"/>
      <c r="AN17" s="916"/>
      <c r="AO17" s="916"/>
      <c r="AP17" s="412"/>
      <c r="AQ17" s="199"/>
      <c r="AR17" s="200"/>
      <c r="AS17" s="136" t="s">
        <v>233</v>
      </c>
      <c r="AT17" s="137"/>
      <c r="AU17" s="200"/>
      <c r="AV17" s="200"/>
      <c r="AW17" s="397" t="s">
        <v>179</v>
      </c>
      <c r="AX17" s="398"/>
      <c r="AY17" s="34">
        <f>$AY$16</f>
        <v>0</v>
      </c>
    </row>
    <row r="18" spans="1:51" ht="22.5" customHeight="1" x14ac:dyDescent="0.2">
      <c r="A18" s="402"/>
      <c r="B18" s="400"/>
      <c r="C18" s="400"/>
      <c r="D18" s="400"/>
      <c r="E18" s="400"/>
      <c r="F18" s="401"/>
      <c r="G18" s="568"/>
      <c r="H18" s="998"/>
      <c r="I18" s="998"/>
      <c r="J18" s="998"/>
      <c r="K18" s="998"/>
      <c r="L18" s="998"/>
      <c r="M18" s="998"/>
      <c r="N18" s="998"/>
      <c r="O18" s="999"/>
      <c r="P18" s="108"/>
      <c r="Q18" s="1006"/>
      <c r="R18" s="1006"/>
      <c r="S18" s="1006"/>
      <c r="T18" s="1006"/>
      <c r="U18" s="1006"/>
      <c r="V18" s="1006"/>
      <c r="W18" s="1006"/>
      <c r="X18" s="1007"/>
      <c r="Y18" s="1016" t="s">
        <v>12</v>
      </c>
      <c r="Z18" s="1017"/>
      <c r="AA18" s="1018"/>
      <c r="AB18" s="465"/>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51" t="s">
        <v>54</v>
      </c>
      <c r="Z19" s="1013"/>
      <c r="AA19" s="1014"/>
      <c r="AB19" s="527"/>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7"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1"/>
      <c r="Z23" s="829"/>
      <c r="AA23" s="830"/>
      <c r="AB23" s="1025" t="s">
        <v>11</v>
      </c>
      <c r="AC23" s="1026"/>
      <c r="AD23" s="1027"/>
      <c r="AE23" s="1031" t="s">
        <v>391</v>
      </c>
      <c r="AF23" s="1031"/>
      <c r="AG23" s="1031"/>
      <c r="AH23" s="1031"/>
      <c r="AI23" s="1031" t="s">
        <v>413</v>
      </c>
      <c r="AJ23" s="1031"/>
      <c r="AK23" s="1031"/>
      <c r="AL23" s="561"/>
      <c r="AM23" s="1031" t="s">
        <v>510</v>
      </c>
      <c r="AN23" s="1031"/>
      <c r="AO23" s="1031"/>
      <c r="AP23" s="561"/>
      <c r="AQ23" s="158" t="s">
        <v>232</v>
      </c>
      <c r="AR23" s="133"/>
      <c r="AS23" s="133"/>
      <c r="AT23" s="134"/>
      <c r="AU23" s="537" t="s">
        <v>134</v>
      </c>
      <c r="AV23" s="537"/>
      <c r="AW23" s="537"/>
      <c r="AX23" s="538"/>
      <c r="AY23" s="34">
        <f>COUNTA($G$25)</f>
        <v>0</v>
      </c>
    </row>
    <row r="24" spans="1:51" ht="18.75" customHeight="1" x14ac:dyDescent="0.2">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2"/>
      <c r="Z24" s="1023"/>
      <c r="AA24" s="1024"/>
      <c r="AB24" s="1028"/>
      <c r="AC24" s="1029"/>
      <c r="AD24" s="1030"/>
      <c r="AE24" s="916"/>
      <c r="AF24" s="916"/>
      <c r="AG24" s="916"/>
      <c r="AH24" s="916"/>
      <c r="AI24" s="916"/>
      <c r="AJ24" s="916"/>
      <c r="AK24" s="916"/>
      <c r="AL24" s="412"/>
      <c r="AM24" s="916"/>
      <c r="AN24" s="916"/>
      <c r="AO24" s="916"/>
      <c r="AP24" s="412"/>
      <c r="AQ24" s="199"/>
      <c r="AR24" s="200"/>
      <c r="AS24" s="136" t="s">
        <v>233</v>
      </c>
      <c r="AT24" s="137"/>
      <c r="AU24" s="200"/>
      <c r="AV24" s="200"/>
      <c r="AW24" s="397" t="s">
        <v>179</v>
      </c>
      <c r="AX24" s="398"/>
      <c r="AY24" s="34">
        <f>$AY$23</f>
        <v>0</v>
      </c>
    </row>
    <row r="25" spans="1:51" ht="22.5" customHeight="1" x14ac:dyDescent="0.2">
      <c r="A25" s="402"/>
      <c r="B25" s="400"/>
      <c r="C25" s="400"/>
      <c r="D25" s="400"/>
      <c r="E25" s="400"/>
      <c r="F25" s="401"/>
      <c r="G25" s="568"/>
      <c r="H25" s="998"/>
      <c r="I25" s="998"/>
      <c r="J25" s="998"/>
      <c r="K25" s="998"/>
      <c r="L25" s="998"/>
      <c r="M25" s="998"/>
      <c r="N25" s="998"/>
      <c r="O25" s="999"/>
      <c r="P25" s="108"/>
      <c r="Q25" s="1006"/>
      <c r="R25" s="1006"/>
      <c r="S25" s="1006"/>
      <c r="T25" s="1006"/>
      <c r="U25" s="1006"/>
      <c r="V25" s="1006"/>
      <c r="W25" s="1006"/>
      <c r="X25" s="1007"/>
      <c r="Y25" s="1016" t="s">
        <v>12</v>
      </c>
      <c r="Z25" s="1017"/>
      <c r="AA25" s="1018"/>
      <c r="AB25" s="465"/>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51" t="s">
        <v>54</v>
      </c>
      <c r="Z26" s="1013"/>
      <c r="AA26" s="1014"/>
      <c r="AB26" s="527"/>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7"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1"/>
      <c r="Z30" s="829"/>
      <c r="AA30" s="830"/>
      <c r="AB30" s="1025" t="s">
        <v>11</v>
      </c>
      <c r="AC30" s="1026"/>
      <c r="AD30" s="1027"/>
      <c r="AE30" s="1031" t="s">
        <v>391</v>
      </c>
      <c r="AF30" s="1031"/>
      <c r="AG30" s="1031"/>
      <c r="AH30" s="1031"/>
      <c r="AI30" s="1031" t="s">
        <v>413</v>
      </c>
      <c r="AJ30" s="1031"/>
      <c r="AK30" s="1031"/>
      <c r="AL30" s="561"/>
      <c r="AM30" s="1031" t="s">
        <v>510</v>
      </c>
      <c r="AN30" s="1031"/>
      <c r="AO30" s="1031"/>
      <c r="AP30" s="561"/>
      <c r="AQ30" s="158" t="s">
        <v>232</v>
      </c>
      <c r="AR30" s="133"/>
      <c r="AS30" s="133"/>
      <c r="AT30" s="134"/>
      <c r="AU30" s="537" t="s">
        <v>134</v>
      </c>
      <c r="AV30" s="537"/>
      <c r="AW30" s="537"/>
      <c r="AX30" s="538"/>
      <c r="AY30" s="34">
        <f>COUNTA($G$32)</f>
        <v>0</v>
      </c>
    </row>
    <row r="31" spans="1:51" ht="18.75" customHeight="1" x14ac:dyDescent="0.2">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2"/>
      <c r="Z31" s="1023"/>
      <c r="AA31" s="1024"/>
      <c r="AB31" s="1028"/>
      <c r="AC31" s="1029"/>
      <c r="AD31" s="1030"/>
      <c r="AE31" s="916"/>
      <c r="AF31" s="916"/>
      <c r="AG31" s="916"/>
      <c r="AH31" s="916"/>
      <c r="AI31" s="916"/>
      <c r="AJ31" s="916"/>
      <c r="AK31" s="916"/>
      <c r="AL31" s="412"/>
      <c r="AM31" s="916"/>
      <c r="AN31" s="916"/>
      <c r="AO31" s="916"/>
      <c r="AP31" s="412"/>
      <c r="AQ31" s="199"/>
      <c r="AR31" s="200"/>
      <c r="AS31" s="136" t="s">
        <v>233</v>
      </c>
      <c r="AT31" s="137"/>
      <c r="AU31" s="200"/>
      <c r="AV31" s="200"/>
      <c r="AW31" s="397" t="s">
        <v>179</v>
      </c>
      <c r="AX31" s="398"/>
      <c r="AY31" s="34">
        <f>$AY$30</f>
        <v>0</v>
      </c>
    </row>
    <row r="32" spans="1:51" ht="22.5" customHeight="1" x14ac:dyDescent="0.2">
      <c r="A32" s="402"/>
      <c r="B32" s="400"/>
      <c r="C32" s="400"/>
      <c r="D32" s="400"/>
      <c r="E32" s="400"/>
      <c r="F32" s="401"/>
      <c r="G32" s="568"/>
      <c r="H32" s="998"/>
      <c r="I32" s="998"/>
      <c r="J32" s="998"/>
      <c r="K32" s="998"/>
      <c r="L32" s="998"/>
      <c r="M32" s="998"/>
      <c r="N32" s="998"/>
      <c r="O32" s="999"/>
      <c r="P32" s="108"/>
      <c r="Q32" s="1006"/>
      <c r="R32" s="1006"/>
      <c r="S32" s="1006"/>
      <c r="T32" s="1006"/>
      <c r="U32" s="1006"/>
      <c r="V32" s="1006"/>
      <c r="W32" s="1006"/>
      <c r="X32" s="1007"/>
      <c r="Y32" s="1016" t="s">
        <v>12</v>
      </c>
      <c r="Z32" s="1017"/>
      <c r="AA32" s="1018"/>
      <c r="AB32" s="465"/>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51" t="s">
        <v>54</v>
      </c>
      <c r="Z33" s="1013"/>
      <c r="AA33" s="1014"/>
      <c r="AB33" s="527"/>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7"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1"/>
      <c r="Z37" s="829"/>
      <c r="AA37" s="830"/>
      <c r="AB37" s="1025" t="s">
        <v>11</v>
      </c>
      <c r="AC37" s="1026"/>
      <c r="AD37" s="1027"/>
      <c r="AE37" s="1031" t="s">
        <v>391</v>
      </c>
      <c r="AF37" s="1031"/>
      <c r="AG37" s="1031"/>
      <c r="AH37" s="1031"/>
      <c r="AI37" s="1031" t="s">
        <v>413</v>
      </c>
      <c r="AJ37" s="1031"/>
      <c r="AK37" s="1031"/>
      <c r="AL37" s="561"/>
      <c r="AM37" s="1031" t="s">
        <v>510</v>
      </c>
      <c r="AN37" s="1031"/>
      <c r="AO37" s="1031"/>
      <c r="AP37" s="561"/>
      <c r="AQ37" s="158" t="s">
        <v>232</v>
      </c>
      <c r="AR37" s="133"/>
      <c r="AS37" s="133"/>
      <c r="AT37" s="134"/>
      <c r="AU37" s="537" t="s">
        <v>134</v>
      </c>
      <c r="AV37" s="537"/>
      <c r="AW37" s="537"/>
      <c r="AX37" s="538"/>
      <c r="AY37" s="34">
        <f>COUNTA($G$39)</f>
        <v>0</v>
      </c>
    </row>
    <row r="38" spans="1:51" ht="18.75" customHeight="1" x14ac:dyDescent="0.2">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2"/>
      <c r="Z38" s="1023"/>
      <c r="AA38" s="1024"/>
      <c r="AB38" s="1028"/>
      <c r="AC38" s="1029"/>
      <c r="AD38" s="1030"/>
      <c r="AE38" s="916"/>
      <c r="AF38" s="916"/>
      <c r="AG38" s="916"/>
      <c r="AH38" s="916"/>
      <c r="AI38" s="916"/>
      <c r="AJ38" s="916"/>
      <c r="AK38" s="916"/>
      <c r="AL38" s="412"/>
      <c r="AM38" s="916"/>
      <c r="AN38" s="916"/>
      <c r="AO38" s="916"/>
      <c r="AP38" s="412"/>
      <c r="AQ38" s="199"/>
      <c r="AR38" s="200"/>
      <c r="AS38" s="136" t="s">
        <v>233</v>
      </c>
      <c r="AT38" s="137"/>
      <c r="AU38" s="200"/>
      <c r="AV38" s="200"/>
      <c r="AW38" s="397" t="s">
        <v>179</v>
      </c>
      <c r="AX38" s="398"/>
      <c r="AY38" s="34">
        <f>$AY$37</f>
        <v>0</v>
      </c>
    </row>
    <row r="39" spans="1:51" ht="22.5" customHeight="1" x14ac:dyDescent="0.2">
      <c r="A39" s="402"/>
      <c r="B39" s="400"/>
      <c r="C39" s="400"/>
      <c r="D39" s="400"/>
      <c r="E39" s="400"/>
      <c r="F39" s="401"/>
      <c r="G39" s="568"/>
      <c r="H39" s="998"/>
      <c r="I39" s="998"/>
      <c r="J39" s="998"/>
      <c r="K39" s="998"/>
      <c r="L39" s="998"/>
      <c r="M39" s="998"/>
      <c r="N39" s="998"/>
      <c r="O39" s="999"/>
      <c r="P39" s="108"/>
      <c r="Q39" s="1006"/>
      <c r="R39" s="1006"/>
      <c r="S39" s="1006"/>
      <c r="T39" s="1006"/>
      <c r="U39" s="1006"/>
      <c r="V39" s="1006"/>
      <c r="W39" s="1006"/>
      <c r="X39" s="1007"/>
      <c r="Y39" s="1016" t="s">
        <v>12</v>
      </c>
      <c r="Z39" s="1017"/>
      <c r="AA39" s="1018"/>
      <c r="AB39" s="465"/>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51" t="s">
        <v>54</v>
      </c>
      <c r="Z40" s="1013"/>
      <c r="AA40" s="1014"/>
      <c r="AB40" s="527"/>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7"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1"/>
      <c r="Z44" s="829"/>
      <c r="AA44" s="830"/>
      <c r="AB44" s="1025" t="s">
        <v>11</v>
      </c>
      <c r="AC44" s="1026"/>
      <c r="AD44" s="1027"/>
      <c r="AE44" s="1031" t="s">
        <v>391</v>
      </c>
      <c r="AF44" s="1031"/>
      <c r="AG44" s="1031"/>
      <c r="AH44" s="1031"/>
      <c r="AI44" s="1031" t="s">
        <v>413</v>
      </c>
      <c r="AJ44" s="1031"/>
      <c r="AK44" s="1031"/>
      <c r="AL44" s="561"/>
      <c r="AM44" s="1031" t="s">
        <v>510</v>
      </c>
      <c r="AN44" s="1031"/>
      <c r="AO44" s="1031"/>
      <c r="AP44" s="561"/>
      <c r="AQ44" s="158" t="s">
        <v>232</v>
      </c>
      <c r="AR44" s="133"/>
      <c r="AS44" s="133"/>
      <c r="AT44" s="134"/>
      <c r="AU44" s="537" t="s">
        <v>134</v>
      </c>
      <c r="AV44" s="537"/>
      <c r="AW44" s="537"/>
      <c r="AX44" s="538"/>
      <c r="AY44" s="34">
        <f>COUNTA($G$46)</f>
        <v>0</v>
      </c>
    </row>
    <row r="45" spans="1:51" ht="18.75" customHeight="1" x14ac:dyDescent="0.2">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2"/>
      <c r="Z45" s="1023"/>
      <c r="AA45" s="1024"/>
      <c r="AB45" s="1028"/>
      <c r="AC45" s="1029"/>
      <c r="AD45" s="1030"/>
      <c r="AE45" s="916"/>
      <c r="AF45" s="916"/>
      <c r="AG45" s="916"/>
      <c r="AH45" s="916"/>
      <c r="AI45" s="916"/>
      <c r="AJ45" s="916"/>
      <c r="AK45" s="916"/>
      <c r="AL45" s="412"/>
      <c r="AM45" s="916"/>
      <c r="AN45" s="916"/>
      <c r="AO45" s="916"/>
      <c r="AP45" s="412"/>
      <c r="AQ45" s="199"/>
      <c r="AR45" s="200"/>
      <c r="AS45" s="136" t="s">
        <v>233</v>
      </c>
      <c r="AT45" s="137"/>
      <c r="AU45" s="200"/>
      <c r="AV45" s="200"/>
      <c r="AW45" s="397" t="s">
        <v>179</v>
      </c>
      <c r="AX45" s="398"/>
      <c r="AY45" s="34">
        <f>$AY$44</f>
        <v>0</v>
      </c>
    </row>
    <row r="46" spans="1:51" ht="22.5" customHeight="1" x14ac:dyDescent="0.2">
      <c r="A46" s="402"/>
      <c r="B46" s="400"/>
      <c r="C46" s="400"/>
      <c r="D46" s="400"/>
      <c r="E46" s="400"/>
      <c r="F46" s="401"/>
      <c r="G46" s="568"/>
      <c r="H46" s="998"/>
      <c r="I46" s="998"/>
      <c r="J46" s="998"/>
      <c r="K46" s="998"/>
      <c r="L46" s="998"/>
      <c r="M46" s="998"/>
      <c r="N46" s="998"/>
      <c r="O46" s="999"/>
      <c r="P46" s="108"/>
      <c r="Q46" s="1006"/>
      <c r="R46" s="1006"/>
      <c r="S46" s="1006"/>
      <c r="T46" s="1006"/>
      <c r="U46" s="1006"/>
      <c r="V46" s="1006"/>
      <c r="W46" s="1006"/>
      <c r="X46" s="1007"/>
      <c r="Y46" s="1016" t="s">
        <v>12</v>
      </c>
      <c r="Z46" s="1017"/>
      <c r="AA46" s="1018"/>
      <c r="AB46" s="465"/>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51" t="s">
        <v>54</v>
      </c>
      <c r="Z47" s="1013"/>
      <c r="AA47" s="1014"/>
      <c r="AB47" s="527"/>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7"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1"/>
      <c r="Z51" s="829"/>
      <c r="AA51" s="830"/>
      <c r="AB51" s="561" t="s">
        <v>11</v>
      </c>
      <c r="AC51" s="1026"/>
      <c r="AD51" s="1027"/>
      <c r="AE51" s="1031" t="s">
        <v>391</v>
      </c>
      <c r="AF51" s="1031"/>
      <c r="AG51" s="1031"/>
      <c r="AH51" s="1031"/>
      <c r="AI51" s="1031" t="s">
        <v>413</v>
      </c>
      <c r="AJ51" s="1031"/>
      <c r="AK51" s="1031"/>
      <c r="AL51" s="561"/>
      <c r="AM51" s="1031" t="s">
        <v>510</v>
      </c>
      <c r="AN51" s="1031"/>
      <c r="AO51" s="1031"/>
      <c r="AP51" s="561"/>
      <c r="AQ51" s="158" t="s">
        <v>232</v>
      </c>
      <c r="AR51" s="133"/>
      <c r="AS51" s="133"/>
      <c r="AT51" s="134"/>
      <c r="AU51" s="537" t="s">
        <v>134</v>
      </c>
      <c r="AV51" s="537"/>
      <c r="AW51" s="537"/>
      <c r="AX51" s="538"/>
      <c r="AY51" s="34">
        <f>COUNTA($G$53)</f>
        <v>0</v>
      </c>
    </row>
    <row r="52" spans="1:51" ht="18.75" customHeight="1" x14ac:dyDescent="0.2">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2"/>
      <c r="Z52" s="1023"/>
      <c r="AA52" s="1024"/>
      <c r="AB52" s="1028"/>
      <c r="AC52" s="1029"/>
      <c r="AD52" s="1030"/>
      <c r="AE52" s="916"/>
      <c r="AF52" s="916"/>
      <c r="AG52" s="916"/>
      <c r="AH52" s="916"/>
      <c r="AI52" s="916"/>
      <c r="AJ52" s="916"/>
      <c r="AK52" s="916"/>
      <c r="AL52" s="412"/>
      <c r="AM52" s="916"/>
      <c r="AN52" s="916"/>
      <c r="AO52" s="916"/>
      <c r="AP52" s="412"/>
      <c r="AQ52" s="199"/>
      <c r="AR52" s="200"/>
      <c r="AS52" s="136" t="s">
        <v>233</v>
      </c>
      <c r="AT52" s="137"/>
      <c r="AU52" s="200"/>
      <c r="AV52" s="200"/>
      <c r="AW52" s="397" t="s">
        <v>179</v>
      </c>
      <c r="AX52" s="398"/>
      <c r="AY52" s="34">
        <f>$AY$51</f>
        <v>0</v>
      </c>
    </row>
    <row r="53" spans="1:51" ht="22.5" customHeight="1" x14ac:dyDescent="0.2">
      <c r="A53" s="402"/>
      <c r="B53" s="400"/>
      <c r="C53" s="400"/>
      <c r="D53" s="400"/>
      <c r="E53" s="400"/>
      <c r="F53" s="401"/>
      <c r="G53" s="568"/>
      <c r="H53" s="998"/>
      <c r="I53" s="998"/>
      <c r="J53" s="998"/>
      <c r="K53" s="998"/>
      <c r="L53" s="998"/>
      <c r="M53" s="998"/>
      <c r="N53" s="998"/>
      <c r="O53" s="999"/>
      <c r="P53" s="108"/>
      <c r="Q53" s="1006"/>
      <c r="R53" s="1006"/>
      <c r="S53" s="1006"/>
      <c r="T53" s="1006"/>
      <c r="U53" s="1006"/>
      <c r="V53" s="1006"/>
      <c r="W53" s="1006"/>
      <c r="X53" s="1007"/>
      <c r="Y53" s="1016" t="s">
        <v>12</v>
      </c>
      <c r="Z53" s="1017"/>
      <c r="AA53" s="1018"/>
      <c r="AB53" s="465"/>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51" t="s">
        <v>54</v>
      </c>
      <c r="Z54" s="1013"/>
      <c r="AA54" s="1014"/>
      <c r="AB54" s="527"/>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7"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1"/>
      <c r="Z58" s="829"/>
      <c r="AA58" s="830"/>
      <c r="AB58" s="1025" t="s">
        <v>11</v>
      </c>
      <c r="AC58" s="1026"/>
      <c r="AD58" s="1027"/>
      <c r="AE58" s="1031" t="s">
        <v>391</v>
      </c>
      <c r="AF58" s="1031"/>
      <c r="AG58" s="1031"/>
      <c r="AH58" s="1031"/>
      <c r="AI58" s="1031" t="s">
        <v>413</v>
      </c>
      <c r="AJ58" s="1031"/>
      <c r="AK58" s="1031"/>
      <c r="AL58" s="561"/>
      <c r="AM58" s="1031" t="s">
        <v>510</v>
      </c>
      <c r="AN58" s="1031"/>
      <c r="AO58" s="1031"/>
      <c r="AP58" s="561"/>
      <c r="AQ58" s="158" t="s">
        <v>232</v>
      </c>
      <c r="AR58" s="133"/>
      <c r="AS58" s="133"/>
      <c r="AT58" s="134"/>
      <c r="AU58" s="537" t="s">
        <v>134</v>
      </c>
      <c r="AV58" s="537"/>
      <c r="AW58" s="537"/>
      <c r="AX58" s="538"/>
      <c r="AY58" s="34">
        <f>COUNTA($G$60)</f>
        <v>0</v>
      </c>
    </row>
    <row r="59" spans="1:51" ht="18.75" customHeight="1" x14ac:dyDescent="0.2">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2"/>
      <c r="Z59" s="1023"/>
      <c r="AA59" s="1024"/>
      <c r="AB59" s="1028"/>
      <c r="AC59" s="1029"/>
      <c r="AD59" s="1030"/>
      <c r="AE59" s="916"/>
      <c r="AF59" s="916"/>
      <c r="AG59" s="916"/>
      <c r="AH59" s="916"/>
      <c r="AI59" s="916"/>
      <c r="AJ59" s="916"/>
      <c r="AK59" s="916"/>
      <c r="AL59" s="412"/>
      <c r="AM59" s="916"/>
      <c r="AN59" s="916"/>
      <c r="AO59" s="916"/>
      <c r="AP59" s="412"/>
      <c r="AQ59" s="199"/>
      <c r="AR59" s="200"/>
      <c r="AS59" s="136" t="s">
        <v>233</v>
      </c>
      <c r="AT59" s="137"/>
      <c r="AU59" s="200"/>
      <c r="AV59" s="200"/>
      <c r="AW59" s="397" t="s">
        <v>179</v>
      </c>
      <c r="AX59" s="398"/>
      <c r="AY59" s="34">
        <f>$AY$58</f>
        <v>0</v>
      </c>
    </row>
    <row r="60" spans="1:51" ht="22.5" customHeight="1" x14ac:dyDescent="0.2">
      <c r="A60" s="402"/>
      <c r="B60" s="400"/>
      <c r="C60" s="400"/>
      <c r="D60" s="400"/>
      <c r="E60" s="400"/>
      <c r="F60" s="401"/>
      <c r="G60" s="568"/>
      <c r="H60" s="998"/>
      <c r="I60" s="998"/>
      <c r="J60" s="998"/>
      <c r="K60" s="998"/>
      <c r="L60" s="998"/>
      <c r="M60" s="998"/>
      <c r="N60" s="998"/>
      <c r="O60" s="999"/>
      <c r="P60" s="108"/>
      <c r="Q60" s="1006"/>
      <c r="R60" s="1006"/>
      <c r="S60" s="1006"/>
      <c r="T60" s="1006"/>
      <c r="U60" s="1006"/>
      <c r="V60" s="1006"/>
      <c r="W60" s="1006"/>
      <c r="X60" s="1007"/>
      <c r="Y60" s="1016" t="s">
        <v>12</v>
      </c>
      <c r="Z60" s="1017"/>
      <c r="AA60" s="1018"/>
      <c r="AB60" s="465"/>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51" t="s">
        <v>54</v>
      </c>
      <c r="Z61" s="1013"/>
      <c r="AA61" s="1014"/>
      <c r="AB61" s="527"/>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7"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1"/>
      <c r="Z65" s="829"/>
      <c r="AA65" s="830"/>
      <c r="AB65" s="1025" t="s">
        <v>11</v>
      </c>
      <c r="AC65" s="1026"/>
      <c r="AD65" s="1027"/>
      <c r="AE65" s="1031" t="s">
        <v>391</v>
      </c>
      <c r="AF65" s="1031"/>
      <c r="AG65" s="1031"/>
      <c r="AH65" s="1031"/>
      <c r="AI65" s="1031" t="s">
        <v>413</v>
      </c>
      <c r="AJ65" s="1031"/>
      <c r="AK65" s="1031"/>
      <c r="AL65" s="561"/>
      <c r="AM65" s="1031" t="s">
        <v>510</v>
      </c>
      <c r="AN65" s="1031"/>
      <c r="AO65" s="1031"/>
      <c r="AP65" s="561"/>
      <c r="AQ65" s="158" t="s">
        <v>232</v>
      </c>
      <c r="AR65" s="133"/>
      <c r="AS65" s="133"/>
      <c r="AT65" s="134"/>
      <c r="AU65" s="537" t="s">
        <v>134</v>
      </c>
      <c r="AV65" s="537"/>
      <c r="AW65" s="537"/>
      <c r="AX65" s="538"/>
      <c r="AY65" s="34">
        <f>COUNTA($G$67)</f>
        <v>0</v>
      </c>
    </row>
    <row r="66" spans="1:51" ht="18.75" customHeight="1" x14ac:dyDescent="0.2">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2"/>
      <c r="Z66" s="1023"/>
      <c r="AA66" s="1024"/>
      <c r="AB66" s="1028"/>
      <c r="AC66" s="1029"/>
      <c r="AD66" s="1030"/>
      <c r="AE66" s="916"/>
      <c r="AF66" s="916"/>
      <c r="AG66" s="916"/>
      <c r="AH66" s="916"/>
      <c r="AI66" s="916"/>
      <c r="AJ66" s="916"/>
      <c r="AK66" s="916"/>
      <c r="AL66" s="412"/>
      <c r="AM66" s="916"/>
      <c r="AN66" s="916"/>
      <c r="AO66" s="916"/>
      <c r="AP66" s="412"/>
      <c r="AQ66" s="199"/>
      <c r="AR66" s="200"/>
      <c r="AS66" s="136" t="s">
        <v>233</v>
      </c>
      <c r="AT66" s="137"/>
      <c r="AU66" s="200"/>
      <c r="AV66" s="200"/>
      <c r="AW66" s="397" t="s">
        <v>179</v>
      </c>
      <c r="AX66" s="398"/>
      <c r="AY66" s="34">
        <f>$AY$65</f>
        <v>0</v>
      </c>
    </row>
    <row r="67" spans="1:51" ht="22.5" customHeight="1" x14ac:dyDescent="0.2">
      <c r="A67" s="402"/>
      <c r="B67" s="400"/>
      <c r="C67" s="400"/>
      <c r="D67" s="400"/>
      <c r="E67" s="400"/>
      <c r="F67" s="401"/>
      <c r="G67" s="568"/>
      <c r="H67" s="998"/>
      <c r="I67" s="998"/>
      <c r="J67" s="998"/>
      <c r="K67" s="998"/>
      <c r="L67" s="998"/>
      <c r="M67" s="998"/>
      <c r="N67" s="998"/>
      <c r="O67" s="999"/>
      <c r="P67" s="108"/>
      <c r="Q67" s="1006"/>
      <c r="R67" s="1006"/>
      <c r="S67" s="1006"/>
      <c r="T67" s="1006"/>
      <c r="U67" s="1006"/>
      <c r="V67" s="1006"/>
      <c r="W67" s="1006"/>
      <c r="X67" s="1007"/>
      <c r="Y67" s="1016" t="s">
        <v>12</v>
      </c>
      <c r="Z67" s="1017"/>
      <c r="AA67" s="1018"/>
      <c r="AB67" s="465"/>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51" t="s">
        <v>54</v>
      </c>
      <c r="Z68" s="1013"/>
      <c r="AA68" s="1014"/>
      <c r="AB68" s="527"/>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51" t="s">
        <v>13</v>
      </c>
      <c r="Z69" s="1013"/>
      <c r="AA69" s="1014"/>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0" t="s">
        <v>28</v>
      </c>
      <c r="B2" s="1051"/>
      <c r="C2" s="1051"/>
      <c r="D2" s="1051"/>
      <c r="E2" s="1051"/>
      <c r="F2" s="1052"/>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2">
      <c r="A3" s="1044"/>
      <c r="B3" s="1045"/>
      <c r="C3" s="1045"/>
      <c r="D3" s="1045"/>
      <c r="E3" s="1045"/>
      <c r="F3" s="1046"/>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2">
      <c r="A4" s="1044"/>
      <c r="B4" s="1045"/>
      <c r="C4" s="1045"/>
      <c r="D4" s="1045"/>
      <c r="E4" s="1045"/>
      <c r="F4" s="1046"/>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2">
      <c r="A5" s="1044"/>
      <c r="B5" s="1045"/>
      <c r="C5" s="1045"/>
      <c r="D5" s="1045"/>
      <c r="E5" s="1045"/>
      <c r="F5" s="104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2">
      <c r="A6" s="1044"/>
      <c r="B6" s="1045"/>
      <c r="C6" s="1045"/>
      <c r="D6" s="1045"/>
      <c r="E6" s="1045"/>
      <c r="F6" s="104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2">
      <c r="A7" s="1044"/>
      <c r="B7" s="1045"/>
      <c r="C7" s="1045"/>
      <c r="D7" s="1045"/>
      <c r="E7" s="1045"/>
      <c r="F7" s="104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2">
      <c r="A8" s="1044"/>
      <c r="B8" s="1045"/>
      <c r="C8" s="1045"/>
      <c r="D8" s="1045"/>
      <c r="E8" s="1045"/>
      <c r="F8" s="104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2">
      <c r="A9" s="1044"/>
      <c r="B9" s="1045"/>
      <c r="C9" s="1045"/>
      <c r="D9" s="1045"/>
      <c r="E9" s="1045"/>
      <c r="F9" s="104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2">
      <c r="A10" s="1044"/>
      <c r="B10" s="1045"/>
      <c r="C10" s="1045"/>
      <c r="D10" s="1045"/>
      <c r="E10" s="1045"/>
      <c r="F10" s="104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2">
      <c r="A11" s="1044"/>
      <c r="B11" s="1045"/>
      <c r="C11" s="1045"/>
      <c r="D11" s="1045"/>
      <c r="E11" s="1045"/>
      <c r="F11" s="104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2">
      <c r="A12" s="1044"/>
      <c r="B12" s="1045"/>
      <c r="C12" s="1045"/>
      <c r="D12" s="1045"/>
      <c r="E12" s="1045"/>
      <c r="F12" s="104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2">
      <c r="A13" s="1044"/>
      <c r="B13" s="1045"/>
      <c r="C13" s="1045"/>
      <c r="D13" s="1045"/>
      <c r="E13" s="1045"/>
      <c r="F13" s="104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5">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2">
      <c r="A15" s="1044"/>
      <c r="B15" s="1045"/>
      <c r="C15" s="1045"/>
      <c r="D15" s="1045"/>
      <c r="E15" s="1045"/>
      <c r="F15" s="1046"/>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2">
      <c r="A16" s="1044"/>
      <c r="B16" s="1045"/>
      <c r="C16" s="1045"/>
      <c r="D16" s="1045"/>
      <c r="E16" s="1045"/>
      <c r="F16" s="1046"/>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2">
      <c r="A17" s="1044"/>
      <c r="B17" s="1045"/>
      <c r="C17" s="1045"/>
      <c r="D17" s="1045"/>
      <c r="E17" s="1045"/>
      <c r="F17" s="1046"/>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2">
      <c r="A18" s="1044"/>
      <c r="B18" s="1045"/>
      <c r="C18" s="1045"/>
      <c r="D18" s="1045"/>
      <c r="E18" s="1045"/>
      <c r="F18" s="104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2">
      <c r="A19" s="1044"/>
      <c r="B19" s="1045"/>
      <c r="C19" s="1045"/>
      <c r="D19" s="1045"/>
      <c r="E19" s="1045"/>
      <c r="F19" s="104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2">
      <c r="A20" s="1044"/>
      <c r="B20" s="1045"/>
      <c r="C20" s="1045"/>
      <c r="D20" s="1045"/>
      <c r="E20" s="1045"/>
      <c r="F20" s="104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2">
      <c r="A21" s="1044"/>
      <c r="B21" s="1045"/>
      <c r="C21" s="1045"/>
      <c r="D21" s="1045"/>
      <c r="E21" s="1045"/>
      <c r="F21" s="104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2">
      <c r="A22" s="1044"/>
      <c r="B22" s="1045"/>
      <c r="C22" s="1045"/>
      <c r="D22" s="1045"/>
      <c r="E22" s="1045"/>
      <c r="F22" s="104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2">
      <c r="A23" s="1044"/>
      <c r="B23" s="1045"/>
      <c r="C23" s="1045"/>
      <c r="D23" s="1045"/>
      <c r="E23" s="1045"/>
      <c r="F23" s="104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2">
      <c r="A24" s="1044"/>
      <c r="B24" s="1045"/>
      <c r="C24" s="1045"/>
      <c r="D24" s="1045"/>
      <c r="E24" s="1045"/>
      <c r="F24" s="104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2">
      <c r="A25" s="1044"/>
      <c r="B25" s="1045"/>
      <c r="C25" s="1045"/>
      <c r="D25" s="1045"/>
      <c r="E25" s="1045"/>
      <c r="F25" s="104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2">
      <c r="A26" s="1044"/>
      <c r="B26" s="1045"/>
      <c r="C26" s="1045"/>
      <c r="D26" s="1045"/>
      <c r="E26" s="1045"/>
      <c r="F26" s="104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5">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2">
      <c r="A28" s="1044"/>
      <c r="B28" s="1045"/>
      <c r="C28" s="1045"/>
      <c r="D28" s="1045"/>
      <c r="E28" s="1045"/>
      <c r="F28" s="1046"/>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2">
      <c r="A29" s="1044"/>
      <c r="B29" s="1045"/>
      <c r="C29" s="1045"/>
      <c r="D29" s="1045"/>
      <c r="E29" s="1045"/>
      <c r="F29" s="1046"/>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2">
      <c r="A30" s="1044"/>
      <c r="B30" s="1045"/>
      <c r="C30" s="1045"/>
      <c r="D30" s="1045"/>
      <c r="E30" s="1045"/>
      <c r="F30" s="1046"/>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2">
      <c r="A31" s="1044"/>
      <c r="B31" s="1045"/>
      <c r="C31" s="1045"/>
      <c r="D31" s="1045"/>
      <c r="E31" s="1045"/>
      <c r="F31" s="104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2">
      <c r="A32" s="1044"/>
      <c r="B32" s="1045"/>
      <c r="C32" s="1045"/>
      <c r="D32" s="1045"/>
      <c r="E32" s="1045"/>
      <c r="F32" s="104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2">
      <c r="A33" s="1044"/>
      <c r="B33" s="1045"/>
      <c r="C33" s="1045"/>
      <c r="D33" s="1045"/>
      <c r="E33" s="1045"/>
      <c r="F33" s="104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2">
      <c r="A34" s="1044"/>
      <c r="B34" s="1045"/>
      <c r="C34" s="1045"/>
      <c r="D34" s="1045"/>
      <c r="E34" s="1045"/>
      <c r="F34" s="104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2">
      <c r="A35" s="1044"/>
      <c r="B35" s="1045"/>
      <c r="C35" s="1045"/>
      <c r="D35" s="1045"/>
      <c r="E35" s="1045"/>
      <c r="F35" s="104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2">
      <c r="A36" s="1044"/>
      <c r="B36" s="1045"/>
      <c r="C36" s="1045"/>
      <c r="D36" s="1045"/>
      <c r="E36" s="1045"/>
      <c r="F36" s="104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2">
      <c r="A37" s="1044"/>
      <c r="B37" s="1045"/>
      <c r="C37" s="1045"/>
      <c r="D37" s="1045"/>
      <c r="E37" s="1045"/>
      <c r="F37" s="104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2">
      <c r="A38" s="1044"/>
      <c r="B38" s="1045"/>
      <c r="C38" s="1045"/>
      <c r="D38" s="1045"/>
      <c r="E38" s="1045"/>
      <c r="F38" s="104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2">
      <c r="A39" s="1044"/>
      <c r="B39" s="1045"/>
      <c r="C39" s="1045"/>
      <c r="D39" s="1045"/>
      <c r="E39" s="1045"/>
      <c r="F39" s="104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5">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2">
      <c r="A41" s="1044"/>
      <c r="B41" s="1045"/>
      <c r="C41" s="1045"/>
      <c r="D41" s="1045"/>
      <c r="E41" s="1045"/>
      <c r="F41" s="1046"/>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2">
      <c r="A42" s="1044"/>
      <c r="B42" s="1045"/>
      <c r="C42" s="1045"/>
      <c r="D42" s="1045"/>
      <c r="E42" s="1045"/>
      <c r="F42" s="1046"/>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2">
      <c r="A43" s="1044"/>
      <c r="B43" s="1045"/>
      <c r="C43" s="1045"/>
      <c r="D43" s="1045"/>
      <c r="E43" s="1045"/>
      <c r="F43" s="1046"/>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2">
      <c r="A44" s="1044"/>
      <c r="B44" s="1045"/>
      <c r="C44" s="1045"/>
      <c r="D44" s="1045"/>
      <c r="E44" s="1045"/>
      <c r="F44" s="104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2">
      <c r="A45" s="1044"/>
      <c r="B45" s="1045"/>
      <c r="C45" s="1045"/>
      <c r="D45" s="1045"/>
      <c r="E45" s="1045"/>
      <c r="F45" s="104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2">
      <c r="A46" s="1044"/>
      <c r="B46" s="1045"/>
      <c r="C46" s="1045"/>
      <c r="D46" s="1045"/>
      <c r="E46" s="1045"/>
      <c r="F46" s="104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2">
      <c r="A47" s="1044"/>
      <c r="B47" s="1045"/>
      <c r="C47" s="1045"/>
      <c r="D47" s="1045"/>
      <c r="E47" s="1045"/>
      <c r="F47" s="104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2">
      <c r="A48" s="1044"/>
      <c r="B48" s="1045"/>
      <c r="C48" s="1045"/>
      <c r="D48" s="1045"/>
      <c r="E48" s="1045"/>
      <c r="F48" s="104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2">
      <c r="A49" s="1044"/>
      <c r="B49" s="1045"/>
      <c r="C49" s="1045"/>
      <c r="D49" s="1045"/>
      <c r="E49" s="1045"/>
      <c r="F49" s="104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2">
      <c r="A50" s="1044"/>
      <c r="B50" s="1045"/>
      <c r="C50" s="1045"/>
      <c r="D50" s="1045"/>
      <c r="E50" s="1045"/>
      <c r="F50" s="104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2">
      <c r="A51" s="1044"/>
      <c r="B51" s="1045"/>
      <c r="C51" s="1045"/>
      <c r="D51" s="1045"/>
      <c r="E51" s="1045"/>
      <c r="F51" s="104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2">
      <c r="A52" s="1044"/>
      <c r="B52" s="1045"/>
      <c r="C52" s="1045"/>
      <c r="D52" s="1045"/>
      <c r="E52" s="1045"/>
      <c r="F52" s="104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5">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5"/>
    <row r="55" spans="1:51" ht="30" customHeight="1" x14ac:dyDescent="0.2">
      <c r="A55" s="1050" t="s">
        <v>28</v>
      </c>
      <c r="B55" s="1051"/>
      <c r="C55" s="1051"/>
      <c r="D55" s="1051"/>
      <c r="E55" s="1051"/>
      <c r="F55" s="1052"/>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2">
      <c r="A56" s="1044"/>
      <c r="B56" s="1045"/>
      <c r="C56" s="1045"/>
      <c r="D56" s="1045"/>
      <c r="E56" s="1045"/>
      <c r="F56" s="1046"/>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2">
      <c r="A57" s="1044"/>
      <c r="B57" s="1045"/>
      <c r="C57" s="1045"/>
      <c r="D57" s="1045"/>
      <c r="E57" s="1045"/>
      <c r="F57" s="1046"/>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2">
      <c r="A58" s="1044"/>
      <c r="B58" s="1045"/>
      <c r="C58" s="1045"/>
      <c r="D58" s="1045"/>
      <c r="E58" s="1045"/>
      <c r="F58" s="104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2">
      <c r="A59" s="1044"/>
      <c r="B59" s="1045"/>
      <c r="C59" s="1045"/>
      <c r="D59" s="1045"/>
      <c r="E59" s="1045"/>
      <c r="F59" s="104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2">
      <c r="A60" s="1044"/>
      <c r="B60" s="1045"/>
      <c r="C60" s="1045"/>
      <c r="D60" s="1045"/>
      <c r="E60" s="1045"/>
      <c r="F60" s="104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2">
      <c r="A61" s="1044"/>
      <c r="B61" s="1045"/>
      <c r="C61" s="1045"/>
      <c r="D61" s="1045"/>
      <c r="E61" s="1045"/>
      <c r="F61" s="104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2">
      <c r="A62" s="1044"/>
      <c r="B62" s="1045"/>
      <c r="C62" s="1045"/>
      <c r="D62" s="1045"/>
      <c r="E62" s="1045"/>
      <c r="F62" s="104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2">
      <c r="A63" s="1044"/>
      <c r="B63" s="1045"/>
      <c r="C63" s="1045"/>
      <c r="D63" s="1045"/>
      <c r="E63" s="1045"/>
      <c r="F63" s="104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2">
      <c r="A64" s="1044"/>
      <c r="B64" s="1045"/>
      <c r="C64" s="1045"/>
      <c r="D64" s="1045"/>
      <c r="E64" s="1045"/>
      <c r="F64" s="104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2">
      <c r="A65" s="1044"/>
      <c r="B65" s="1045"/>
      <c r="C65" s="1045"/>
      <c r="D65" s="1045"/>
      <c r="E65" s="1045"/>
      <c r="F65" s="104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2">
      <c r="A66" s="1044"/>
      <c r="B66" s="1045"/>
      <c r="C66" s="1045"/>
      <c r="D66" s="1045"/>
      <c r="E66" s="1045"/>
      <c r="F66" s="104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5">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2">
      <c r="A68" s="1044"/>
      <c r="B68" s="1045"/>
      <c r="C68" s="1045"/>
      <c r="D68" s="1045"/>
      <c r="E68" s="1045"/>
      <c r="F68" s="1046"/>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2">
      <c r="A69" s="1044"/>
      <c r="B69" s="1045"/>
      <c r="C69" s="1045"/>
      <c r="D69" s="1045"/>
      <c r="E69" s="1045"/>
      <c r="F69" s="1046"/>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2">
      <c r="A70" s="1044"/>
      <c r="B70" s="1045"/>
      <c r="C70" s="1045"/>
      <c r="D70" s="1045"/>
      <c r="E70" s="1045"/>
      <c r="F70" s="1046"/>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2">
      <c r="A71" s="1044"/>
      <c r="B71" s="1045"/>
      <c r="C71" s="1045"/>
      <c r="D71" s="1045"/>
      <c r="E71" s="1045"/>
      <c r="F71" s="104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2">
      <c r="A72" s="1044"/>
      <c r="B72" s="1045"/>
      <c r="C72" s="1045"/>
      <c r="D72" s="1045"/>
      <c r="E72" s="1045"/>
      <c r="F72" s="104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2">
      <c r="A73" s="1044"/>
      <c r="B73" s="1045"/>
      <c r="C73" s="1045"/>
      <c r="D73" s="1045"/>
      <c r="E73" s="1045"/>
      <c r="F73" s="104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2">
      <c r="A74" s="1044"/>
      <c r="B74" s="1045"/>
      <c r="C74" s="1045"/>
      <c r="D74" s="1045"/>
      <c r="E74" s="1045"/>
      <c r="F74" s="104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2">
      <c r="A75" s="1044"/>
      <c r="B75" s="1045"/>
      <c r="C75" s="1045"/>
      <c r="D75" s="1045"/>
      <c r="E75" s="1045"/>
      <c r="F75" s="104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2">
      <c r="A76" s="1044"/>
      <c r="B76" s="1045"/>
      <c r="C76" s="1045"/>
      <c r="D76" s="1045"/>
      <c r="E76" s="1045"/>
      <c r="F76" s="104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2">
      <c r="A77" s="1044"/>
      <c r="B77" s="1045"/>
      <c r="C77" s="1045"/>
      <c r="D77" s="1045"/>
      <c r="E77" s="1045"/>
      <c r="F77" s="104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2">
      <c r="A78" s="1044"/>
      <c r="B78" s="1045"/>
      <c r="C78" s="1045"/>
      <c r="D78" s="1045"/>
      <c r="E78" s="1045"/>
      <c r="F78" s="104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2">
      <c r="A79" s="1044"/>
      <c r="B79" s="1045"/>
      <c r="C79" s="1045"/>
      <c r="D79" s="1045"/>
      <c r="E79" s="1045"/>
      <c r="F79" s="104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5">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2">
      <c r="A81" s="1044"/>
      <c r="B81" s="1045"/>
      <c r="C81" s="1045"/>
      <c r="D81" s="1045"/>
      <c r="E81" s="1045"/>
      <c r="F81" s="1046"/>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2">
      <c r="A82" s="1044"/>
      <c r="B82" s="1045"/>
      <c r="C82" s="1045"/>
      <c r="D82" s="1045"/>
      <c r="E82" s="1045"/>
      <c r="F82" s="1046"/>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2">
      <c r="A83" s="1044"/>
      <c r="B83" s="1045"/>
      <c r="C83" s="1045"/>
      <c r="D83" s="1045"/>
      <c r="E83" s="1045"/>
      <c r="F83" s="1046"/>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2">
      <c r="A84" s="1044"/>
      <c r="B84" s="1045"/>
      <c r="C84" s="1045"/>
      <c r="D84" s="1045"/>
      <c r="E84" s="1045"/>
      <c r="F84" s="104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2">
      <c r="A85" s="1044"/>
      <c r="B85" s="1045"/>
      <c r="C85" s="1045"/>
      <c r="D85" s="1045"/>
      <c r="E85" s="1045"/>
      <c r="F85" s="104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2">
      <c r="A86" s="1044"/>
      <c r="B86" s="1045"/>
      <c r="C86" s="1045"/>
      <c r="D86" s="1045"/>
      <c r="E86" s="1045"/>
      <c r="F86" s="104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2">
      <c r="A87" s="1044"/>
      <c r="B87" s="1045"/>
      <c r="C87" s="1045"/>
      <c r="D87" s="1045"/>
      <c r="E87" s="1045"/>
      <c r="F87" s="104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2">
      <c r="A88" s="1044"/>
      <c r="B88" s="1045"/>
      <c r="C88" s="1045"/>
      <c r="D88" s="1045"/>
      <c r="E88" s="1045"/>
      <c r="F88" s="104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2">
      <c r="A89" s="1044"/>
      <c r="B89" s="1045"/>
      <c r="C89" s="1045"/>
      <c r="D89" s="1045"/>
      <c r="E89" s="1045"/>
      <c r="F89" s="104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2">
      <c r="A90" s="1044"/>
      <c r="B90" s="1045"/>
      <c r="C90" s="1045"/>
      <c r="D90" s="1045"/>
      <c r="E90" s="1045"/>
      <c r="F90" s="104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2">
      <c r="A91" s="1044"/>
      <c r="B91" s="1045"/>
      <c r="C91" s="1045"/>
      <c r="D91" s="1045"/>
      <c r="E91" s="1045"/>
      <c r="F91" s="104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2">
      <c r="A92" s="1044"/>
      <c r="B92" s="1045"/>
      <c r="C92" s="1045"/>
      <c r="D92" s="1045"/>
      <c r="E92" s="1045"/>
      <c r="F92" s="104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5">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2">
      <c r="A94" s="1044"/>
      <c r="B94" s="1045"/>
      <c r="C94" s="1045"/>
      <c r="D94" s="1045"/>
      <c r="E94" s="1045"/>
      <c r="F94" s="1046"/>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2">
      <c r="A95" s="1044"/>
      <c r="B95" s="1045"/>
      <c r="C95" s="1045"/>
      <c r="D95" s="1045"/>
      <c r="E95" s="1045"/>
      <c r="F95" s="1046"/>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2">
      <c r="A96" s="1044"/>
      <c r="B96" s="1045"/>
      <c r="C96" s="1045"/>
      <c r="D96" s="1045"/>
      <c r="E96" s="1045"/>
      <c r="F96" s="1046"/>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2">
      <c r="A97" s="1044"/>
      <c r="B97" s="1045"/>
      <c r="C97" s="1045"/>
      <c r="D97" s="1045"/>
      <c r="E97" s="1045"/>
      <c r="F97" s="104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2">
      <c r="A98" s="1044"/>
      <c r="B98" s="1045"/>
      <c r="C98" s="1045"/>
      <c r="D98" s="1045"/>
      <c r="E98" s="1045"/>
      <c r="F98" s="104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2">
      <c r="A99" s="1044"/>
      <c r="B99" s="1045"/>
      <c r="C99" s="1045"/>
      <c r="D99" s="1045"/>
      <c r="E99" s="1045"/>
      <c r="F99" s="104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2">
      <c r="A100" s="1044"/>
      <c r="B100" s="1045"/>
      <c r="C100" s="1045"/>
      <c r="D100" s="1045"/>
      <c r="E100" s="1045"/>
      <c r="F100" s="104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2">
      <c r="A101" s="1044"/>
      <c r="B101" s="1045"/>
      <c r="C101" s="1045"/>
      <c r="D101" s="1045"/>
      <c r="E101" s="1045"/>
      <c r="F101" s="104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2">
      <c r="A102" s="1044"/>
      <c r="B102" s="1045"/>
      <c r="C102" s="1045"/>
      <c r="D102" s="1045"/>
      <c r="E102" s="1045"/>
      <c r="F102" s="104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2">
      <c r="A103" s="1044"/>
      <c r="B103" s="1045"/>
      <c r="C103" s="1045"/>
      <c r="D103" s="1045"/>
      <c r="E103" s="1045"/>
      <c r="F103" s="104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2">
      <c r="A104" s="1044"/>
      <c r="B104" s="1045"/>
      <c r="C104" s="1045"/>
      <c r="D104" s="1045"/>
      <c r="E104" s="1045"/>
      <c r="F104" s="104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2">
      <c r="A105" s="1044"/>
      <c r="B105" s="1045"/>
      <c r="C105" s="1045"/>
      <c r="D105" s="1045"/>
      <c r="E105" s="1045"/>
      <c r="F105" s="104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5">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5"/>
    <row r="108" spans="1:51" ht="30" customHeight="1" x14ac:dyDescent="0.2">
      <c r="A108" s="1050" t="s">
        <v>28</v>
      </c>
      <c r="B108" s="1051"/>
      <c r="C108" s="1051"/>
      <c r="D108" s="1051"/>
      <c r="E108" s="1051"/>
      <c r="F108" s="1052"/>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2">
      <c r="A109" s="1044"/>
      <c r="B109" s="1045"/>
      <c r="C109" s="1045"/>
      <c r="D109" s="1045"/>
      <c r="E109" s="1045"/>
      <c r="F109" s="1046"/>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2">
      <c r="A110" s="1044"/>
      <c r="B110" s="1045"/>
      <c r="C110" s="1045"/>
      <c r="D110" s="1045"/>
      <c r="E110" s="1045"/>
      <c r="F110" s="1046"/>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2">
      <c r="A111" s="1044"/>
      <c r="B111" s="1045"/>
      <c r="C111" s="1045"/>
      <c r="D111" s="1045"/>
      <c r="E111" s="1045"/>
      <c r="F111" s="104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2">
      <c r="A112" s="1044"/>
      <c r="B112" s="1045"/>
      <c r="C112" s="1045"/>
      <c r="D112" s="1045"/>
      <c r="E112" s="1045"/>
      <c r="F112" s="104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2">
      <c r="A113" s="1044"/>
      <c r="B113" s="1045"/>
      <c r="C113" s="1045"/>
      <c r="D113" s="1045"/>
      <c r="E113" s="1045"/>
      <c r="F113" s="104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2">
      <c r="A114" s="1044"/>
      <c r="B114" s="1045"/>
      <c r="C114" s="1045"/>
      <c r="D114" s="1045"/>
      <c r="E114" s="1045"/>
      <c r="F114" s="104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2">
      <c r="A115" s="1044"/>
      <c r="B115" s="1045"/>
      <c r="C115" s="1045"/>
      <c r="D115" s="1045"/>
      <c r="E115" s="1045"/>
      <c r="F115" s="104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2">
      <c r="A116" s="1044"/>
      <c r="B116" s="1045"/>
      <c r="C116" s="1045"/>
      <c r="D116" s="1045"/>
      <c r="E116" s="1045"/>
      <c r="F116" s="104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2">
      <c r="A117" s="1044"/>
      <c r="B117" s="1045"/>
      <c r="C117" s="1045"/>
      <c r="D117" s="1045"/>
      <c r="E117" s="1045"/>
      <c r="F117" s="104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2">
      <c r="A118" s="1044"/>
      <c r="B118" s="1045"/>
      <c r="C118" s="1045"/>
      <c r="D118" s="1045"/>
      <c r="E118" s="1045"/>
      <c r="F118" s="104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2">
      <c r="A119" s="1044"/>
      <c r="B119" s="1045"/>
      <c r="C119" s="1045"/>
      <c r="D119" s="1045"/>
      <c r="E119" s="1045"/>
      <c r="F119" s="104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5">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2">
      <c r="A121" s="1044"/>
      <c r="B121" s="1045"/>
      <c r="C121" s="1045"/>
      <c r="D121" s="1045"/>
      <c r="E121" s="1045"/>
      <c r="F121" s="1046"/>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2">
      <c r="A122" s="1044"/>
      <c r="B122" s="1045"/>
      <c r="C122" s="1045"/>
      <c r="D122" s="1045"/>
      <c r="E122" s="1045"/>
      <c r="F122" s="1046"/>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2">
      <c r="A123" s="1044"/>
      <c r="B123" s="1045"/>
      <c r="C123" s="1045"/>
      <c r="D123" s="1045"/>
      <c r="E123" s="1045"/>
      <c r="F123" s="1046"/>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2">
      <c r="A124" s="1044"/>
      <c r="B124" s="1045"/>
      <c r="C124" s="1045"/>
      <c r="D124" s="1045"/>
      <c r="E124" s="1045"/>
      <c r="F124" s="104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2">
      <c r="A125" s="1044"/>
      <c r="B125" s="1045"/>
      <c r="C125" s="1045"/>
      <c r="D125" s="1045"/>
      <c r="E125" s="1045"/>
      <c r="F125" s="104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2">
      <c r="A126" s="1044"/>
      <c r="B126" s="1045"/>
      <c r="C126" s="1045"/>
      <c r="D126" s="1045"/>
      <c r="E126" s="1045"/>
      <c r="F126" s="104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2">
      <c r="A127" s="1044"/>
      <c r="B127" s="1045"/>
      <c r="C127" s="1045"/>
      <c r="D127" s="1045"/>
      <c r="E127" s="1045"/>
      <c r="F127" s="104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2">
      <c r="A128" s="1044"/>
      <c r="B128" s="1045"/>
      <c r="C128" s="1045"/>
      <c r="D128" s="1045"/>
      <c r="E128" s="1045"/>
      <c r="F128" s="104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2">
      <c r="A129" s="1044"/>
      <c r="B129" s="1045"/>
      <c r="C129" s="1045"/>
      <c r="D129" s="1045"/>
      <c r="E129" s="1045"/>
      <c r="F129" s="104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2">
      <c r="A130" s="1044"/>
      <c r="B130" s="1045"/>
      <c r="C130" s="1045"/>
      <c r="D130" s="1045"/>
      <c r="E130" s="1045"/>
      <c r="F130" s="104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2">
      <c r="A131" s="1044"/>
      <c r="B131" s="1045"/>
      <c r="C131" s="1045"/>
      <c r="D131" s="1045"/>
      <c r="E131" s="1045"/>
      <c r="F131" s="104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2">
      <c r="A132" s="1044"/>
      <c r="B132" s="1045"/>
      <c r="C132" s="1045"/>
      <c r="D132" s="1045"/>
      <c r="E132" s="1045"/>
      <c r="F132" s="104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5">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2">
      <c r="A134" s="1044"/>
      <c r="B134" s="1045"/>
      <c r="C134" s="1045"/>
      <c r="D134" s="1045"/>
      <c r="E134" s="1045"/>
      <c r="F134" s="1046"/>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2">
      <c r="A135" s="1044"/>
      <c r="B135" s="1045"/>
      <c r="C135" s="1045"/>
      <c r="D135" s="1045"/>
      <c r="E135" s="1045"/>
      <c r="F135" s="1046"/>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2">
      <c r="A136" s="1044"/>
      <c r="B136" s="1045"/>
      <c r="C136" s="1045"/>
      <c r="D136" s="1045"/>
      <c r="E136" s="1045"/>
      <c r="F136" s="1046"/>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2">
      <c r="A137" s="1044"/>
      <c r="B137" s="1045"/>
      <c r="C137" s="1045"/>
      <c r="D137" s="1045"/>
      <c r="E137" s="1045"/>
      <c r="F137" s="104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2">
      <c r="A138" s="1044"/>
      <c r="B138" s="1045"/>
      <c r="C138" s="1045"/>
      <c r="D138" s="1045"/>
      <c r="E138" s="1045"/>
      <c r="F138" s="104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2">
      <c r="A139" s="1044"/>
      <c r="B139" s="1045"/>
      <c r="C139" s="1045"/>
      <c r="D139" s="1045"/>
      <c r="E139" s="1045"/>
      <c r="F139" s="104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2">
      <c r="A140" s="1044"/>
      <c r="B140" s="1045"/>
      <c r="C140" s="1045"/>
      <c r="D140" s="1045"/>
      <c r="E140" s="1045"/>
      <c r="F140" s="104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2">
      <c r="A141" s="1044"/>
      <c r="B141" s="1045"/>
      <c r="C141" s="1045"/>
      <c r="D141" s="1045"/>
      <c r="E141" s="1045"/>
      <c r="F141" s="104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2">
      <c r="A142" s="1044"/>
      <c r="B142" s="1045"/>
      <c r="C142" s="1045"/>
      <c r="D142" s="1045"/>
      <c r="E142" s="1045"/>
      <c r="F142" s="104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2">
      <c r="A143" s="1044"/>
      <c r="B143" s="1045"/>
      <c r="C143" s="1045"/>
      <c r="D143" s="1045"/>
      <c r="E143" s="1045"/>
      <c r="F143" s="104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2">
      <c r="A144" s="1044"/>
      <c r="B144" s="1045"/>
      <c r="C144" s="1045"/>
      <c r="D144" s="1045"/>
      <c r="E144" s="1045"/>
      <c r="F144" s="104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2">
      <c r="A145" s="1044"/>
      <c r="B145" s="1045"/>
      <c r="C145" s="1045"/>
      <c r="D145" s="1045"/>
      <c r="E145" s="1045"/>
      <c r="F145" s="104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5">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2">
      <c r="A147" s="1044"/>
      <c r="B147" s="1045"/>
      <c r="C147" s="1045"/>
      <c r="D147" s="1045"/>
      <c r="E147" s="1045"/>
      <c r="F147" s="1046"/>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2">
      <c r="A148" s="1044"/>
      <c r="B148" s="1045"/>
      <c r="C148" s="1045"/>
      <c r="D148" s="1045"/>
      <c r="E148" s="1045"/>
      <c r="F148" s="1046"/>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2">
      <c r="A149" s="1044"/>
      <c r="B149" s="1045"/>
      <c r="C149" s="1045"/>
      <c r="D149" s="1045"/>
      <c r="E149" s="1045"/>
      <c r="F149" s="1046"/>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2">
      <c r="A150" s="1044"/>
      <c r="B150" s="1045"/>
      <c r="C150" s="1045"/>
      <c r="D150" s="1045"/>
      <c r="E150" s="1045"/>
      <c r="F150" s="104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2">
      <c r="A151" s="1044"/>
      <c r="B151" s="1045"/>
      <c r="C151" s="1045"/>
      <c r="D151" s="1045"/>
      <c r="E151" s="1045"/>
      <c r="F151" s="104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2">
      <c r="A152" s="1044"/>
      <c r="B152" s="1045"/>
      <c r="C152" s="1045"/>
      <c r="D152" s="1045"/>
      <c r="E152" s="1045"/>
      <c r="F152" s="104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2">
      <c r="A153" s="1044"/>
      <c r="B153" s="1045"/>
      <c r="C153" s="1045"/>
      <c r="D153" s="1045"/>
      <c r="E153" s="1045"/>
      <c r="F153" s="104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2">
      <c r="A154" s="1044"/>
      <c r="B154" s="1045"/>
      <c r="C154" s="1045"/>
      <c r="D154" s="1045"/>
      <c r="E154" s="1045"/>
      <c r="F154" s="104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2">
      <c r="A155" s="1044"/>
      <c r="B155" s="1045"/>
      <c r="C155" s="1045"/>
      <c r="D155" s="1045"/>
      <c r="E155" s="1045"/>
      <c r="F155" s="104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2">
      <c r="A156" s="1044"/>
      <c r="B156" s="1045"/>
      <c r="C156" s="1045"/>
      <c r="D156" s="1045"/>
      <c r="E156" s="1045"/>
      <c r="F156" s="104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2">
      <c r="A157" s="1044"/>
      <c r="B157" s="1045"/>
      <c r="C157" s="1045"/>
      <c r="D157" s="1045"/>
      <c r="E157" s="1045"/>
      <c r="F157" s="104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2">
      <c r="A158" s="1044"/>
      <c r="B158" s="1045"/>
      <c r="C158" s="1045"/>
      <c r="D158" s="1045"/>
      <c r="E158" s="1045"/>
      <c r="F158" s="104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5">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5"/>
    <row r="161" spans="1:51" ht="30" customHeight="1" x14ac:dyDescent="0.2">
      <c r="A161" s="1050" t="s">
        <v>28</v>
      </c>
      <c r="B161" s="1051"/>
      <c r="C161" s="1051"/>
      <c r="D161" s="1051"/>
      <c r="E161" s="1051"/>
      <c r="F161" s="1052"/>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2">
      <c r="A162" s="1044"/>
      <c r="B162" s="1045"/>
      <c r="C162" s="1045"/>
      <c r="D162" s="1045"/>
      <c r="E162" s="1045"/>
      <c r="F162" s="1046"/>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2">
      <c r="A163" s="1044"/>
      <c r="B163" s="1045"/>
      <c r="C163" s="1045"/>
      <c r="D163" s="1045"/>
      <c r="E163" s="1045"/>
      <c r="F163" s="1046"/>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2">
      <c r="A164" s="1044"/>
      <c r="B164" s="1045"/>
      <c r="C164" s="1045"/>
      <c r="D164" s="1045"/>
      <c r="E164" s="1045"/>
      <c r="F164" s="104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2">
      <c r="A165" s="1044"/>
      <c r="B165" s="1045"/>
      <c r="C165" s="1045"/>
      <c r="D165" s="1045"/>
      <c r="E165" s="1045"/>
      <c r="F165" s="104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2">
      <c r="A166" s="1044"/>
      <c r="B166" s="1045"/>
      <c r="C166" s="1045"/>
      <c r="D166" s="1045"/>
      <c r="E166" s="1045"/>
      <c r="F166" s="104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2">
      <c r="A167" s="1044"/>
      <c r="B167" s="1045"/>
      <c r="C167" s="1045"/>
      <c r="D167" s="1045"/>
      <c r="E167" s="1045"/>
      <c r="F167" s="104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2">
      <c r="A168" s="1044"/>
      <c r="B168" s="1045"/>
      <c r="C168" s="1045"/>
      <c r="D168" s="1045"/>
      <c r="E168" s="1045"/>
      <c r="F168" s="104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2">
      <c r="A169" s="1044"/>
      <c r="B169" s="1045"/>
      <c r="C169" s="1045"/>
      <c r="D169" s="1045"/>
      <c r="E169" s="1045"/>
      <c r="F169" s="104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2">
      <c r="A170" s="1044"/>
      <c r="B170" s="1045"/>
      <c r="C170" s="1045"/>
      <c r="D170" s="1045"/>
      <c r="E170" s="1045"/>
      <c r="F170" s="104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2">
      <c r="A171" s="1044"/>
      <c r="B171" s="1045"/>
      <c r="C171" s="1045"/>
      <c r="D171" s="1045"/>
      <c r="E171" s="1045"/>
      <c r="F171" s="104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2">
      <c r="A172" s="1044"/>
      <c r="B172" s="1045"/>
      <c r="C172" s="1045"/>
      <c r="D172" s="1045"/>
      <c r="E172" s="1045"/>
      <c r="F172" s="104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5">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2">
      <c r="A174" s="1044"/>
      <c r="B174" s="1045"/>
      <c r="C174" s="1045"/>
      <c r="D174" s="1045"/>
      <c r="E174" s="1045"/>
      <c r="F174" s="1046"/>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2">
      <c r="A175" s="1044"/>
      <c r="B175" s="1045"/>
      <c r="C175" s="1045"/>
      <c r="D175" s="1045"/>
      <c r="E175" s="1045"/>
      <c r="F175" s="1046"/>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2">
      <c r="A176" s="1044"/>
      <c r="B176" s="1045"/>
      <c r="C176" s="1045"/>
      <c r="D176" s="1045"/>
      <c r="E176" s="1045"/>
      <c r="F176" s="1046"/>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2">
      <c r="A177" s="1044"/>
      <c r="B177" s="1045"/>
      <c r="C177" s="1045"/>
      <c r="D177" s="1045"/>
      <c r="E177" s="1045"/>
      <c r="F177" s="104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2">
      <c r="A178" s="1044"/>
      <c r="B178" s="1045"/>
      <c r="C178" s="1045"/>
      <c r="D178" s="1045"/>
      <c r="E178" s="1045"/>
      <c r="F178" s="104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2">
      <c r="A179" s="1044"/>
      <c r="B179" s="1045"/>
      <c r="C179" s="1045"/>
      <c r="D179" s="1045"/>
      <c r="E179" s="1045"/>
      <c r="F179" s="104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2">
      <c r="A180" s="1044"/>
      <c r="B180" s="1045"/>
      <c r="C180" s="1045"/>
      <c r="D180" s="1045"/>
      <c r="E180" s="1045"/>
      <c r="F180" s="104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2">
      <c r="A181" s="1044"/>
      <c r="B181" s="1045"/>
      <c r="C181" s="1045"/>
      <c r="D181" s="1045"/>
      <c r="E181" s="1045"/>
      <c r="F181" s="104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2">
      <c r="A182" s="1044"/>
      <c r="B182" s="1045"/>
      <c r="C182" s="1045"/>
      <c r="D182" s="1045"/>
      <c r="E182" s="1045"/>
      <c r="F182" s="104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2">
      <c r="A183" s="1044"/>
      <c r="B183" s="1045"/>
      <c r="C183" s="1045"/>
      <c r="D183" s="1045"/>
      <c r="E183" s="1045"/>
      <c r="F183" s="104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2">
      <c r="A184" s="1044"/>
      <c r="B184" s="1045"/>
      <c r="C184" s="1045"/>
      <c r="D184" s="1045"/>
      <c r="E184" s="1045"/>
      <c r="F184" s="104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2">
      <c r="A185" s="1044"/>
      <c r="B185" s="1045"/>
      <c r="C185" s="1045"/>
      <c r="D185" s="1045"/>
      <c r="E185" s="1045"/>
      <c r="F185" s="104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5">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2">
      <c r="A187" s="1044"/>
      <c r="B187" s="1045"/>
      <c r="C187" s="1045"/>
      <c r="D187" s="1045"/>
      <c r="E187" s="1045"/>
      <c r="F187" s="1046"/>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2">
      <c r="A188" s="1044"/>
      <c r="B188" s="1045"/>
      <c r="C188" s="1045"/>
      <c r="D188" s="1045"/>
      <c r="E188" s="1045"/>
      <c r="F188" s="1046"/>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2">
      <c r="A189" s="1044"/>
      <c r="B189" s="1045"/>
      <c r="C189" s="1045"/>
      <c r="D189" s="1045"/>
      <c r="E189" s="1045"/>
      <c r="F189" s="1046"/>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2">
      <c r="A190" s="1044"/>
      <c r="B190" s="1045"/>
      <c r="C190" s="1045"/>
      <c r="D190" s="1045"/>
      <c r="E190" s="1045"/>
      <c r="F190" s="104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2">
      <c r="A191" s="1044"/>
      <c r="B191" s="1045"/>
      <c r="C191" s="1045"/>
      <c r="D191" s="1045"/>
      <c r="E191" s="1045"/>
      <c r="F191" s="104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2">
      <c r="A192" s="1044"/>
      <c r="B192" s="1045"/>
      <c r="C192" s="1045"/>
      <c r="D192" s="1045"/>
      <c r="E192" s="1045"/>
      <c r="F192" s="104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2">
      <c r="A193" s="1044"/>
      <c r="B193" s="1045"/>
      <c r="C193" s="1045"/>
      <c r="D193" s="1045"/>
      <c r="E193" s="1045"/>
      <c r="F193" s="104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2">
      <c r="A194" s="1044"/>
      <c r="B194" s="1045"/>
      <c r="C194" s="1045"/>
      <c r="D194" s="1045"/>
      <c r="E194" s="1045"/>
      <c r="F194" s="104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2">
      <c r="A195" s="1044"/>
      <c r="B195" s="1045"/>
      <c r="C195" s="1045"/>
      <c r="D195" s="1045"/>
      <c r="E195" s="1045"/>
      <c r="F195" s="104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2">
      <c r="A196" s="1044"/>
      <c r="B196" s="1045"/>
      <c r="C196" s="1045"/>
      <c r="D196" s="1045"/>
      <c r="E196" s="1045"/>
      <c r="F196" s="104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2">
      <c r="A197" s="1044"/>
      <c r="B197" s="1045"/>
      <c r="C197" s="1045"/>
      <c r="D197" s="1045"/>
      <c r="E197" s="1045"/>
      <c r="F197" s="104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2">
      <c r="A198" s="1044"/>
      <c r="B198" s="1045"/>
      <c r="C198" s="1045"/>
      <c r="D198" s="1045"/>
      <c r="E198" s="1045"/>
      <c r="F198" s="104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5">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2">
      <c r="A200" s="1044"/>
      <c r="B200" s="1045"/>
      <c r="C200" s="1045"/>
      <c r="D200" s="1045"/>
      <c r="E200" s="1045"/>
      <c r="F200" s="1046"/>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2">
      <c r="A201" s="1044"/>
      <c r="B201" s="1045"/>
      <c r="C201" s="1045"/>
      <c r="D201" s="1045"/>
      <c r="E201" s="1045"/>
      <c r="F201" s="1046"/>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2">
      <c r="A202" s="1044"/>
      <c r="B202" s="1045"/>
      <c r="C202" s="1045"/>
      <c r="D202" s="1045"/>
      <c r="E202" s="1045"/>
      <c r="F202" s="1046"/>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2">
      <c r="A203" s="1044"/>
      <c r="B203" s="1045"/>
      <c r="C203" s="1045"/>
      <c r="D203" s="1045"/>
      <c r="E203" s="1045"/>
      <c r="F203" s="104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2">
      <c r="A204" s="1044"/>
      <c r="B204" s="1045"/>
      <c r="C204" s="1045"/>
      <c r="D204" s="1045"/>
      <c r="E204" s="1045"/>
      <c r="F204" s="104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2">
      <c r="A205" s="1044"/>
      <c r="B205" s="1045"/>
      <c r="C205" s="1045"/>
      <c r="D205" s="1045"/>
      <c r="E205" s="1045"/>
      <c r="F205" s="104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2">
      <c r="A206" s="1044"/>
      <c r="B206" s="1045"/>
      <c r="C206" s="1045"/>
      <c r="D206" s="1045"/>
      <c r="E206" s="1045"/>
      <c r="F206" s="104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2">
      <c r="A207" s="1044"/>
      <c r="B207" s="1045"/>
      <c r="C207" s="1045"/>
      <c r="D207" s="1045"/>
      <c r="E207" s="1045"/>
      <c r="F207" s="104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2">
      <c r="A208" s="1044"/>
      <c r="B208" s="1045"/>
      <c r="C208" s="1045"/>
      <c r="D208" s="1045"/>
      <c r="E208" s="1045"/>
      <c r="F208" s="104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2">
      <c r="A209" s="1044"/>
      <c r="B209" s="1045"/>
      <c r="C209" s="1045"/>
      <c r="D209" s="1045"/>
      <c r="E209" s="1045"/>
      <c r="F209" s="104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2">
      <c r="A210" s="1044"/>
      <c r="B210" s="1045"/>
      <c r="C210" s="1045"/>
      <c r="D210" s="1045"/>
      <c r="E210" s="1045"/>
      <c r="F210" s="104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2">
      <c r="A211" s="1044"/>
      <c r="B211" s="1045"/>
      <c r="C211" s="1045"/>
      <c r="D211" s="1045"/>
      <c r="E211" s="1045"/>
      <c r="F211" s="104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5">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5"/>
    <row r="214" spans="1:51" ht="30" customHeight="1" x14ac:dyDescent="0.2">
      <c r="A214" s="1041" t="s">
        <v>28</v>
      </c>
      <c r="B214" s="1042"/>
      <c r="C214" s="1042"/>
      <c r="D214" s="1042"/>
      <c r="E214" s="1042"/>
      <c r="F214" s="1043"/>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2">
      <c r="A215" s="1044"/>
      <c r="B215" s="1045"/>
      <c r="C215" s="1045"/>
      <c r="D215" s="1045"/>
      <c r="E215" s="1045"/>
      <c r="F215" s="1046"/>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2">
      <c r="A216" s="1044"/>
      <c r="B216" s="1045"/>
      <c r="C216" s="1045"/>
      <c r="D216" s="1045"/>
      <c r="E216" s="1045"/>
      <c r="F216" s="1046"/>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2">
      <c r="A217" s="1044"/>
      <c r="B217" s="1045"/>
      <c r="C217" s="1045"/>
      <c r="D217" s="1045"/>
      <c r="E217" s="1045"/>
      <c r="F217" s="104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2">
      <c r="A218" s="1044"/>
      <c r="B218" s="1045"/>
      <c r="C218" s="1045"/>
      <c r="D218" s="1045"/>
      <c r="E218" s="1045"/>
      <c r="F218" s="104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2">
      <c r="A219" s="1044"/>
      <c r="B219" s="1045"/>
      <c r="C219" s="1045"/>
      <c r="D219" s="1045"/>
      <c r="E219" s="1045"/>
      <c r="F219" s="104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2">
      <c r="A220" s="1044"/>
      <c r="B220" s="1045"/>
      <c r="C220" s="1045"/>
      <c r="D220" s="1045"/>
      <c r="E220" s="1045"/>
      <c r="F220" s="104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2">
      <c r="A221" s="1044"/>
      <c r="B221" s="1045"/>
      <c r="C221" s="1045"/>
      <c r="D221" s="1045"/>
      <c r="E221" s="1045"/>
      <c r="F221" s="104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2">
      <c r="A222" s="1044"/>
      <c r="B222" s="1045"/>
      <c r="C222" s="1045"/>
      <c r="D222" s="1045"/>
      <c r="E222" s="1045"/>
      <c r="F222" s="104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2">
      <c r="A223" s="1044"/>
      <c r="B223" s="1045"/>
      <c r="C223" s="1045"/>
      <c r="D223" s="1045"/>
      <c r="E223" s="1045"/>
      <c r="F223" s="104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2">
      <c r="A224" s="1044"/>
      <c r="B224" s="1045"/>
      <c r="C224" s="1045"/>
      <c r="D224" s="1045"/>
      <c r="E224" s="1045"/>
      <c r="F224" s="104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2">
      <c r="A225" s="1044"/>
      <c r="B225" s="1045"/>
      <c r="C225" s="1045"/>
      <c r="D225" s="1045"/>
      <c r="E225" s="1045"/>
      <c r="F225" s="104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5">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2">
      <c r="A227" s="1044"/>
      <c r="B227" s="1045"/>
      <c r="C227" s="1045"/>
      <c r="D227" s="1045"/>
      <c r="E227" s="1045"/>
      <c r="F227" s="1046"/>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2">
      <c r="A228" s="1044"/>
      <c r="B228" s="1045"/>
      <c r="C228" s="1045"/>
      <c r="D228" s="1045"/>
      <c r="E228" s="1045"/>
      <c r="F228" s="1046"/>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2">
      <c r="A229" s="1044"/>
      <c r="B229" s="1045"/>
      <c r="C229" s="1045"/>
      <c r="D229" s="1045"/>
      <c r="E229" s="1045"/>
      <c r="F229" s="1046"/>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2">
      <c r="A230" s="1044"/>
      <c r="B230" s="1045"/>
      <c r="C230" s="1045"/>
      <c r="D230" s="1045"/>
      <c r="E230" s="1045"/>
      <c r="F230" s="104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2">
      <c r="A231" s="1044"/>
      <c r="B231" s="1045"/>
      <c r="C231" s="1045"/>
      <c r="D231" s="1045"/>
      <c r="E231" s="1045"/>
      <c r="F231" s="104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2">
      <c r="A232" s="1044"/>
      <c r="B232" s="1045"/>
      <c r="C232" s="1045"/>
      <c r="D232" s="1045"/>
      <c r="E232" s="1045"/>
      <c r="F232" s="104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2">
      <c r="A233" s="1044"/>
      <c r="B233" s="1045"/>
      <c r="C233" s="1045"/>
      <c r="D233" s="1045"/>
      <c r="E233" s="1045"/>
      <c r="F233" s="104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2">
      <c r="A234" s="1044"/>
      <c r="B234" s="1045"/>
      <c r="C234" s="1045"/>
      <c r="D234" s="1045"/>
      <c r="E234" s="1045"/>
      <c r="F234" s="104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2">
      <c r="A235" s="1044"/>
      <c r="B235" s="1045"/>
      <c r="C235" s="1045"/>
      <c r="D235" s="1045"/>
      <c r="E235" s="1045"/>
      <c r="F235" s="104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2">
      <c r="A236" s="1044"/>
      <c r="B236" s="1045"/>
      <c r="C236" s="1045"/>
      <c r="D236" s="1045"/>
      <c r="E236" s="1045"/>
      <c r="F236" s="104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2">
      <c r="A237" s="1044"/>
      <c r="B237" s="1045"/>
      <c r="C237" s="1045"/>
      <c r="D237" s="1045"/>
      <c r="E237" s="1045"/>
      <c r="F237" s="104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2">
      <c r="A238" s="1044"/>
      <c r="B238" s="1045"/>
      <c r="C238" s="1045"/>
      <c r="D238" s="1045"/>
      <c r="E238" s="1045"/>
      <c r="F238" s="104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5">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2">
      <c r="A240" s="1044"/>
      <c r="B240" s="1045"/>
      <c r="C240" s="1045"/>
      <c r="D240" s="1045"/>
      <c r="E240" s="1045"/>
      <c r="F240" s="1046"/>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2">
      <c r="A241" s="1044"/>
      <c r="B241" s="1045"/>
      <c r="C241" s="1045"/>
      <c r="D241" s="1045"/>
      <c r="E241" s="1045"/>
      <c r="F241" s="1046"/>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2">
      <c r="A242" s="1044"/>
      <c r="B242" s="1045"/>
      <c r="C242" s="1045"/>
      <c r="D242" s="1045"/>
      <c r="E242" s="1045"/>
      <c r="F242" s="1046"/>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2">
      <c r="A243" s="1044"/>
      <c r="B243" s="1045"/>
      <c r="C243" s="1045"/>
      <c r="D243" s="1045"/>
      <c r="E243" s="1045"/>
      <c r="F243" s="104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2">
      <c r="A244" s="1044"/>
      <c r="B244" s="1045"/>
      <c r="C244" s="1045"/>
      <c r="D244" s="1045"/>
      <c r="E244" s="1045"/>
      <c r="F244" s="104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2">
      <c r="A245" s="1044"/>
      <c r="B245" s="1045"/>
      <c r="C245" s="1045"/>
      <c r="D245" s="1045"/>
      <c r="E245" s="1045"/>
      <c r="F245" s="104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2">
      <c r="A246" s="1044"/>
      <c r="B246" s="1045"/>
      <c r="C246" s="1045"/>
      <c r="D246" s="1045"/>
      <c r="E246" s="1045"/>
      <c r="F246" s="104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2">
      <c r="A247" s="1044"/>
      <c r="B247" s="1045"/>
      <c r="C247" s="1045"/>
      <c r="D247" s="1045"/>
      <c r="E247" s="1045"/>
      <c r="F247" s="104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2">
      <c r="A248" s="1044"/>
      <c r="B248" s="1045"/>
      <c r="C248" s="1045"/>
      <c r="D248" s="1045"/>
      <c r="E248" s="1045"/>
      <c r="F248" s="104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2">
      <c r="A249" s="1044"/>
      <c r="B249" s="1045"/>
      <c r="C249" s="1045"/>
      <c r="D249" s="1045"/>
      <c r="E249" s="1045"/>
      <c r="F249" s="104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2">
      <c r="A250" s="1044"/>
      <c r="B250" s="1045"/>
      <c r="C250" s="1045"/>
      <c r="D250" s="1045"/>
      <c r="E250" s="1045"/>
      <c r="F250" s="104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2">
      <c r="A251" s="1044"/>
      <c r="B251" s="1045"/>
      <c r="C251" s="1045"/>
      <c r="D251" s="1045"/>
      <c r="E251" s="1045"/>
      <c r="F251" s="104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5">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2">
      <c r="A253" s="1044"/>
      <c r="B253" s="1045"/>
      <c r="C253" s="1045"/>
      <c r="D253" s="1045"/>
      <c r="E253" s="1045"/>
      <c r="F253" s="1046"/>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2">
      <c r="A254" s="1044"/>
      <c r="B254" s="1045"/>
      <c r="C254" s="1045"/>
      <c r="D254" s="1045"/>
      <c r="E254" s="1045"/>
      <c r="F254" s="1046"/>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2">
      <c r="A255" s="1044"/>
      <c r="B255" s="1045"/>
      <c r="C255" s="1045"/>
      <c r="D255" s="1045"/>
      <c r="E255" s="1045"/>
      <c r="F255" s="1046"/>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2">
      <c r="A256" s="1044"/>
      <c r="B256" s="1045"/>
      <c r="C256" s="1045"/>
      <c r="D256" s="1045"/>
      <c r="E256" s="1045"/>
      <c r="F256" s="104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2">
      <c r="A257" s="1044"/>
      <c r="B257" s="1045"/>
      <c r="C257" s="1045"/>
      <c r="D257" s="1045"/>
      <c r="E257" s="1045"/>
      <c r="F257" s="104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2">
      <c r="A258" s="1044"/>
      <c r="B258" s="1045"/>
      <c r="C258" s="1045"/>
      <c r="D258" s="1045"/>
      <c r="E258" s="1045"/>
      <c r="F258" s="104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2">
      <c r="A259" s="1044"/>
      <c r="B259" s="1045"/>
      <c r="C259" s="1045"/>
      <c r="D259" s="1045"/>
      <c r="E259" s="1045"/>
      <c r="F259" s="104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2">
      <c r="A260" s="1044"/>
      <c r="B260" s="1045"/>
      <c r="C260" s="1045"/>
      <c r="D260" s="1045"/>
      <c r="E260" s="1045"/>
      <c r="F260" s="104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2">
      <c r="A261" s="1044"/>
      <c r="B261" s="1045"/>
      <c r="C261" s="1045"/>
      <c r="D261" s="1045"/>
      <c r="E261" s="1045"/>
      <c r="F261" s="104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2">
      <c r="A262" s="1044"/>
      <c r="B262" s="1045"/>
      <c r="C262" s="1045"/>
      <c r="D262" s="1045"/>
      <c r="E262" s="1045"/>
      <c r="F262" s="104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2">
      <c r="A263" s="1044"/>
      <c r="B263" s="1045"/>
      <c r="C263" s="1045"/>
      <c r="D263" s="1045"/>
      <c r="E263" s="1045"/>
      <c r="F263" s="104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2">
      <c r="A264" s="1044"/>
      <c r="B264" s="1045"/>
      <c r="C264" s="1045"/>
      <c r="D264" s="1045"/>
      <c r="E264" s="1045"/>
      <c r="F264" s="104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5">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佐藤 直豊(satou-naoto.6f7)</cp:lastModifiedBy>
  <cp:lastPrinted>2021-08-17T08:48:22Z</cp:lastPrinted>
  <dcterms:created xsi:type="dcterms:W3CDTF">2012-03-13T00:50:25Z</dcterms:created>
  <dcterms:modified xsi:type="dcterms:W3CDTF">2021-09-01T05:03:09Z</dcterms:modified>
</cp:coreProperties>
</file>