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滝澤 智史(takizawa-satoshi)</author>
  </authors>
  <commentList>
    <comment ref="AM33" authorId="0" shapeId="0">
      <text>
        <r>
          <rPr>
            <b/>
            <sz val="9"/>
            <color indexed="81"/>
            <rFont val="MS P ゴシック"/>
            <family val="3"/>
            <charset val="128"/>
          </rPr>
          <t>R2から目標が切り替わっている。</t>
        </r>
      </text>
    </comment>
  </commentList>
</comments>
</file>

<file path=xl/sharedStrings.xml><?xml version="1.0" encoding="utf-8"?>
<sst xmlns="http://schemas.openxmlformats.org/spreadsheetml/2006/main" count="3057" uniqueCount="785">
  <si>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</si>
  <si>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</si>
  <si>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</si>
  <si>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</si>
  <si>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</si>
  <si>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</si>
  <si>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</si>
  <si>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</si>
  <si>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</si>
  <si>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</si>
  <si>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</si>
  <si>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</si>
  <si>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</si>
  <si>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</si>
  <si>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</si>
  <si>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</si>
  <si>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</si>
  <si>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</si>
  <si>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</si>
  <si>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</si>
  <si>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</si>
  <si>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</si>
  <si>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</si>
  <si>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</si>
  <si>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</si>
  <si>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</si>
  <si>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</si>
  <si>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</si>
  <si>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</si>
  <si>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</si>
  <si>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</si>
  <si>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</si>
  <si>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</si>
  <si>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</si>
  <si>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</si>
  <si>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</si>
  <si>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</si>
  <si>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</si>
  <si>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</si>
  <si>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</si>
  <si>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</si>
  <si>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</si>
  <si>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</si>
  <si>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</si>
  <si>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</si>
  <si>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</si>
  <si>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</si>
  <si>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</si>
  <si>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</si>
  <si>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</si>
  <si>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</si>
  <si>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</si>
  <si>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</si>
  <si>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</si>
  <si>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</si>
  <si>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</si>
  <si>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</si>
  <si>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</si>
  <si>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</si>
  <si>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</si>
  <si>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</si>
  <si>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</si>
  <si>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</si>
  <si>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</si>
  <si>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</si>
  <si>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</si>
  <si>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</si>
  <si>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</si>
  <si>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</si>
  <si>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</si>
  <si>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</si>
  <si>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</si>
  <si>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</si>
  <si>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</si>
  <si>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</si>
  <si>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</si>
  <si>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</si>
  <si>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</si>
  <si>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</si>
  <si>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</si>
  <si>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</si>
  <si>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</si>
  <si>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</si>
  <si>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</si>
  <si>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</si>
  <si>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</si>
  <si>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</si>
  <si>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</si>
  <si>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</si>
  <si>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</si>
  <si>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</si>
  <si>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</si>
  <si>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</si>
  <si>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</si>
  <si>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</si>
  <si>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</si>
  <si>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</si>
  <si>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</si>
  <si>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</si>
  <si>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</si>
  <si>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</si>
  <si>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</si>
  <si>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</si>
  <si>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</si>
  <si>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</si>
  <si>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</si>
  <si>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</si>
  <si>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</si>
  <si>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</si>
  <si>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</si>
  <si>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</si>
  <si>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</si>
  <si>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</si>
  <si>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</si>
  <si>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</si>
  <si>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</si>
  <si>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</si>
  <si>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</si>
  <si>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</si>
  <si>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</si>
  <si>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</si>
  <si>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</si>
  <si>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</si>
  <si>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</si>
  <si>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</si>
  <si>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</si>
  <si>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</si>
  <si>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</si>
  <si>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</si>
  <si>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</si>
  <si>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</si>
  <si>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</si>
  <si>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</si>
  <si>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</si>
  <si>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</si>
  <si>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</si>
  <si>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</si>
  <si>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</si>
  <si>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</si>
  <si>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</si>
  <si>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</si>
  <si>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</si>
  <si>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</si>
  <si>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</si>
  <si>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</si>
  <si>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</si>
  <si>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</si>
  <si>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</si>
  <si>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</si>
  <si>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</si>
  <si>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</si>
  <si>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</si>
  <si>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</si>
  <si>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</si>
  <si>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</si>
  <si>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</si>
  <si>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</si>
  <si>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</si>
  <si>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</si>
  <si>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</si>
  <si>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</si>
  <si>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</si>
  <si>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</si>
  <si>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</si>
  <si>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</si>
  <si>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</si>
  <si>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</si>
  <si>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</si>
  <si>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</si>
  <si>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</si>
  <si>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</si>
  <si>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</si>
  <si>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</si>
  <si>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</si>
  <si>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</si>
  <si>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</si>
  <si>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</si>
  <si>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</si>
  <si>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</si>
  <si>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</si>
  <si>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</si>
  <si>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</si>
  <si>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</si>
  <si>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</si>
  <si>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</si>
  <si>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</si>
  <si>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</si>
  <si>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</si>
  <si>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</si>
  <si>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</si>
  <si>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</si>
  <si>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</si>
  <si>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</si>
  <si>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</si>
  <si>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</si>
  <si>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</si>
  <si>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</si>
  <si>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</si>
  <si>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</si>
  <si>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</si>
  <si>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</si>
  <si>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</si>
  <si>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</si>
  <si>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</si>
  <si>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</si>
  <si>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</si>
  <si>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</si>
  <si>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</si>
  <si>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</si>
  <si>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</si>
  <si>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</si>
  <si>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</si>
  <si>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</si>
  <si>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</si>
  <si>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</si>
  <si>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</si>
  <si>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</si>
  <si>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</si>
  <si>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</si>
  <si>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</si>
  <si>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</si>
  <si>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</si>
  <si>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</si>
  <si>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</si>
  <si>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</si>
  <si>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</si>
  <si>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</si>
  <si>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</si>
  <si>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</si>
  <si>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</si>
  <si>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</si>
  <si>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</si>
  <si>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</si>
  <si>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</si>
  <si>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</si>
  <si>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</si>
  <si>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</si>
  <si>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</si>
  <si>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</si>
  <si>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</si>
  <si>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</si>
  <si>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</si>
  <si>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</si>
  <si>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</si>
  <si>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</si>
  <si>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</si>
  <si>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</si>
  <si>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</si>
  <si>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</si>
  <si>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</si>
  <si>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</si>
  <si>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</si>
  <si>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</si>
  <si>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</si>
  <si>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</si>
  <si>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</si>
  <si>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</si>
  <si>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</si>
  <si>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</si>
  <si>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</si>
  <si>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</si>
  <si>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</si>
  <si>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</si>
  <si>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</si>
  <si>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</si>
  <si>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</si>
  <si>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</si>
  <si>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</si>
  <si>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</si>
  <si>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</si>
  <si>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</si>
  <si>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</si>
  <si>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</si>
  <si>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</si>
  <si>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</si>
  <si>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</si>
  <si>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</si>
  <si>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</si>
  <si>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</si>
  <si>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</si>
  <si>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</si>
  <si>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</si>
  <si>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</si>
  <si>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</si>
  <si>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</si>
  <si>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</si>
  <si>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</si>
  <si>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</si>
  <si>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</si>
  <si>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</si>
  <si>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</si>
  <si>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</si>
  <si>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</si>
  <si>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</si>
  <si>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</si>
  <si>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</si>
  <si>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</si>
  <si>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</si>
  <si>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</si>
  <si>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</si>
  <si>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</si>
  <si>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</si>
  <si>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</si>
  <si>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</si>
  <si>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</si>
  <si>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</si>
  <si>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</si>
  <si>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</si>
  <si>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</si>
  <si>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</si>
  <si>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</si>
  <si>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</si>
  <si>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</si>
  <si>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</si>
  <si>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</si>
  <si>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</si>
  <si>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</si>
  <si>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</si>
  <si>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</si>
  <si>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</si>
  <si>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</si>
  <si>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</si>
  <si>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</si>
  <si>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</si>
  <si>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</si>
  <si>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</si>
  <si>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</si>
  <si>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</si>
  <si>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</si>
  <si>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</si>
  <si>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</si>
  <si>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</si>
  <si>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</si>
  <si>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</si>
  <si>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</si>
  <si>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</si>
  <si>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</si>
  <si>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</si>
  <si>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</si>
  <si>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</si>
  <si>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</si>
  <si>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</si>
  <si>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</si>
  <si>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</si>
  <si>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</si>
  <si>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</si>
  <si>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</si>
  <si>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</si>
  <si>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</si>
  <si>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</si>
  <si>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</si>
  <si>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</si>
  <si>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</si>
  <si>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</si>
  <si>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</si>
  <si>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</si>
  <si>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</si>
  <si>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</si>
  <si>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</si>
  <si>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</si>
  <si>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</si>
  <si>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</si>
  <si>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</si>
  <si>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</si>
  <si>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</si>
  <si>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</si>
  <si>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</si>
  <si>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</si>
  <si>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</si>
  <si>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</si>
  <si>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</si>
  <si>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</si>
  <si>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</si>
  <si>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</si>
  <si>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</si>
  <si>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</si>
  <si>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</si>
  <si>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</si>
  <si>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</si>
  <si>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</si>
  <si>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</si>
  <si>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</si>
  <si>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</si>
  <si>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</si>
  <si>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</si>
  <si>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</si>
  <si>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</si>
  <si>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</si>
  <si>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</si>
  <si>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</si>
  <si>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</si>
  <si>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</si>
  <si>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</si>
  <si>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</si>
  <si>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</si>
  <si>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</si>
  <si>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</si>
  <si>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</si>
  <si>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</si>
  <si>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</si>
  <si>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</si>
  <si>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</si>
  <si>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</si>
  <si>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</si>
  <si>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</si>
  <si>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</si>
  <si>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</si>
  <si>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</si>
  <si>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</si>
  <si>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</si>
  <si>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</si>
  <si>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</si>
  <si>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</si>
  <si>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</si>
  <si>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</si>
  <si>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</si>
  <si>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</si>
  <si>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</si>
  <si>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</si>
  <si>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</si>
  <si>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</si>
  <si>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</si>
  <si>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</si>
  <si>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</si>
  <si>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</si>
  <si>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</si>
  <si>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</si>
  <si>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</si>
  <si>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</si>
  <si>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</si>
  <si>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</si>
  <si>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</si>
  <si>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</si>
  <si>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</si>
  <si>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</si>
  <si>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</si>
  <si>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</si>
  <si>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</si>
  <si>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</si>
  <si>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</si>
  <si>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</si>
  <si>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</si>
  <si>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</si>
  <si>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</si>
  <si>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</si>
  <si>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</si>
  <si>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</si>
  <si>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</si>
  <si>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</si>
  <si>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</si>
  <si>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</si>
  <si>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</si>
  <si>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</si>
  <si>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</si>
  <si>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</si>
  <si>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</si>
  <si>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</si>
  <si>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</si>
  <si>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</si>
  <si>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</si>
  <si>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</si>
  <si>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</si>
  <si>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</si>
  <si>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</si>
  <si>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</si>
  <si>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</si>
  <si>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</si>
  <si>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</si>
  <si>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</si>
  <si>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</si>
  <si>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</si>
  <si>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</si>
  <si>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</si>
  <si>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</si>
  <si>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</si>
  <si>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</si>
  <si>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</si>
  <si>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</si>
  <si>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</si>
  <si>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</si>
  <si>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</si>
  <si>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</si>
  <si>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</si>
  <si>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</si>
  <si>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</si>
  <si>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</si>
  <si>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</si>
  <si>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</si>
  <si>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</si>
  <si>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</si>
  <si>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</si>
  <si>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</si>
  <si>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</si>
  <si>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</si>
  <si>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</si>
  <si>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</si>
  <si>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</si>
  <si>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</si>
  <si>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</si>
  <si>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</si>
  <si>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</si>
  <si>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</si>
  <si>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</si>
  <si>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</si>
  <si>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</si>
  <si>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</si>
  <si>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</si>
  <si>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</si>
  <si>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</si>
  <si>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</si>
  <si>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</si>
  <si>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</si>
  <si>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</si>
  <si>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</si>
  <si>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</si>
  <si>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</si>
  <si>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</si>
  <si>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</si>
  <si>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</si>
  <si>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</si>
  <si>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</si>
  <si>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</si>
  <si>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</si>
  <si>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</si>
  <si>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</si>
  <si>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</si>
  <si>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</si>
  <si>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</si>
  <si>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</si>
  <si>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</si>
  <si>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</si>
  <si>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</si>
  <si>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</si>
  <si>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</si>
  <si>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</si>
  <si>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</si>
  <si>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</si>
  <si>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</si>
  <si>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</si>
  <si>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</si>
  <si>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</si>
  <si>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</si>
  <si>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</si>
  <si>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</si>
  <si>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</si>
  <si>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</si>
  <si>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</si>
  <si>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</si>
  <si>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</si>
  <si>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</si>
  <si>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</si>
  <si>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</si>
  <si>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</si>
  <si>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</si>
  <si>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</si>
  <si>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</si>
  <si>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</si>
  <si>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</si>
  <si>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</si>
  <si>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</si>
  <si>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</si>
  <si>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</si>
  <si>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</si>
  <si>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</si>
  <si>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</si>
  <si>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</si>
  <si>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</si>
  <si>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</si>
  <si>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</si>
  <si>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</si>
  <si>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</si>
  <si>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</si>
  <si>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</si>
  <si>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</si>
  <si>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</si>
  <si>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</si>
  <si>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</si>
  <si>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</si>
  <si>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</si>
  <si>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</si>
  <si>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</si>
  <si>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</si>
  <si>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</si>
  <si>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</si>
  <si>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</si>
  <si>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</si>
  <si>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</si>
  <si>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</si>
  <si>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</si>
  <si>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</si>
  <si>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</si>
  <si>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</si>
  <si>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</si>
  <si>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</si>
  <si>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</si>
  <si>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</si>
  <si>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</si>
  <si>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</si>
  <si>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</si>
  <si>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</si>
  <si>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</si>
  <si>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</si>
  <si>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</si>
  <si>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</si>
  <si>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</si>
  <si>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</si>
  <si>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</si>
  <si>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</si>
  <si>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</si>
  <si>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</si>
  <si>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</si>
  <si>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</si>
  <si>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</si>
  <si>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</si>
  <si>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</si>
  <si>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</si>
  <si>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</si>
  <si>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</si>
  <si>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</si>
  <si>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</si>
  <si>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</si>
  <si>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</si>
  <si>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</si>
  <si>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</si>
  <si>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</si>
  <si>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</si>
  <si>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</si>
  <si>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</si>
  <si>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</si>
  <si>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</si>
  <si>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</si>
  <si>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</si>
  <si>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</si>
  <si>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</si>
  <si>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</si>
  <si>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</si>
  <si>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</si>
  <si>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</si>
  <si>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</si>
  <si>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</si>
  <si>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</si>
  <si>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</si>
  <si>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</si>
  <si>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</si>
  <si>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</si>
  <si>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</si>
  <si>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</si>
  <si>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</si>
  <si>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</si>
  <si>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</si>
  <si>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</si>
  <si>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</si>
  <si>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</si>
  <si>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</si>
  <si>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</si>
  <si>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</si>
  <si>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</si>
  <si>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</si>
  <si>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</si>
  <si>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</si>
  <si>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</si>
  <si>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</si>
  <si>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</si>
  <si>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</si>
  <si>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</si>
  <si>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</si>
  <si>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</si>
  <si>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</si>
  <si>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</si>
  <si>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</si>
  <si>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</si>
  <si>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</si>
  <si>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</si>
  <si>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</si>
  <si>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</si>
  <si>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</si>
  <si>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</si>
  <si>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</si>
  <si>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</si>
  <si>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</si>
  <si>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</si>
  <si>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</si>
  <si>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</si>
  <si>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</si>
  <si>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</si>
  <si>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</si>
  <si>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</si>
  <si>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</si>
  <si>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</si>
  <si>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</si>
  <si>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</si>
  <si>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</si>
  <si>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</si>
  <si>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</si>
  <si>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</si>
  <si>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</si>
  <si>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</si>
  <si>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</si>
  <si>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</si>
  <si>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</si>
  <si>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</si>
  <si>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</si>
  <si>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</si>
  <si>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</si>
  <si>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</si>
  <si>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</si>
  <si>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</si>
  <si>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</si>
  <si>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</si>
  <si>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</si>
  <si>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</si>
  <si>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</si>
  <si>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保健福祉調査委託費</t>
  </si>
  <si>
    <t>子ども家庭局</t>
  </si>
  <si>
    <t>鈴木　健吾</t>
  </si>
  <si>
    <t>平成23年度</t>
  </si>
  <si>
    <t>終了予定なし</t>
  </si>
  <si>
    <t>子育て支援課</t>
  </si>
  <si>
    <t>-</t>
  </si>
  <si>
    <t>次世代育成支援対策推進法に基づく市町村行動計画等を受けて実施される各種子育て支援サービスの着実な推進を図ることを目的とする。</t>
  </si>
  <si>
    <t>事業目的達成のため、子育て環境の実態調査、子育て家庭の意識等の把握や、事業の制度内容の検討に向けた調査等を実施する。事業の実施に当たっては、一般競争入札等により委託事業として実施。</t>
  </si>
  <si>
    <t>実施施設か所数</t>
  </si>
  <si>
    <t>カ所</t>
  </si>
  <si>
    <t>子ども・子育て支援交付金　交付決定データ</t>
  </si>
  <si>
    <t>本事業による調査件数</t>
  </si>
  <si>
    <t>件</t>
  </si>
  <si>
    <t>X：執行額（千円）／Y：調査件数（件）　　　　　　　　　　　　　　</t>
    <phoneticPr fontId="5"/>
  </si>
  <si>
    <t>千円/件</t>
  </si>
  <si>
    <t>　X　/　Y</t>
    <phoneticPr fontId="5"/>
  </si>
  <si>
    <t>23,922/3</t>
  </si>
  <si>
    <t>32,248/3</t>
  </si>
  <si>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</si>
  <si>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</si>
  <si>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352</t>
  </si>
  <si>
    <t>879</t>
  </si>
  <si>
    <t>636</t>
  </si>
  <si>
    <t>640</t>
  </si>
  <si>
    <t>651</t>
  </si>
  <si>
    <t>639</t>
  </si>
  <si>
    <t>637</t>
  </si>
  <si>
    <t>○</t>
  </si>
  <si>
    <t>市町村等の次世代育成支援・子育て支援への取組の推進を図るための関係資料の作成・配布により、市町村行動計画に基づく取組のより一層の推進に寄与する。</t>
    <phoneticPr fontId="5"/>
  </si>
  <si>
    <t>次世代育成支援対策推進法に基づく市町村行動計画等を受けて実施される各種子育て支援サービスの着実な推進を図ることを目的とするため、国民のニーズがあり、国費を投入して実施すべき事業である。</t>
  </si>
  <si>
    <t>次世代育成支援対策推進法に基づく市町村行動計画等を受けて実施される各種子育て支援サービスの着実な推進を図ることを事業の目的としており、そのために国として認識している課題の解決に向けて必要な調査研究等を実施する必要があることから、国で実施する必要がある。</t>
    <rPh sb="56" eb="58">
      <t>ジギョウ</t>
    </rPh>
    <rPh sb="59" eb="61">
      <t>モクテキ</t>
    </rPh>
    <rPh sb="72" eb="73">
      <t>クニ</t>
    </rPh>
    <rPh sb="76" eb="78">
      <t>ニンシキ</t>
    </rPh>
    <rPh sb="82" eb="84">
      <t>カダイ</t>
    </rPh>
    <rPh sb="85" eb="87">
      <t>カイケツ</t>
    </rPh>
    <rPh sb="88" eb="89">
      <t>ム</t>
    </rPh>
    <rPh sb="91" eb="93">
      <t>ヒツヨウ</t>
    </rPh>
    <rPh sb="94" eb="96">
      <t>チョウサ</t>
    </rPh>
    <rPh sb="96" eb="98">
      <t>ケンキュウ</t>
    </rPh>
    <rPh sb="98" eb="99">
      <t>トウ</t>
    </rPh>
    <rPh sb="100" eb="102">
      <t>ジッシ</t>
    </rPh>
    <rPh sb="104" eb="106">
      <t>ヒツヨウ</t>
    </rPh>
    <rPh sb="114" eb="115">
      <t>コク</t>
    </rPh>
    <phoneticPr fontId="5"/>
  </si>
  <si>
    <t>次世代育成支援対策推進法に基づく市町村行動計画等を受けて実施される各種子育て支援サービスの着実な推進を図ることを目的とするため、優先度が高い。</t>
  </si>
  <si>
    <t>△</t>
  </si>
  <si>
    <t>すべての調査研究について一般競争契約としているが、結果的に一者応札等になっているため、公示期間を長く設けて事業者に周知する等の改善に努めてまいりたい。</t>
    <rPh sb="4" eb="6">
      <t>チョウサ</t>
    </rPh>
    <rPh sb="6" eb="8">
      <t>ケンキュウ</t>
    </rPh>
    <rPh sb="25" eb="28">
      <t>ケッカテキ</t>
    </rPh>
    <rPh sb="33" eb="34">
      <t>トウ</t>
    </rPh>
    <rPh sb="43" eb="45">
      <t>コウジ</t>
    </rPh>
    <rPh sb="45" eb="47">
      <t>キカン</t>
    </rPh>
    <rPh sb="46" eb="47">
      <t>コウキ</t>
    </rPh>
    <rPh sb="48" eb="49">
      <t>ナガ</t>
    </rPh>
    <rPh sb="50" eb="51">
      <t>モウ</t>
    </rPh>
    <rPh sb="53" eb="56">
      <t>ジギョウシャ</t>
    </rPh>
    <rPh sb="57" eb="59">
      <t>シュウチ</t>
    </rPh>
    <rPh sb="61" eb="62">
      <t>トウ</t>
    </rPh>
    <phoneticPr fontId="5"/>
  </si>
  <si>
    <t>有</t>
  </si>
  <si>
    <t>無</t>
  </si>
  <si>
    <t>‐</t>
  </si>
  <si>
    <t>一般競争入札等で実施しており、妥当なコスト水準である。</t>
    <phoneticPr fontId="5"/>
  </si>
  <si>
    <t>事業実施に必要な経費に限定している。</t>
    <phoneticPr fontId="5"/>
  </si>
  <si>
    <t>各調査研究にかかる委託費が予定していた額を下回ったこと等により不用が生じているものであり、調査・研究の計画を見直しの上、執行率の改善を図る必要がある。</t>
    <rPh sb="27" eb="28">
      <t>トウ</t>
    </rPh>
    <rPh sb="31" eb="33">
      <t>フヨウ</t>
    </rPh>
    <rPh sb="34" eb="35">
      <t>ショウ</t>
    </rPh>
    <rPh sb="54" eb="56">
      <t>ミナオ</t>
    </rPh>
    <phoneticPr fontId="5"/>
  </si>
  <si>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</si>
  <si>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</si>
  <si>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</si>
  <si>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各種子育て支援サービスの着実な推進を図るための施策の検討に活用されている。</t>
    <phoneticPr fontId="5"/>
  </si>
  <si>
    <t>産後ケア事業の利用者の実態に関する調査研究事業に係る業務一式</t>
  </si>
  <si>
    <t>母子保健推進会議</t>
  </si>
  <si>
    <t>ｰ</t>
    <phoneticPr fontId="5"/>
  </si>
  <si>
    <t>-</t>
    <phoneticPr fontId="5"/>
  </si>
  <si>
    <t>ー</t>
    <phoneticPr fontId="5"/>
  </si>
  <si>
    <t>株式会社シード・プランニング</t>
    <phoneticPr fontId="5"/>
  </si>
  <si>
    <t>乳幼児の里親委託推進等に関する調査研究業務一式</t>
    <phoneticPr fontId="5"/>
  </si>
  <si>
    <t>保育所等における保育実践の充実に関する調査研究業務一式</t>
    <phoneticPr fontId="5"/>
  </si>
  <si>
    <t>A.株式会社シード・プランニング</t>
    <phoneticPr fontId="5"/>
  </si>
  <si>
    <t>三菱ＵＦＪリサーチ＆コンサルティング株式会社</t>
    <phoneticPr fontId="5"/>
  </si>
  <si>
    <t>厚労</t>
  </si>
  <si>
    <t>-</t>
    <phoneticPr fontId="5"/>
  </si>
  <si>
    <t>50,496/4</t>
    <phoneticPr fontId="5"/>
  </si>
  <si>
    <t>23,647/3</t>
    <phoneticPr fontId="5"/>
  </si>
  <si>
    <t>子ども・子育てビジョン（H22.1.29閣議決定）（～H26年度）、
少子化社会対策大綱（H27.3.20閣議決定）（H27年度～R1年度）、
少子化社会対策大綱（R2.5.29閣議決定）（R2年度～）
市町村行動計画の策定（H22年度～)</t>
    <rPh sb="38" eb="40">
      <t>シャカイ</t>
    </rPh>
    <rPh sb="67" eb="69">
      <t>ネンド</t>
    </rPh>
    <rPh sb="72" eb="75">
      <t>ショウシカ</t>
    </rPh>
    <rPh sb="75" eb="77">
      <t>シャカイ</t>
    </rPh>
    <rPh sb="77" eb="79">
      <t>タイサク</t>
    </rPh>
    <rPh sb="79" eb="81">
      <t>タイコウ</t>
    </rPh>
    <rPh sb="97" eb="99">
      <t>ネンド</t>
    </rPh>
    <phoneticPr fontId="5"/>
  </si>
  <si>
    <t>地域子育て支援拠点事業の実施施設か所数
令和６年度までに8,241箇所
（第２期市町村子ども・子育て支援事業計画）</t>
    <rPh sb="20" eb="22">
      <t>レイワ</t>
    </rPh>
    <rPh sb="37" eb="38">
      <t>ダイ</t>
    </rPh>
    <rPh sb="39" eb="40">
      <t>キ</t>
    </rPh>
    <rPh sb="40" eb="43">
      <t>シチョウソン</t>
    </rPh>
    <rPh sb="43" eb="44">
      <t>コ</t>
    </rPh>
    <rPh sb="47" eb="49">
      <t>コソダ</t>
    </rPh>
    <rPh sb="50" eb="52">
      <t>シエン</t>
    </rPh>
    <rPh sb="52" eb="54">
      <t>ジギョウ</t>
    </rPh>
    <rPh sb="54" eb="56">
      <t>ケイカク</t>
    </rPh>
    <phoneticPr fontId="5"/>
  </si>
  <si>
    <t>人件費等</t>
    <rPh sb="0" eb="3">
      <t>ジンケンヒ</t>
    </rPh>
    <rPh sb="3" eb="4">
      <t>トウ</t>
    </rPh>
    <phoneticPr fontId="5"/>
  </si>
  <si>
    <t>事業運営及び報告書作成</t>
    <rPh sb="0" eb="2">
      <t>ジギョウ</t>
    </rPh>
    <rPh sb="2" eb="4">
      <t>ウンエイ</t>
    </rPh>
    <rPh sb="4" eb="5">
      <t>オヨ</t>
    </rPh>
    <rPh sb="6" eb="9">
      <t>ホウコクショ</t>
    </rPh>
    <rPh sb="9" eb="11">
      <t>サクセイ</t>
    </rPh>
    <phoneticPr fontId="5"/>
  </si>
  <si>
    <t>旅費</t>
    <rPh sb="0" eb="2">
      <t>リョヒ</t>
    </rPh>
    <phoneticPr fontId="5"/>
  </si>
  <si>
    <t>出席者謝金・旅費</t>
    <rPh sb="0" eb="3">
      <t>シュッセキシャ</t>
    </rPh>
    <rPh sb="3" eb="5">
      <t>シャキン</t>
    </rPh>
    <rPh sb="6" eb="8">
      <t>リョヒ</t>
    </rPh>
    <phoneticPr fontId="5"/>
  </si>
  <si>
    <t>一般管理費</t>
    <rPh sb="0" eb="2">
      <t>イッパン</t>
    </rPh>
    <rPh sb="2" eb="5">
      <t>カンリヒ</t>
    </rPh>
    <phoneticPr fontId="5"/>
  </si>
  <si>
    <t>クラウドサービス利用代等</t>
    <rPh sb="8" eb="10">
      <t>リヨウ</t>
    </rPh>
    <rPh sb="10" eb="11">
      <t>ダイ</t>
    </rPh>
    <rPh sb="11" eb="12">
      <t>トウ</t>
    </rPh>
    <phoneticPr fontId="5"/>
  </si>
  <si>
    <t>会議費</t>
    <rPh sb="0" eb="3">
      <t>カイギヒ</t>
    </rPh>
    <phoneticPr fontId="5"/>
  </si>
  <si>
    <t>会議用湯茶代等</t>
    <rPh sb="0" eb="2">
      <t>カイギ</t>
    </rPh>
    <rPh sb="2" eb="3">
      <t>ヨウ</t>
    </rPh>
    <rPh sb="3" eb="5">
      <t>ユチャ</t>
    </rPh>
    <rPh sb="5" eb="6">
      <t>ダイ</t>
    </rPh>
    <rPh sb="6" eb="7">
      <t>トウ</t>
    </rPh>
    <phoneticPr fontId="5"/>
  </si>
  <si>
    <t>令和２年度は3件の調査研究を行ったが、５割程度に留まった。当該調査研究は施策・事業の検討材料として活用されており、子育て支援サービスの充実に資するものとなっていることから、引き続き、調査・研究の計画を十分精査の上、執行率の改善を図る必要がある。</t>
    <rPh sb="0" eb="2">
      <t>レイワ</t>
    </rPh>
    <rPh sb="3" eb="5">
      <t>ネンド</t>
    </rPh>
    <rPh sb="7" eb="8">
      <t>ケン</t>
    </rPh>
    <rPh sb="9" eb="11">
      <t>チョウサ</t>
    </rPh>
    <rPh sb="11" eb="13">
      <t>ケンキュウ</t>
    </rPh>
    <rPh sb="14" eb="15">
      <t>オコナ</t>
    </rPh>
    <rPh sb="20" eb="21">
      <t>ワリ</t>
    </rPh>
    <rPh sb="21" eb="23">
      <t>テイド</t>
    </rPh>
    <rPh sb="24" eb="25">
      <t>トド</t>
    </rPh>
    <rPh sb="29" eb="31">
      <t>トウガイ</t>
    </rPh>
    <rPh sb="31" eb="33">
      <t>チョウサ</t>
    </rPh>
    <rPh sb="33" eb="35">
      <t>ケンキュウ</t>
    </rPh>
    <rPh sb="86" eb="87">
      <t>ヒ</t>
    </rPh>
    <rPh sb="88" eb="89">
      <t>ツヅ</t>
    </rPh>
    <rPh sb="91" eb="93">
      <t>チョウサ</t>
    </rPh>
    <rPh sb="94" eb="96">
      <t>ケンキュウ</t>
    </rPh>
    <rPh sb="97" eb="99">
      <t>ケイカク</t>
    </rPh>
    <rPh sb="100" eb="102">
      <t>ジュウブン</t>
    </rPh>
    <rPh sb="102" eb="104">
      <t>セイサ</t>
    </rPh>
    <rPh sb="105" eb="106">
      <t>ウエ</t>
    </rPh>
    <rPh sb="107" eb="109">
      <t>シッコウ</t>
    </rPh>
    <rPh sb="109" eb="110">
      <t>リツ</t>
    </rPh>
    <rPh sb="111" eb="113">
      <t>カイゼン</t>
    </rPh>
    <rPh sb="114" eb="115">
      <t>ハカ</t>
    </rPh>
    <rPh sb="116" eb="118">
      <t>ヒツヨウ</t>
    </rPh>
    <phoneticPr fontId="5"/>
  </si>
  <si>
    <t>事業の目標はおおむね達成しているところであるが、さらなる執行率の改善を図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rPh sb="28" eb="31">
      <t>シッコウリツ</t>
    </rPh>
    <rPh sb="32" eb="34">
      <t>カイゼン</t>
    </rPh>
    <rPh sb="35" eb="36">
      <t>ハカ</t>
    </rPh>
    <phoneticPr fontId="5"/>
  </si>
  <si>
    <t>3件の調査研究を行ったものの、未だ調査研究にかかる委託費が予定していた額を下回る調査研究もあり、執行率は5割程度であった。調査・研究の計画を見直しの上、さらなる執行率の改善を図る必要がある。</t>
    <rPh sb="1" eb="2">
      <t>ケン</t>
    </rPh>
    <rPh sb="3" eb="5">
      <t>チョウサ</t>
    </rPh>
    <rPh sb="5" eb="7">
      <t>ケンキュウ</t>
    </rPh>
    <rPh sb="8" eb="9">
      <t>オコナ</t>
    </rPh>
    <rPh sb="15" eb="16">
      <t>イマ</t>
    </rPh>
    <rPh sb="40" eb="42">
      <t>チョウサ</t>
    </rPh>
    <rPh sb="42" eb="44">
      <t>ケンキュウ</t>
    </rPh>
    <rPh sb="48" eb="50">
      <t>シッコウ</t>
    </rPh>
    <rPh sb="50" eb="51">
      <t>リツ</t>
    </rPh>
    <rPh sb="53" eb="54">
      <t>ワリ</t>
    </rPh>
    <rPh sb="54" eb="56">
      <t>テイド</t>
    </rPh>
    <phoneticPr fontId="5"/>
  </si>
  <si>
    <t>各種子育て支援サービスの実施状況、子育て世帯の状況等について調査を行い子育て支援サービスの着実な推進を図ることは重要であり、引き続き、必要な予算額を確保し、適切な執行に努めること。</t>
    <rPh sb="33" eb="34">
      <t>オコナ</t>
    </rPh>
    <rPh sb="35" eb="37">
      <t>コソダ</t>
    </rPh>
    <rPh sb="56" eb="58">
      <t>ジュウヨウ</t>
    </rPh>
    <rPh sb="62" eb="63">
      <t>ヒ</t>
    </rPh>
    <rPh sb="64" eb="65">
      <t>ツヅ</t>
    </rPh>
    <rPh sb="67" eb="69">
      <t>ヒツヨウ</t>
    </rPh>
    <rPh sb="70" eb="72">
      <t>ヨサン</t>
    </rPh>
    <rPh sb="72" eb="73">
      <t>ガク</t>
    </rPh>
    <rPh sb="74" eb="76">
      <t>カクホ</t>
    </rPh>
    <rPh sb="78" eb="80">
      <t>テキセツ</t>
    </rPh>
    <rPh sb="81" eb="83">
      <t>シッコウ</t>
    </rPh>
    <rPh sb="84" eb="8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</si>
</sst>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155863</xdr:colOff>
      <xdr:row>748</xdr:row>
      <xdr:rowOff>216477</xdr:rowOff>
    </xdr:from>
    <xdr:to>
      <xdr:col>41</xdr:col>
      <xdr:colOff>155864</xdr:colOff>
      <xdr:row>785</xdr:row>
      <xdr:rowOff>13662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0727" y="237631432"/>
          <a:ext cx="4580660" cy="3702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37" zoomScale="110" zoomScaleNormal="75" zoomScaleSheetLayoutView="110" zoomScalePageLayoutView="85" workbookViewId="0">
      <selection activeCell="U747" sqref="U747:V74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767</v>
      </c>
      <c r="AK2" s="206"/>
      <c r="AL2" s="206"/>
      <c r="AM2" s="206"/>
      <c r="AN2" s="98" t="s">
        <v>407</v>
      </c>
      <c r="AO2" s="206">
        <v>20</v>
      </c>
      <c r="AP2" s="206"/>
      <c r="AQ2" s="206"/>
      <c r="AR2" s="99" t="s">
        <v>710</v>
      </c>
      <c r="AS2" s="207">
        <v>716</v>
      </c>
      <c r="AT2" s="207"/>
      <c r="AU2" s="207"/>
      <c r="AV2" s="98" t="str">
        <f>IF(AW2="","","-")</f>
        <v/>
      </c>
      <c r="AW2" s="394"/>
      <c r="AX2" s="394"/>
    </row>
    <row r="3" spans="1:50" ht="21" customHeight="1" thickBot="1">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4" t="s">
        <v>715</v>
      </c>
      <c r="H5" s="555"/>
      <c r="I5" s="555"/>
      <c r="J5" s="555"/>
      <c r="K5" s="555"/>
      <c r="L5" s="555"/>
      <c r="M5" s="556" t="s">
        <v>66</v>
      </c>
      <c r="N5" s="557"/>
      <c r="O5" s="557"/>
      <c r="P5" s="557"/>
      <c r="Q5" s="557"/>
      <c r="R5" s="558"/>
      <c r="S5" s="559" t="s">
        <v>716</v>
      </c>
      <c r="T5" s="555"/>
      <c r="U5" s="555"/>
      <c r="V5" s="555"/>
      <c r="W5" s="555"/>
      <c r="X5" s="560"/>
      <c r="Y5" s="715" t="s">
        <v>3</v>
      </c>
      <c r="Z5" s="716"/>
      <c r="AA5" s="716"/>
      <c r="AB5" s="716"/>
      <c r="AC5" s="716"/>
      <c r="AD5" s="717"/>
      <c r="AE5" s="718" t="s">
        <v>717</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78.75" customHeight="1">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771</v>
      </c>
      <c r="AF7" s="380"/>
      <c r="AG7" s="380"/>
      <c r="AH7" s="380"/>
      <c r="AI7" s="380"/>
      <c r="AJ7" s="380"/>
      <c r="AK7" s="380"/>
      <c r="AL7" s="380"/>
      <c r="AM7" s="380"/>
      <c r="AN7" s="380"/>
      <c r="AO7" s="380"/>
      <c r="AP7" s="380"/>
      <c r="AQ7" s="380"/>
      <c r="AR7" s="380"/>
      <c r="AS7" s="380"/>
      <c r="AT7" s="380"/>
      <c r="AU7" s="380"/>
      <c r="AV7" s="380"/>
      <c r="AW7" s="380"/>
      <c r="AX7" s="381"/>
    </row>
    <row r="8" spans="1:50" ht="44.25" customHeight="1">
      <c r="A8" s="824" t="s">
        <v>256</v>
      </c>
      <c r="B8" s="825"/>
      <c r="C8" s="825"/>
      <c r="D8" s="825"/>
      <c r="E8" s="825"/>
      <c r="F8" s="826"/>
      <c r="G8" s="218" t="str">
        <f>入力規則等!A27</f>
        <v>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40" t="s">
        <v>30</v>
      </c>
      <c r="B10" s="741"/>
      <c r="C10" s="741"/>
      <c r="D10" s="741"/>
      <c r="E10" s="741"/>
      <c r="F10" s="741"/>
      <c r="G10" s="673" t="s">
        <v>720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c r="A13" s="120"/>
      <c r="B13" s="121"/>
      <c r="C13" s="121"/>
      <c r="D13" s="121"/>
      <c r="E13" s="121"/>
      <c r="F13" s="122"/>
      <c r="G13" s="743" t="s">
        <v>6</v>
      </c>
      <c r="H13" s="744"/>
      <c r="I13" s="636" t="s">
        <v>7</v>
      </c>
      <c r="J13" s="637"/>
      <c r="K13" s="637"/>
      <c r="L13" s="637"/>
      <c r="M13" s="637"/>
      <c r="N13" s="637"/>
      <c r="O13" s="638"/>
      <c r="P13" s="163">
        <v>50</v>
      </c>
      <c r="Q13" s="164"/>
      <c r="R13" s="164"/>
      <c r="S13" s="164"/>
      <c r="T13" s="164"/>
      <c r="U13" s="164"/>
      <c r="V13" s="165"/>
      <c r="W13" s="163">
        <v>50</v>
      </c>
      <c r="X13" s="164"/>
      <c r="Y13" s="164"/>
      <c r="Z13" s="164"/>
      <c r="AA13" s="164"/>
      <c r="AB13" s="164"/>
      <c r="AC13" s="165"/>
      <c r="AD13" s="163">
        <v>50</v>
      </c>
      <c r="AE13" s="164"/>
      <c r="AF13" s="164"/>
      <c r="AG13" s="164"/>
      <c r="AH13" s="164"/>
      <c r="AI13" s="164"/>
      <c r="AJ13" s="165"/>
      <c r="AK13" s="163">
        <v>50</v>
      </c>
      <c r="AL13" s="164"/>
      <c r="AM13" s="164"/>
      <c r="AN13" s="164"/>
      <c r="AO13" s="164"/>
      <c r="AP13" s="164"/>
      <c r="AQ13" s="165"/>
      <c r="AR13" s="160">
        <v>51</v>
      </c>
      <c r="AS13" s="161"/>
      <c r="AT13" s="161"/>
      <c r="AU13" s="161"/>
      <c r="AV13" s="161"/>
      <c r="AW13" s="161"/>
      <c r="AX13" s="391"/>
    </row>
    <row r="14" spans="1:50" ht="21" customHeight="1">
      <c r="A14" s="120"/>
      <c r="B14" s="121"/>
      <c r="C14" s="121"/>
      <c r="D14" s="121"/>
      <c r="E14" s="121"/>
      <c r="F14" s="122"/>
      <c r="G14" s="745"/>
      <c r="H14" s="746"/>
      <c r="I14" s="571" t="s">
        <v>8</v>
      </c>
      <c r="J14" s="627"/>
      <c r="K14" s="627"/>
      <c r="L14" s="627"/>
      <c r="M14" s="627"/>
      <c r="N14" s="627"/>
      <c r="O14" s="628"/>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3"/>
      <c r="AS14" s="663"/>
      <c r="AT14" s="663"/>
      <c r="AU14" s="663"/>
      <c r="AV14" s="663"/>
      <c r="AW14" s="663"/>
      <c r="AX14" s="664"/>
    </row>
    <row r="15" spans="1:50" ht="21" customHeight="1">
      <c r="A15" s="120"/>
      <c r="B15" s="121"/>
      <c r="C15" s="121"/>
      <c r="D15" s="121"/>
      <c r="E15" s="121"/>
      <c r="F15" s="122"/>
      <c r="G15" s="745"/>
      <c r="H15" s="746"/>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6"/>
    </row>
    <row r="16" spans="1:50" ht="21" customHeight="1">
      <c r="A16" s="120"/>
      <c r="B16" s="121"/>
      <c r="C16" s="121"/>
      <c r="D16" s="121"/>
      <c r="E16" s="121"/>
      <c r="F16" s="122"/>
      <c r="G16" s="745"/>
      <c r="H16" s="746"/>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6"/>
      <c r="AS16" s="677"/>
      <c r="AT16" s="677"/>
      <c r="AU16" s="677"/>
      <c r="AV16" s="677"/>
      <c r="AW16" s="677"/>
      <c r="AX16" s="678"/>
    </row>
    <row r="17" spans="1:50" ht="24.75" customHeight="1">
      <c r="A17" s="120"/>
      <c r="B17" s="121"/>
      <c r="C17" s="121"/>
      <c r="D17" s="121"/>
      <c r="E17" s="121"/>
      <c r="F17" s="122"/>
      <c r="G17" s="745"/>
      <c r="H17" s="746"/>
      <c r="I17" s="571" t="s">
        <v>50</v>
      </c>
      <c r="J17" s="627"/>
      <c r="K17" s="627"/>
      <c r="L17" s="627"/>
      <c r="M17" s="627"/>
      <c r="N17" s="627"/>
      <c r="O17" s="628"/>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7"/>
      <c r="H18" s="748"/>
      <c r="I18" s="735" t="s">
        <v>20</v>
      </c>
      <c r="J18" s="736"/>
      <c r="K18" s="736"/>
      <c r="L18" s="736"/>
      <c r="M18" s="736"/>
      <c r="N18" s="736"/>
      <c r="O18" s="737"/>
      <c r="P18" s="169">
        <f>SUM(P13:V17)</f>
        <v>50</v>
      </c>
      <c r="Q18" s="170"/>
      <c r="R18" s="170"/>
      <c r="S18" s="170"/>
      <c r="T18" s="170"/>
      <c r="U18" s="170"/>
      <c r="V18" s="171"/>
      <c r="W18" s="169">
        <f>SUM(W13:AC17)</f>
        <v>50</v>
      </c>
      <c r="X18" s="170"/>
      <c r="Y18" s="170"/>
      <c r="Z18" s="170"/>
      <c r="AA18" s="170"/>
      <c r="AB18" s="170"/>
      <c r="AC18" s="171"/>
      <c r="AD18" s="169">
        <f>SUM(AD13:AJ17)</f>
        <v>50</v>
      </c>
      <c r="AE18" s="170"/>
      <c r="AF18" s="170"/>
      <c r="AG18" s="170"/>
      <c r="AH18" s="170"/>
      <c r="AI18" s="170"/>
      <c r="AJ18" s="171"/>
      <c r="AK18" s="169">
        <f>SUM(AK13:AQ17)</f>
        <v>50</v>
      </c>
      <c r="AL18" s="170"/>
      <c r="AM18" s="170"/>
      <c r="AN18" s="170"/>
      <c r="AO18" s="170"/>
      <c r="AP18" s="170"/>
      <c r="AQ18" s="171"/>
      <c r="AR18" s="169">
        <f>SUM(AR13:AX17)</f>
        <v>51</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32</v>
      </c>
      <c r="X19" s="164"/>
      <c r="Y19" s="164"/>
      <c r="Z19" s="164"/>
      <c r="AA19" s="164"/>
      <c r="AB19" s="164"/>
      <c r="AC19" s="165"/>
      <c r="AD19" s="163">
        <v>24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0.48</v>
      </c>
      <c r="Q20" s="535"/>
      <c r="R20" s="535"/>
      <c r="S20" s="535"/>
      <c r="T20" s="535"/>
      <c r="U20" s="535"/>
      <c r="V20" s="535"/>
      <c r="W20" s="535">
        <f t="shared" ref="W20" si="0">IF(W18=0, "-", SUM(W19)/W18)</f>
        <v>0.64</v>
      </c>
      <c r="X20" s="535"/>
      <c r="Y20" s="535"/>
      <c r="Z20" s="535"/>
      <c r="AA20" s="535"/>
      <c r="AB20" s="535"/>
      <c r="AC20" s="535"/>
      <c r="AD20" s="535">
        <f t="shared" ref="AD20" si="1">IF(AD18=0, "-", SUM(AD19)/AD18)</f>
        <v>0.48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22" t="s">
        <v>354</v>
      </c>
      <c r="H21" s="923"/>
      <c r="I21" s="923"/>
      <c r="J21" s="923"/>
      <c r="K21" s="923"/>
      <c r="L21" s="923"/>
      <c r="M21" s="923"/>
      <c r="N21" s="923"/>
      <c r="O21" s="923"/>
      <c r="P21" s="535">
        <f>IF(P19=0, "-", SUM(P19)/SUM(P13,P14))</f>
        <v>0.48</v>
      </c>
      <c r="Q21" s="535"/>
      <c r="R21" s="535"/>
      <c r="S21" s="535"/>
      <c r="T21" s="535"/>
      <c r="U21" s="535"/>
      <c r="V21" s="535"/>
      <c r="W21" s="535">
        <f t="shared" ref="W21" si="2">IF(W19=0, "-", SUM(W19)/SUM(W13,W14))</f>
        <v>0.64</v>
      </c>
      <c r="X21" s="535"/>
      <c r="Y21" s="535"/>
      <c r="Z21" s="535"/>
      <c r="AA21" s="535"/>
      <c r="AB21" s="535"/>
      <c r="AC21" s="535"/>
      <c r="AD21" s="535">
        <f t="shared" ref="AD21" si="3">IF(AD19=0, "-", SUM(AD19)/SUM(AD13,AD14))</f>
        <v>0.48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712</v>
      </c>
      <c r="H23" s="133"/>
      <c r="I23" s="133"/>
      <c r="J23" s="133"/>
      <c r="K23" s="133"/>
      <c r="L23" s="133"/>
      <c r="M23" s="133"/>
      <c r="N23" s="133"/>
      <c r="O23" s="134"/>
      <c r="P23" s="160">
        <v>50</v>
      </c>
      <c r="Q23" s="161"/>
      <c r="R23" s="161"/>
      <c r="S23" s="161"/>
      <c r="T23" s="161"/>
      <c r="U23" s="161"/>
      <c r="V23" s="162"/>
      <c r="W23" s="160">
        <v>51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50</v>
      </c>
      <c r="Q29" s="164"/>
      <c r="R29" s="164"/>
      <c r="S29" s="164"/>
      <c r="T29" s="164"/>
      <c r="U29" s="164"/>
      <c r="V29" s="165"/>
      <c r="W29" s="211">
        <f>AR13</f>
        <v>51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8"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9" t="s">
        <v>232</v>
      </c>
      <c r="AR30" s="640"/>
      <c r="AS30" s="640"/>
      <c r="AT30" s="641"/>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6</v>
      </c>
      <c r="AV31" s="271"/>
      <c r="AW31" s="375" t="s">
        <v>179</v>
      </c>
      <c r="AX31" s="376"/>
    </row>
    <row r="32" spans="1:50" ht="23.25" customHeight="1">
      <c r="A32" s="511"/>
      <c r="B32" s="509"/>
      <c r="C32" s="509"/>
      <c r="D32" s="509"/>
      <c r="E32" s="509"/>
      <c r="F32" s="510"/>
      <c r="G32" s="536" t="s">
        <v>772</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7431</v>
      </c>
      <c r="AF32" s="364"/>
      <c r="AG32" s="364"/>
      <c r="AH32" s="364"/>
      <c r="AI32" s="363">
        <v>7578</v>
      </c>
      <c r="AJ32" s="364"/>
      <c r="AK32" s="364"/>
      <c r="AL32" s="364"/>
      <c r="AM32" s="363">
        <v>7735</v>
      </c>
      <c r="AN32" s="364"/>
      <c r="AO32" s="364"/>
      <c r="AP32" s="364"/>
      <c r="AQ32" s="166" t="s">
        <v>718</v>
      </c>
      <c r="AR32" s="167"/>
      <c r="AS32" s="167"/>
      <c r="AT32" s="168"/>
      <c r="AU32" s="364" t="s">
        <v>718</v>
      </c>
      <c r="AV32" s="364"/>
      <c r="AW32" s="364"/>
      <c r="AX32" s="365"/>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8000</v>
      </c>
      <c r="AF33" s="364"/>
      <c r="AG33" s="364"/>
      <c r="AH33" s="364"/>
      <c r="AI33" s="363">
        <v>8000</v>
      </c>
      <c r="AJ33" s="364"/>
      <c r="AK33" s="364"/>
      <c r="AL33" s="364"/>
      <c r="AM33" s="363">
        <v>8036</v>
      </c>
      <c r="AN33" s="364"/>
      <c r="AO33" s="364"/>
      <c r="AP33" s="364"/>
      <c r="AQ33" s="166" t="s">
        <v>718</v>
      </c>
      <c r="AR33" s="167"/>
      <c r="AS33" s="167"/>
      <c r="AT33" s="168"/>
      <c r="AU33" s="364">
        <v>8241</v>
      </c>
      <c r="AV33" s="364"/>
      <c r="AW33" s="364"/>
      <c r="AX33" s="365"/>
    </row>
    <row r="34" spans="1:51" ht="46.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92.9</v>
      </c>
      <c r="AF34" s="364"/>
      <c r="AG34" s="364"/>
      <c r="AH34" s="364"/>
      <c r="AI34" s="363">
        <v>94.7</v>
      </c>
      <c r="AJ34" s="364"/>
      <c r="AK34" s="364"/>
      <c r="AL34" s="364"/>
      <c r="AM34" s="363">
        <v>96.3</v>
      </c>
      <c r="AN34" s="364"/>
      <c r="AO34" s="364"/>
      <c r="AP34" s="364"/>
      <c r="AQ34" s="166" t="s">
        <v>718</v>
      </c>
      <c r="AR34" s="167"/>
      <c r="AS34" s="167"/>
      <c r="AT34" s="168"/>
      <c r="AU34" s="364" t="s">
        <v>718</v>
      </c>
      <c r="AV34" s="364"/>
      <c r="AW34" s="364"/>
      <c r="AX34" s="365"/>
    </row>
    <row r="35" spans="1:51" ht="23.25" customHeight="1">
      <c r="A35" s="895" t="s">
        <v>381</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c r="A37" s="642" t="s">
        <v>349</v>
      </c>
      <c r="B37" s="643"/>
      <c r="C37" s="643"/>
      <c r="D37" s="643"/>
      <c r="E37" s="643"/>
      <c r="F37" s="644"/>
      <c r="G37" s="561" t="s">
        <v>146</v>
      </c>
      <c r="H37" s="377"/>
      <c r="I37" s="377"/>
      <c r="J37" s="377"/>
      <c r="K37" s="377"/>
      <c r="L37" s="377"/>
      <c r="M37" s="377"/>
      <c r="N37" s="377"/>
      <c r="O37" s="562"/>
      <c r="P37" s="629" t="s">
        <v>59</v>
      </c>
      <c r="Q37" s="377"/>
      <c r="R37" s="377"/>
      <c r="S37" s="377"/>
      <c r="T37" s="377"/>
      <c r="U37" s="377"/>
      <c r="V37" s="377"/>
      <c r="W37" s="377"/>
      <c r="X37" s="562"/>
      <c r="Y37" s="630"/>
      <c r="Z37" s="631"/>
      <c r="AA37" s="632"/>
      <c r="AB37" s="633" t="s">
        <v>11</v>
      </c>
      <c r="AC37" s="634"/>
      <c r="AD37" s="635"/>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c r="A44" s="642" t="s">
        <v>349</v>
      </c>
      <c r="B44" s="643"/>
      <c r="C44" s="643"/>
      <c r="D44" s="643"/>
      <c r="E44" s="643"/>
      <c r="F44" s="644"/>
      <c r="G44" s="561" t="s">
        <v>146</v>
      </c>
      <c r="H44" s="377"/>
      <c r="I44" s="377"/>
      <c r="J44" s="377"/>
      <c r="K44" s="377"/>
      <c r="L44" s="377"/>
      <c r="M44" s="377"/>
      <c r="N44" s="377"/>
      <c r="O44" s="562"/>
      <c r="P44" s="629" t="s">
        <v>59</v>
      </c>
      <c r="Q44" s="377"/>
      <c r="R44" s="377"/>
      <c r="S44" s="377"/>
      <c r="T44" s="377"/>
      <c r="U44" s="377"/>
      <c r="V44" s="377"/>
      <c r="W44" s="377"/>
      <c r="X44" s="562"/>
      <c r="Y44" s="630"/>
      <c r="Z44" s="631"/>
      <c r="AA44" s="632"/>
      <c r="AB44" s="633" t="s">
        <v>11</v>
      </c>
      <c r="AC44" s="634"/>
      <c r="AD44" s="635"/>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9" t="s">
        <v>59</v>
      </c>
      <c r="Q51" s="377"/>
      <c r="R51" s="377"/>
      <c r="S51" s="377"/>
      <c r="T51" s="377"/>
      <c r="U51" s="377"/>
      <c r="V51" s="377"/>
      <c r="W51" s="377"/>
      <c r="X51" s="562"/>
      <c r="Y51" s="630"/>
      <c r="Z51" s="631"/>
      <c r="AA51" s="632"/>
      <c r="AB51" s="633" t="s">
        <v>11</v>
      </c>
      <c r="AC51" s="634"/>
      <c r="AD51" s="635"/>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9" t="s">
        <v>59</v>
      </c>
      <c r="Q58" s="377"/>
      <c r="R58" s="377"/>
      <c r="S58" s="377"/>
      <c r="T58" s="377"/>
      <c r="U58" s="377"/>
      <c r="V58" s="377"/>
      <c r="W58" s="377"/>
      <c r="X58" s="562"/>
      <c r="Y58" s="630"/>
      <c r="Z58" s="631"/>
      <c r="AA58" s="632"/>
      <c r="AB58" s="633" t="s">
        <v>11</v>
      </c>
      <c r="AC58" s="634"/>
      <c r="AD58" s="635"/>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thickBot="1">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8"/>
      <c r="B75" s="839"/>
      <c r="C75" s="839"/>
      <c r="D75" s="839"/>
      <c r="E75" s="839"/>
      <c r="F75" s="840"/>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8"/>
      <c r="B76" s="839"/>
      <c r="C76" s="839"/>
      <c r="D76" s="839"/>
      <c r="E76" s="839"/>
      <c r="F76" s="840"/>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8"/>
      <c r="B77" s="839"/>
      <c r="C77" s="839"/>
      <c r="D77" s="839"/>
      <c r="E77" s="839"/>
      <c r="F77" s="840"/>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c r="A80" s="515" t="s">
        <v>147</v>
      </c>
      <c r="B80" s="844" t="s">
        <v>341</v>
      </c>
      <c r="C80" s="845"/>
      <c r="D80" s="845"/>
      <c r="E80" s="845"/>
      <c r="F80" s="846"/>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c r="AY80">
        <f>COUNTA($G$82)</f>
        <v>0</v>
      </c>
    </row>
    <row r="81" spans="1:60" ht="22.5" hidden="1" customHeight="1">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4"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4"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4"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3" t="s">
        <v>62</v>
      </c>
      <c r="Z97" s="754"/>
      <c r="AA97" s="755"/>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30" t="s">
        <v>54</v>
      </c>
      <c r="Z98" s="731"/>
      <c r="AA98" s="732"/>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13" t="s">
        <v>55</v>
      </c>
      <c r="Z101" s="716"/>
      <c r="AA101" s="717"/>
      <c r="AB101" s="547" t="s">
        <v>725</v>
      </c>
      <c r="AC101" s="547"/>
      <c r="AD101" s="547"/>
      <c r="AE101" s="358">
        <v>3</v>
      </c>
      <c r="AF101" s="358"/>
      <c r="AG101" s="358"/>
      <c r="AH101" s="358"/>
      <c r="AI101" s="358">
        <v>3</v>
      </c>
      <c r="AJ101" s="358"/>
      <c r="AK101" s="358"/>
      <c r="AL101" s="358"/>
      <c r="AM101" s="358">
        <v>3</v>
      </c>
      <c r="AN101" s="358"/>
      <c r="AO101" s="358"/>
      <c r="AP101" s="358"/>
      <c r="AQ101" s="358" t="s">
        <v>768</v>
      </c>
      <c r="AR101" s="358"/>
      <c r="AS101" s="358"/>
      <c r="AT101" s="358"/>
      <c r="AU101" s="363" t="s">
        <v>718</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v>
      </c>
      <c r="AF102" s="358"/>
      <c r="AG102" s="358"/>
      <c r="AH102" s="358"/>
      <c r="AI102" s="358">
        <v>3</v>
      </c>
      <c r="AJ102" s="358"/>
      <c r="AK102" s="358"/>
      <c r="AL102" s="358"/>
      <c r="AM102" s="358">
        <v>4</v>
      </c>
      <c r="AN102" s="358"/>
      <c r="AO102" s="358"/>
      <c r="AP102" s="358"/>
      <c r="AQ102" s="358">
        <v>4</v>
      </c>
      <c r="AR102" s="358"/>
      <c r="AS102" s="358"/>
      <c r="AT102" s="358"/>
      <c r="AU102" s="371">
        <v>4</v>
      </c>
      <c r="AV102" s="372"/>
      <c r="AW102" s="372"/>
      <c r="AX102" s="928"/>
    </row>
    <row r="103" spans="1:60" ht="31.5" hidden="1" customHeight="1">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7974</v>
      </c>
      <c r="AF116" s="358"/>
      <c r="AG116" s="358"/>
      <c r="AH116" s="358"/>
      <c r="AI116" s="358">
        <v>10749</v>
      </c>
      <c r="AJ116" s="358"/>
      <c r="AK116" s="358"/>
      <c r="AL116" s="358"/>
      <c r="AM116" s="358">
        <v>7882</v>
      </c>
      <c r="AN116" s="358"/>
      <c r="AO116" s="358"/>
      <c r="AP116" s="358"/>
      <c r="AQ116" s="363">
        <v>12624</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770</v>
      </c>
      <c r="AN117" s="306"/>
      <c r="AO117" s="306"/>
      <c r="AP117" s="306"/>
      <c r="AQ117" s="306" t="s">
        <v>769</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1" t="s">
        <v>406</v>
      </c>
      <c r="B130" s="989"/>
      <c r="C130" s="988" t="s">
        <v>236</v>
      </c>
      <c r="D130" s="989"/>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2"/>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c r="A134" s="992"/>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c r="A154" s="992"/>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9"/>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2"/>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2"/>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c r="A458" s="992"/>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customHeight="1">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customHeight="1" thickBot="1">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 customHeight="1">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740</v>
      </c>
      <c r="AE702" s="894"/>
      <c r="AF702" s="894"/>
      <c r="AG702" s="883" t="s">
        <v>742</v>
      </c>
      <c r="AH702" s="884"/>
      <c r="AI702" s="884"/>
      <c r="AJ702" s="884"/>
      <c r="AK702" s="884"/>
      <c r="AL702" s="884"/>
      <c r="AM702" s="884"/>
      <c r="AN702" s="884"/>
      <c r="AO702" s="884"/>
      <c r="AP702" s="884"/>
      <c r="AQ702" s="884"/>
      <c r="AR702" s="884"/>
      <c r="AS702" s="884"/>
      <c r="AT702" s="884"/>
      <c r="AU702" s="884"/>
      <c r="AV702" s="884"/>
      <c r="AW702" s="884"/>
      <c r="AX702" s="885"/>
    </row>
    <row r="703" spans="1:51" ht="77.2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5" t="s">
        <v>743</v>
      </c>
      <c r="AH703" s="666"/>
      <c r="AI703" s="666"/>
      <c r="AJ703" s="666"/>
      <c r="AK703" s="666"/>
      <c r="AL703" s="666"/>
      <c r="AM703" s="666"/>
      <c r="AN703" s="666"/>
      <c r="AO703" s="666"/>
      <c r="AP703" s="666"/>
      <c r="AQ703" s="666"/>
      <c r="AR703" s="666"/>
      <c r="AS703" s="666"/>
      <c r="AT703" s="666"/>
      <c r="AU703" s="666"/>
      <c r="AV703" s="666"/>
      <c r="AW703" s="666"/>
      <c r="AX703" s="667"/>
    </row>
    <row r="704" spans="1:51" ht="54"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9"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745</v>
      </c>
      <c r="AE705" s="734"/>
      <c r="AF705" s="734"/>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749</v>
      </c>
      <c r="AE708" s="669"/>
      <c r="AF708" s="669"/>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5" t="s">
        <v>750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5" t="s">
        <v>407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5" t="s">
        <v>751</v>
      </c>
      <c r="AH711" s="666"/>
      <c r="AI711" s="666"/>
      <c r="AJ711" s="666"/>
      <c r="AK711" s="666"/>
      <c r="AL711" s="666"/>
      <c r="AM711" s="666"/>
      <c r="AN711" s="666"/>
      <c r="AO711" s="666"/>
      <c r="AP711" s="666"/>
      <c r="AQ711" s="666"/>
      <c r="AR711" s="666"/>
      <c r="AS711" s="666"/>
      <c r="AT711" s="666"/>
      <c r="AU711" s="666"/>
      <c r="AV711" s="666"/>
      <c r="AW711" s="666"/>
      <c r="AX711" s="667"/>
    </row>
    <row r="712" spans="1:50" ht="56.25" customHeight="1">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752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5" t="s">
        <v>407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740</v>
      </c>
      <c r="AE714" s="588"/>
      <c r="AF714" s="589"/>
      <c r="AG714" s="690" t="s">
        <v>753</v>
      </c>
      <c r="AH714" s="691"/>
      <c r="AI714" s="691"/>
      <c r="AJ714" s="691"/>
      <c r="AK714" s="691"/>
      <c r="AL714" s="691"/>
      <c r="AM714" s="691"/>
      <c r="AN714" s="691"/>
      <c r="AO714" s="691"/>
      <c r="AP714" s="691"/>
      <c r="AQ714" s="691"/>
      <c r="AR714" s="691"/>
      <c r="AS714" s="691"/>
      <c r="AT714" s="691"/>
      <c r="AU714" s="691"/>
      <c r="AV714" s="691"/>
      <c r="AW714" s="691"/>
      <c r="AX714" s="692"/>
    </row>
    <row r="715" spans="1:50" ht="33" customHeight="1">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740</v>
      </c>
      <c r="AE715" s="669"/>
      <c r="AF715" s="775"/>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740</v>
      </c>
      <c r="AE716" s="757"/>
      <c r="AF716" s="757"/>
      <c r="AG716" s="665" t="s">
        <v>755</v>
      </c>
      <c r="AH716" s="666"/>
      <c r="AI716" s="666"/>
      <c r="AJ716" s="666"/>
      <c r="AK716" s="666"/>
      <c r="AL716" s="666"/>
      <c r="AM716" s="666"/>
      <c r="AN716" s="666"/>
      <c r="AO716" s="666"/>
      <c r="AP716" s="666"/>
      <c r="AQ716" s="666"/>
      <c r="AR716" s="666"/>
      <c r="AS716" s="666"/>
      <c r="AT716" s="666"/>
      <c r="AU716" s="666"/>
      <c r="AV716" s="666"/>
      <c r="AW716" s="666"/>
      <c r="AX716" s="667"/>
    </row>
    <row r="717" spans="1:50" ht="59.25" customHeight="1">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5" t="s">
        <v>783</v>
      </c>
      <c r="AH717" s="666"/>
      <c r="AI717" s="666"/>
      <c r="AJ717" s="666"/>
      <c r="AK717" s="666"/>
      <c r="AL717" s="666"/>
      <c r="AM717" s="666"/>
      <c r="AN717" s="666"/>
      <c r="AO717" s="666"/>
      <c r="AP717" s="666"/>
      <c r="AQ717" s="666"/>
      <c r="AR717" s="666"/>
      <c r="AS717" s="666"/>
      <c r="AT717" s="666"/>
      <c r="AU717" s="666"/>
      <c r="AV717" s="666"/>
      <c r="AW717" s="666"/>
      <c r="AX717" s="667"/>
    </row>
    <row r="718" spans="1:50" ht="42.75" customHeight="1">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t="s">
        <v>749</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1"/>
      <c r="B720" s="652"/>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51"/>
      <c r="B721" s="652"/>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c r="A722" s="651"/>
      <c r="B722" s="652"/>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c r="A723" s="651"/>
      <c r="B723" s="652"/>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c r="A724" s="651"/>
      <c r="B724" s="652"/>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3"/>
      <c r="B725" s="654"/>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9" t="s">
        <v>48</v>
      </c>
      <c r="B726" s="620"/>
      <c r="C726" s="439" t="s">
        <v>53</v>
      </c>
      <c r="D726" s="577"/>
      <c r="E726" s="577"/>
      <c r="F726" s="578"/>
      <c r="G726" s="797" t="s">
        <v>781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c r="A727" s="621"/>
      <c r="B727" s="622"/>
      <c r="C727" s="696" t="s">
        <v>57</v>
      </c>
      <c r="D727" s="697"/>
      <c r="E727" s="697"/>
      <c r="F727" s="698"/>
      <c r="G727" s="795" t="s">
        <v>782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c r="A731" s="616" t="s">
        <v>138</v>
      </c>
      <c r="B731" s="617"/>
      <c r="C731" s="617"/>
      <c r="D731" s="617"/>
      <c r="E731" s="618"/>
      <c r="F731" s="681" t="s">
        <v>784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c r="A733" s="616" t="s">
        <v>138</v>
      </c>
      <c r="B733" s="617"/>
      <c r="C733" s="617"/>
      <c r="D733" s="617"/>
      <c r="E733" s="618"/>
      <c r="F733" s="764" t="s">
        <v>718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646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658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8" t="s">
        <v>387</v>
      </c>
      <c r="B787" s="759"/>
      <c r="C787" s="759"/>
      <c r="D787" s="759"/>
      <c r="E787" s="759"/>
      <c r="F787" s="760"/>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61"/>
      <c r="C789" s="761"/>
      <c r="D789" s="761"/>
      <c r="E789" s="761"/>
      <c r="F789" s="762"/>
      <c r="G789" s="445" t="s">
        <v>773</v>
      </c>
      <c r="H789" s="446"/>
      <c r="I789" s="446"/>
      <c r="J789" s="446"/>
      <c r="K789" s="447"/>
      <c r="L789" s="448" t="s">
        <v>774</v>
      </c>
      <c r="M789" s="449"/>
      <c r="N789" s="449"/>
      <c r="O789" s="449"/>
      <c r="P789" s="449"/>
      <c r="Q789" s="449"/>
      <c r="R789" s="449"/>
      <c r="S789" s="449"/>
      <c r="T789" s="449"/>
      <c r="U789" s="449"/>
      <c r="V789" s="449"/>
      <c r="W789" s="449"/>
      <c r="X789" s="450"/>
      <c r="Y789" s="451">
        <v>6.8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c r="A790" s="552"/>
      <c r="B790" s="761"/>
      <c r="C790" s="761"/>
      <c r="D790" s="761"/>
      <c r="E790" s="761"/>
      <c r="F790" s="762"/>
      <c r="G790" s="348" t="s">
        <v>775</v>
      </c>
      <c r="H790" s="349"/>
      <c r="I790" s="349"/>
      <c r="J790" s="349"/>
      <c r="K790" s="350"/>
      <c r="L790" s="398" t="s">
        <v>776</v>
      </c>
      <c r="M790" s="399"/>
      <c r="N790" s="399"/>
      <c r="O790" s="399"/>
      <c r="P790" s="399"/>
      <c r="Q790" s="399"/>
      <c r="R790" s="399"/>
      <c r="S790" s="399"/>
      <c r="T790" s="399"/>
      <c r="U790" s="399"/>
      <c r="V790" s="399"/>
      <c r="W790" s="399"/>
      <c r="X790" s="400"/>
      <c r="Y790" s="395">
        <v>1.8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2"/>
      <c r="B791" s="761"/>
      <c r="C791" s="761"/>
      <c r="D791" s="761"/>
      <c r="E791" s="761"/>
      <c r="F791" s="762"/>
      <c r="G791" s="348" t="s">
        <v>777</v>
      </c>
      <c r="H791" s="790"/>
      <c r="I791" s="790"/>
      <c r="J791" s="790"/>
      <c r="K791" s="791"/>
      <c r="L791" s="398" t="s">
        <v>778</v>
      </c>
      <c r="M791" s="607"/>
      <c r="N791" s="607"/>
      <c r="O791" s="607"/>
      <c r="P791" s="607"/>
      <c r="Q791" s="607"/>
      <c r="R791" s="607"/>
      <c r="S791" s="607"/>
      <c r="T791" s="607"/>
      <c r="U791" s="607"/>
      <c r="V791" s="607"/>
      <c r="W791" s="607"/>
      <c r="X791" s="608"/>
      <c r="Y791" s="395">
        <v>0.7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2"/>
      <c r="B792" s="761"/>
      <c r="C792" s="761"/>
      <c r="D792" s="761"/>
      <c r="E792" s="761"/>
      <c r="F792" s="762"/>
      <c r="G792" s="348" t="s">
        <v>779</v>
      </c>
      <c r="H792" s="349"/>
      <c r="I792" s="349"/>
      <c r="J792" s="349"/>
      <c r="K792" s="350"/>
      <c r="L792" s="398" t="s">
        <v>780</v>
      </c>
      <c r="M792" s="399"/>
      <c r="N792" s="399"/>
      <c r="O792" s="399"/>
      <c r="P792" s="399"/>
      <c r="Q792" s="399"/>
      <c r="R792" s="399"/>
      <c r="S792" s="399"/>
      <c r="T792" s="399"/>
      <c r="U792" s="399"/>
      <c r="V792" s="399"/>
      <c r="W792" s="399"/>
      <c r="X792" s="400"/>
      <c r="Y792" s="395">
        <v>0.1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2"/>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c r="A794" s="552"/>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9.3999999999999986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c r="A845" s="401">
        <v>1</v>
      </c>
      <c r="B845" s="401">
        <v>1</v>
      </c>
      <c r="C845" s="420" t="s">
        <v>762</v>
      </c>
      <c r="D845" s="415"/>
      <c r="E845" s="415"/>
      <c r="F845" s="415"/>
      <c r="G845" s="415"/>
      <c r="H845" s="415"/>
      <c r="I845" s="415"/>
      <c r="J845" s="416">
        <v>9010001144299</v>
      </c>
      <c r="K845" s="417"/>
      <c r="L845" s="417"/>
      <c r="M845" s="417"/>
      <c r="N845" s="417"/>
      <c r="O845" s="417"/>
      <c r="P845" s="421" t="s">
        <v>764</v>
      </c>
      <c r="Q845" s="317"/>
      <c r="R845" s="317"/>
      <c r="S845" s="317"/>
      <c r="T845" s="317"/>
      <c r="U845" s="317"/>
      <c r="V845" s="317"/>
      <c r="W845" s="317"/>
      <c r="X845" s="317"/>
      <c r="Y845" s="318">
        <v>9.4</v>
      </c>
      <c r="Z845" s="319"/>
      <c r="AA845" s="319"/>
      <c r="AB845" s="320"/>
      <c r="AC845" s="322" t="s">
        <v>380</v>
      </c>
      <c r="AD845" s="323"/>
      <c r="AE845" s="323"/>
      <c r="AF845" s="323"/>
      <c r="AG845" s="323"/>
      <c r="AH845" s="418">
        <v>1</v>
      </c>
      <c r="AI845" s="419"/>
      <c r="AJ845" s="419"/>
      <c r="AK845" s="419"/>
      <c r="AL845" s="326">
        <v>100</v>
      </c>
      <c r="AM845" s="327"/>
      <c r="AN845" s="327"/>
      <c r="AO845" s="328"/>
      <c r="AP845" s="321" t="s">
        <v>407</v>
      </c>
      <c r="AQ845" s="321"/>
      <c r="AR845" s="321"/>
      <c r="AS845" s="321"/>
      <c r="AT845" s="321"/>
      <c r="AU845" s="321"/>
      <c r="AV845" s="321"/>
      <c r="AW845" s="321"/>
      <c r="AX845" s="321"/>
    </row>
    <row r="846" spans="1:51" ht="48.75" customHeight="1">
      <c r="A846" s="401">
        <v>2</v>
      </c>
      <c r="B846" s="401">
        <v>1</v>
      </c>
      <c r="C846" s="420" t="s">
        <v>766</v>
      </c>
      <c r="D846" s="415"/>
      <c r="E846" s="415"/>
      <c r="F846" s="415"/>
      <c r="G846" s="415"/>
      <c r="H846" s="415"/>
      <c r="I846" s="415"/>
      <c r="J846" s="416">
        <v>3010401011971</v>
      </c>
      <c r="K846" s="417"/>
      <c r="L846" s="417"/>
      <c r="M846" s="417"/>
      <c r="N846" s="417"/>
      <c r="O846" s="417"/>
      <c r="P846" s="421" t="s">
        <v>763</v>
      </c>
      <c r="Q846" s="317"/>
      <c r="R846" s="317"/>
      <c r="S846" s="317"/>
      <c r="T846" s="317"/>
      <c r="U846" s="317"/>
      <c r="V846" s="317"/>
      <c r="W846" s="317"/>
      <c r="X846" s="317"/>
      <c r="Y846" s="318">
        <v>9.3000000000000007</v>
      </c>
      <c r="Z846" s="319"/>
      <c r="AA846" s="319"/>
      <c r="AB846" s="320"/>
      <c r="AC846" s="322" t="s">
        <v>374</v>
      </c>
      <c r="AD846" s="323"/>
      <c r="AE846" s="323"/>
      <c r="AF846" s="323"/>
      <c r="AG846" s="323"/>
      <c r="AH846" s="418">
        <v>1</v>
      </c>
      <c r="AI846" s="419"/>
      <c r="AJ846" s="419"/>
      <c r="AK846" s="419"/>
      <c r="AL846" s="326">
        <v>88.4</v>
      </c>
      <c r="AM846" s="327"/>
      <c r="AN846" s="327"/>
      <c r="AO846" s="328"/>
      <c r="AP846" s="321" t="s">
        <v>407</v>
      </c>
      <c r="AQ846" s="321"/>
      <c r="AR846" s="321"/>
      <c r="AS846" s="321"/>
      <c r="AT846" s="321"/>
      <c r="AU846" s="321"/>
      <c r="AV846" s="321"/>
      <c r="AW846" s="321"/>
      <c r="AX846" s="321"/>
      <c r="AY846">
        <f>COUNTA($C$846)</f>
        <v>1</v>
      </c>
    </row>
    <row r="847" spans="1:51" ht="50.25" customHeight="1">
      <c r="A847" s="401">
        <v>3</v>
      </c>
      <c r="B847" s="401">
        <v>1</v>
      </c>
      <c r="C847" s="420" t="s">
        <v>758</v>
      </c>
      <c r="D847" s="415"/>
      <c r="E847" s="415"/>
      <c r="F847" s="415"/>
      <c r="G847" s="415"/>
      <c r="H847" s="415"/>
      <c r="I847" s="415"/>
      <c r="J847" s="416">
        <v>7011105000415</v>
      </c>
      <c r="K847" s="417"/>
      <c r="L847" s="417"/>
      <c r="M847" s="417"/>
      <c r="N847" s="417"/>
      <c r="O847" s="417"/>
      <c r="P847" s="421" t="s">
        <v>757</v>
      </c>
      <c r="Q847" s="317"/>
      <c r="R847" s="317"/>
      <c r="S847" s="317"/>
      <c r="T847" s="317"/>
      <c r="U847" s="317"/>
      <c r="V847" s="317"/>
      <c r="W847" s="317"/>
      <c r="X847" s="317"/>
      <c r="Y847" s="318">
        <v>4.9000000000000004</v>
      </c>
      <c r="Z847" s="319"/>
      <c r="AA847" s="319"/>
      <c r="AB847" s="320"/>
      <c r="AC847" s="322" t="s">
        <v>374</v>
      </c>
      <c r="AD847" s="323"/>
      <c r="AE847" s="323"/>
      <c r="AF847" s="323"/>
      <c r="AG847" s="323"/>
      <c r="AH847" s="324">
        <v>2</v>
      </c>
      <c r="AI847" s="325"/>
      <c r="AJ847" s="325"/>
      <c r="AK847" s="325"/>
      <c r="AL847" s="326">
        <v>50</v>
      </c>
      <c r="AM847" s="327"/>
      <c r="AN847" s="327"/>
      <c r="AO847" s="328"/>
      <c r="AP847" s="321"/>
      <c r="AQ847" s="321"/>
      <c r="AR847" s="321"/>
      <c r="AS847" s="321"/>
      <c r="AT847" s="321"/>
      <c r="AU847" s="321"/>
      <c r="AV847" s="321"/>
      <c r="AW847" s="321"/>
      <c r="AX847" s="321"/>
      <c r="AY847">
        <f>COUNTA($C$847)</f>
        <v>1</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c r="A1110" s="401">
        <v>1</v>
      </c>
      <c r="B1110" s="401">
        <v>1</v>
      </c>
      <c r="C1110" s="891"/>
      <c r="D1110" s="891"/>
      <c r="E1110" s="262" t="s">
        <v>759</v>
      </c>
      <c r="F1110" s="890"/>
      <c r="G1110" s="890"/>
      <c r="H1110" s="890"/>
      <c r="I1110" s="890"/>
      <c r="J1110" s="416" t="s">
        <v>760</v>
      </c>
      <c r="K1110" s="417"/>
      <c r="L1110" s="417"/>
      <c r="M1110" s="417"/>
      <c r="N1110" s="417"/>
      <c r="O1110" s="417"/>
      <c r="P1110" s="421" t="s">
        <v>759</v>
      </c>
      <c r="Q1110" s="317"/>
      <c r="R1110" s="317"/>
      <c r="S1110" s="317"/>
      <c r="T1110" s="317"/>
      <c r="U1110" s="317"/>
      <c r="V1110" s="317"/>
      <c r="W1110" s="317"/>
      <c r="X1110" s="317"/>
      <c r="Y1110" s="318" t="s">
        <v>760</v>
      </c>
      <c r="Z1110" s="319"/>
      <c r="AA1110" s="319"/>
      <c r="AB1110" s="320"/>
      <c r="AC1110" s="322"/>
      <c r="AD1110" s="323"/>
      <c r="AE1110" s="323"/>
      <c r="AF1110" s="323"/>
      <c r="AG1110" s="323"/>
      <c r="AH1110" s="324" t="s">
        <v>760</v>
      </c>
      <c r="AI1110" s="325"/>
      <c r="AJ1110" s="325"/>
      <c r="AK1110" s="325"/>
      <c r="AL1110" s="326" t="s">
        <v>760</v>
      </c>
      <c r="AM1110" s="327"/>
      <c r="AN1110" s="327"/>
      <c r="AO1110" s="328"/>
      <c r="AP1110" s="321" t="s">
        <v>759</v>
      </c>
      <c r="AQ1110" s="321"/>
      <c r="AR1110" s="321"/>
      <c r="AS1110" s="321"/>
      <c r="AT1110" s="321"/>
      <c r="AU1110" s="321"/>
      <c r="AV1110" s="321"/>
      <c r="AW1110" s="321"/>
      <c r="AX1110" s="321"/>
    </row>
    <row r="1111" spans="1:51" ht="30" hidden="1" customHeight="1">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t="s">
        <v>761</v>
      </c>
      <c r="AQ1116" s="321"/>
      <c r="AR1116" s="321"/>
      <c r="AS1116" s="321"/>
      <c r="AT1116" s="321"/>
      <c r="AU1116" s="321"/>
      <c r="AV1116" s="321"/>
      <c r="AW1116" s="321"/>
      <c r="AX1116" s="321"/>
      <c r="AY1116">
        <f>COUNTA($E$1116)</f>
        <v>0</v>
      </c>
    </row>
    <row r="1117" spans="1:51" ht="30" hidden="1" customHeight="1">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99">
    <cfRule type="expression" dxfId="2817" priority="13905">
      <formula>IF(RIGHT(TEXT(Y799,"0.#"),1)=".",FALSE,TRUE)</formula>
    </cfRule>
    <cfRule type="expression" dxfId="2816" priority="13906">
      <formula>IF(RIGHT(TEXT(Y799,"0.#"),1)=".",TRUE,FALSE)</formula>
    </cfRule>
  </conditionalFormatting>
  <conditionalFormatting sqref="Y830:Y837 Y828 Y817:Y824 Y815 Y804:Y811 Y802">
    <cfRule type="expression" dxfId="2815" priority="13687">
      <formula>IF(RIGHT(TEXT(Y802,"0.#"),1)=".",FALSE,TRUE)</formula>
    </cfRule>
    <cfRule type="expression" dxfId="2814" priority="13688">
      <formula>IF(RIGHT(TEXT(Y802,"0.#"),1)=".",TRUE,FALSE)</formula>
    </cfRule>
  </conditionalFormatting>
  <conditionalFormatting sqref="P15:AJ17 P13:AX13 AR15:AX15">
    <cfRule type="expression" dxfId="2813" priority="13735">
      <formula>IF(RIGHT(TEXT(P13,"0.#"),1)=".",FALSE,TRUE)</formula>
    </cfRule>
    <cfRule type="expression" dxfId="2812" priority="13736">
      <formula>IF(RIGHT(TEXT(P13,"0.#"),1)=".",TRUE,FALSE)</formula>
    </cfRule>
  </conditionalFormatting>
  <conditionalFormatting sqref="P19:AJ19">
    <cfRule type="expression" dxfId="2811" priority="13733">
      <formula>IF(RIGHT(TEXT(P19,"0.#"),1)=".",FALSE,TRUE)</formula>
    </cfRule>
    <cfRule type="expression" dxfId="2810" priority="13734">
      <formula>IF(RIGHT(TEXT(P19,"0.#"),1)=".",TRUE,FALSE)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94:Y798">
    <cfRule type="expression" dxfId="2807" priority="13711">
      <formula>IF(RIGHT(TEXT(Y794,"0.#"),1)=".",FALSE,TRUE)</formula>
    </cfRule>
    <cfRule type="expression" dxfId="2806" priority="13712">
      <formula>IF(RIGHT(TEXT(Y794,"0.#"),1)=".",TRUE,FALSE)</formula>
    </cfRule>
  </conditionalFormatting>
  <conditionalFormatting sqref="AU790">
    <cfRule type="expression" dxfId="2805" priority="13709">
      <formula>IF(RIGHT(TEXT(AU790,"0.#"),1)=".",FALSE,TRUE)</formula>
    </cfRule>
    <cfRule type="expression" dxfId="2804" priority="13710">
      <formula>IF(RIGHT(TEXT(AU790,"0.#"),1)=".",TRUE,FALSE)</formula>
    </cfRule>
  </conditionalFormatting>
  <conditionalFormatting sqref="AU799">
    <cfRule type="expression" dxfId="2803" priority="13707">
      <formula>IF(RIGHT(TEXT(AU799,"0.#"),1)=".",FALSE,TRUE)</formula>
    </cfRule>
    <cfRule type="expression" dxfId="2802" priority="13708">
      <formula>IF(RIGHT(TEXT(AU799,"0.#"),1)=".",TRUE,FALSE)</formula>
    </cfRule>
  </conditionalFormatting>
  <conditionalFormatting sqref="AU791:AU798 AU789">
    <cfRule type="expression" dxfId="2801" priority="13705">
      <formula>IF(RIGHT(TEXT(AU789,"0.#"),1)=".",FALSE,TRUE)</formula>
    </cfRule>
    <cfRule type="expression" dxfId="2800" priority="13706">
      <formula>IF(RIGHT(TEXT(AU789,"0.#"),1)=".",TRUE,FALSE)</formula>
    </cfRule>
  </conditionalFormatting>
  <conditionalFormatting sqref="Y829 Y816 Y803">
    <cfRule type="expression" dxfId="2799" priority="13691">
      <formula>IF(RIGHT(TEXT(Y803,"0.#"),1)=".",FALSE,TRUE)</formula>
    </cfRule>
    <cfRule type="expression" dxfId="2798" priority="13692">
      <formula>IF(RIGHT(TEXT(Y803,"0.#"),1)=".",TRUE,FALSE)</formula>
    </cfRule>
  </conditionalFormatting>
  <conditionalFormatting sqref="Y838 Y825 Y812">
    <cfRule type="expression" dxfId="2797" priority="13689">
      <formula>IF(RIGHT(TEXT(Y812,"0.#"),1)=".",FALSE,TRUE)</formula>
    </cfRule>
    <cfRule type="expression" dxfId="2796" priority="13690">
      <formula>IF(RIGHT(TEXT(Y812,"0.#"),1)=".",TRUE,FALSE)</formula>
    </cfRule>
  </conditionalFormatting>
  <conditionalFormatting sqref="AU829 AU816 AU803">
    <cfRule type="expression" dxfId="2795" priority="13685">
      <formula>IF(RIGHT(TEXT(AU803,"0.#"),1)=".",FALSE,TRUE)</formula>
    </cfRule>
    <cfRule type="expression" dxfId="2794" priority="13686">
      <formula>IF(RIGHT(TEXT(AU803,"0.#"),1)=".",TRUE,FALSE)</formula>
    </cfRule>
  </conditionalFormatting>
  <conditionalFormatting sqref="AU838 AU825 AU812">
    <cfRule type="expression" dxfId="2793" priority="13683">
      <formula>IF(RIGHT(TEXT(AU812,"0.#"),1)=".",FALSE,TRUE)</formula>
    </cfRule>
    <cfRule type="expression" dxfId="2792" priority="13684">
      <formula>IF(RIGHT(TEXT(AU812,"0.#"),1)=".",TRUE,FALSE)</formula>
    </cfRule>
  </conditionalFormatting>
  <conditionalFormatting sqref="AU830:AU837 AU828 AU817:AU824 AU815 AU804:AU811 AU802">
    <cfRule type="expression" dxfId="2791" priority="13681">
      <formula>IF(RIGHT(TEXT(AU802,"0.#"),1)=".",FALSE,TRUE)</formula>
    </cfRule>
    <cfRule type="expression" dxfId="2790" priority="13682">
      <formula>IF(RIGHT(TEXT(AU802,"0.#"),1)=".",TRUE,FALSE)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8:AO874">
    <cfRule type="expression" dxfId="2525" priority="6659">
      <formula>IF(AND(AL848&gt;=0, RIGHT(TEXT(AL848,"0.#"),1)&lt;&gt;"."),TRUE,FALSE)</formula>
    </cfRule>
    <cfRule type="expression" dxfId="2524" priority="6660">
      <formula>IF(AND(AL848&gt;=0, RIGHT(TEXT(AL848,"0.#"),1)="."),TRUE,FALSE)</formula>
    </cfRule>
    <cfRule type="expression" dxfId="2523" priority="6661">
      <formula>IF(AND(AL848&lt;0, RIGHT(TEXT(AL848,"0.#"),1)&lt;&gt;"."),TRUE,FALSE)</formula>
    </cfRule>
    <cfRule type="expression" dxfId="2522" priority="6662">
      <formula>IF(AND(AL848&lt;0, RIGHT(TEXT(AL848,"0.#"),1)="."),TRUE,FALSE)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8:Y874">
    <cfRule type="expression" dxfId="2451" priority="2987">
      <formula>IF(RIGHT(TEXT(Y848,"0.#"),1)=".",FALSE,TRUE)</formula>
    </cfRule>
    <cfRule type="expression" dxfId="2450" priority="2988">
      <formula>IF(RIGHT(TEXT(Y848,"0.#"),1)=".",TRUE,FALSE)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10:AO1139">
    <cfRule type="expression" dxfId="2421" priority="2893">
      <formula>IF(AND(AL1110&gt;=0, RIGHT(TEXT(AL1110,"0.#"),1)&lt;&gt;"."),TRUE,FALSE)</formula>
    </cfRule>
    <cfRule type="expression" dxfId="2420" priority="2894">
      <formula>IF(AND(AL1110&gt;=0, RIGHT(TEXT(AL1110,"0.#"),1)="."),TRUE,FALSE)</formula>
    </cfRule>
    <cfRule type="expression" dxfId="2419" priority="2895">
      <formula>IF(AND(AL1110&lt;0, RIGHT(TEXT(AL1110,"0.#"),1)&lt;&gt;"."),TRUE,FALSE)</formula>
    </cfRule>
    <cfRule type="expression" dxfId="2418" priority="2896">
      <formula>IF(AND(AL1110&lt;0, RIGHT(TEXT(AL1110,"0.#"),1)="."),TRUE,FALSE)</formula>
    </cfRule>
  </conditionalFormatting>
  <conditionalFormatting sqref="Y1110:Y1139">
    <cfRule type="expression" dxfId="2417" priority="2891">
      <formula>IF(RIGHT(TEXT(Y1110,"0.#"),1)=".",FALSE,TRUE)</formula>
    </cfRule>
    <cfRule type="expression" dxfId="2416" priority="2892">
      <formula>IF(RIGHT(TEXT(Y1110,"0.#"),1)=".",TRUE,FALSE)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8:Y879">
    <cfRule type="expression" dxfId="2089" priority="2097">
      <formula>IF(RIGHT(TEXT(Y878,"0.#"),1)=".",FALSE,TRUE)</formula>
    </cfRule>
    <cfRule type="expression" dxfId="2088" priority="2098">
      <formula>IF(RIGHT(TEXT(Y878,"0.#"),1)=".",TRUE,FALSE)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8:AO879">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Y847">
    <cfRule type="expression" dxfId="729" priority="29">
      <formula>IF(RIGHT(TEXT(Y847,"0.#"),1)=".",FALSE,TRUE)</formula>
    </cfRule>
    <cfRule type="expression" dxfId="728" priority="30">
      <formula>IF(RIGHT(TEXT(Y847,"0.#"),1)=".",TRUE,FALSE)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Y846">
    <cfRule type="expression" dxfId="723" priority="23">
      <formula>IF(RIGHT(TEXT(Y846,"0.#"),1)=".",FALSE,TRUE)</formula>
    </cfRule>
    <cfRule type="expression" dxfId="722" priority="24">
      <formula>IF(RIGHT(TEXT(Y846,"0.#"),1)=".",TRUE,FALSE)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Y793">
    <cfRule type="expression" dxfId="717" priority="17">
      <formula>IF(RIGHT(TEXT(Y793,"0.#"),1)=".",FALSE,TRUE)</formula>
    </cfRule>
    <cfRule type="expression" dxfId="716" priority="18">
      <formula>IF(RIGHT(TEXT(Y793,"0.#"),1)=".",TRUE,FALSE)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Y792">
    <cfRule type="expression" dxfId="709" priority="9">
      <formula>IF(RIGHT(TEXT(Y792,"0.#"),1)=".",FALSE,TRUE)</formula>
    </cfRule>
    <cfRule type="expression" dxfId="708" priority="10">
      <formula>IF(RIGHT(TEXT(Y792,"0.#"),1)=".",TRUE,FALSE)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t="s">
        <v>740</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4" t="s">
        <v>146</v>
      </c>
      <c r="H2" s="777"/>
      <c r="I2" s="777"/>
      <c r="J2" s="777"/>
      <c r="K2" s="777"/>
      <c r="L2" s="777"/>
      <c r="M2" s="777"/>
      <c r="N2" s="777"/>
      <c r="O2" s="778"/>
      <c r="P2" s="776" t="s">
        <v>59</v>
      </c>
      <c r="Q2" s="777"/>
      <c r="R2" s="777"/>
      <c r="S2" s="777"/>
      <c r="T2" s="777"/>
      <c r="U2" s="777"/>
      <c r="V2" s="777"/>
      <c r="W2" s="777"/>
      <c r="X2" s="778"/>
      <c r="Y2" s="1002"/>
      <c r="Z2" s="409"/>
      <c r="AA2" s="410"/>
      <c r="AB2" s="1006" t="s">
        <v>11</v>
      </c>
      <c r="AC2" s="1007"/>
      <c r="AD2" s="1008"/>
      <c r="AE2" s="994" t="s">
        <v>391</v>
      </c>
      <c r="AF2" s="994"/>
      <c r="AG2" s="994"/>
      <c r="AH2" s="994"/>
      <c r="AI2" s="994" t="s">
        <v>413</v>
      </c>
      <c r="AJ2" s="994"/>
      <c r="AK2" s="994"/>
      <c r="AL2" s="454"/>
      <c r="AM2" s="994" t="s">
        <v>510</v>
      </c>
      <c r="AN2" s="994"/>
      <c r="AO2" s="994"/>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c r="A9" s="508" t="s">
        <v>349</v>
      </c>
      <c r="B9" s="509"/>
      <c r="C9" s="509"/>
      <c r="D9" s="509"/>
      <c r="E9" s="509"/>
      <c r="F9" s="510"/>
      <c r="G9" s="794" t="s">
        <v>146</v>
      </c>
      <c r="H9" s="777"/>
      <c r="I9" s="777"/>
      <c r="J9" s="777"/>
      <c r="K9" s="777"/>
      <c r="L9" s="777"/>
      <c r="M9" s="777"/>
      <c r="N9" s="777"/>
      <c r="O9" s="778"/>
      <c r="P9" s="776" t="s">
        <v>59</v>
      </c>
      <c r="Q9" s="777"/>
      <c r="R9" s="777"/>
      <c r="S9" s="777"/>
      <c r="T9" s="777"/>
      <c r="U9" s="777"/>
      <c r="V9" s="777"/>
      <c r="W9" s="777"/>
      <c r="X9" s="778"/>
      <c r="Y9" s="1002"/>
      <c r="Z9" s="409"/>
      <c r="AA9" s="410"/>
      <c r="AB9" s="1006" t="s">
        <v>11</v>
      </c>
      <c r="AC9" s="1007"/>
      <c r="AD9" s="1008"/>
      <c r="AE9" s="994" t="s">
        <v>391</v>
      </c>
      <c r="AF9" s="994"/>
      <c r="AG9" s="994"/>
      <c r="AH9" s="994"/>
      <c r="AI9" s="994" t="s">
        <v>413</v>
      </c>
      <c r="AJ9" s="994"/>
      <c r="AK9" s="994"/>
      <c r="AL9" s="454"/>
      <c r="AM9" s="994" t="s">
        <v>510</v>
      </c>
      <c r="AN9" s="994"/>
      <c r="AO9" s="994"/>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c r="A16" s="508" t="s">
        <v>349</v>
      </c>
      <c r="B16" s="509"/>
      <c r="C16" s="509"/>
      <c r="D16" s="509"/>
      <c r="E16" s="509"/>
      <c r="F16" s="510"/>
      <c r="G16" s="794" t="s">
        <v>146</v>
      </c>
      <c r="H16" s="777"/>
      <c r="I16" s="777"/>
      <c r="J16" s="777"/>
      <c r="K16" s="777"/>
      <c r="L16" s="777"/>
      <c r="M16" s="777"/>
      <c r="N16" s="777"/>
      <c r="O16" s="778"/>
      <c r="P16" s="776" t="s">
        <v>59</v>
      </c>
      <c r="Q16" s="777"/>
      <c r="R16" s="777"/>
      <c r="S16" s="777"/>
      <c r="T16" s="777"/>
      <c r="U16" s="777"/>
      <c r="V16" s="777"/>
      <c r="W16" s="777"/>
      <c r="X16" s="778"/>
      <c r="Y16" s="1002"/>
      <c r="Z16" s="409"/>
      <c r="AA16" s="410"/>
      <c r="AB16" s="1006" t="s">
        <v>11</v>
      </c>
      <c r="AC16" s="1007"/>
      <c r="AD16" s="1008"/>
      <c r="AE16" s="994" t="s">
        <v>391</v>
      </c>
      <c r="AF16" s="994"/>
      <c r="AG16" s="994"/>
      <c r="AH16" s="994"/>
      <c r="AI16" s="994" t="s">
        <v>413</v>
      </c>
      <c r="AJ16" s="994"/>
      <c r="AK16" s="994"/>
      <c r="AL16" s="454"/>
      <c r="AM16" s="994" t="s">
        <v>510</v>
      </c>
      <c r="AN16" s="994"/>
      <c r="AO16" s="994"/>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c r="A23" s="508" t="s">
        <v>349</v>
      </c>
      <c r="B23" s="509"/>
      <c r="C23" s="509"/>
      <c r="D23" s="509"/>
      <c r="E23" s="509"/>
      <c r="F23" s="510"/>
      <c r="G23" s="794" t="s">
        <v>146</v>
      </c>
      <c r="H23" s="777"/>
      <c r="I23" s="777"/>
      <c r="J23" s="777"/>
      <c r="K23" s="777"/>
      <c r="L23" s="777"/>
      <c r="M23" s="777"/>
      <c r="N23" s="777"/>
      <c r="O23" s="778"/>
      <c r="P23" s="776" t="s">
        <v>59</v>
      </c>
      <c r="Q23" s="777"/>
      <c r="R23" s="777"/>
      <c r="S23" s="777"/>
      <c r="T23" s="777"/>
      <c r="U23" s="777"/>
      <c r="V23" s="777"/>
      <c r="W23" s="777"/>
      <c r="X23" s="778"/>
      <c r="Y23" s="1002"/>
      <c r="Z23" s="409"/>
      <c r="AA23" s="410"/>
      <c r="AB23" s="1006" t="s">
        <v>11</v>
      </c>
      <c r="AC23" s="1007"/>
      <c r="AD23" s="1008"/>
      <c r="AE23" s="994" t="s">
        <v>391</v>
      </c>
      <c r="AF23" s="994"/>
      <c r="AG23" s="994"/>
      <c r="AH23" s="994"/>
      <c r="AI23" s="994" t="s">
        <v>413</v>
      </c>
      <c r="AJ23" s="994"/>
      <c r="AK23" s="994"/>
      <c r="AL23" s="454"/>
      <c r="AM23" s="994" t="s">
        <v>510</v>
      </c>
      <c r="AN23" s="994"/>
      <c r="AO23" s="994"/>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c r="A30" s="508" t="s">
        <v>349</v>
      </c>
      <c r="B30" s="509"/>
      <c r="C30" s="509"/>
      <c r="D30" s="509"/>
      <c r="E30" s="509"/>
      <c r="F30" s="510"/>
      <c r="G30" s="794" t="s">
        <v>146</v>
      </c>
      <c r="H30" s="777"/>
      <c r="I30" s="777"/>
      <c r="J30" s="777"/>
      <c r="K30" s="777"/>
      <c r="L30" s="777"/>
      <c r="M30" s="777"/>
      <c r="N30" s="777"/>
      <c r="O30" s="778"/>
      <c r="P30" s="776" t="s">
        <v>59</v>
      </c>
      <c r="Q30" s="777"/>
      <c r="R30" s="777"/>
      <c r="S30" s="777"/>
      <c r="T30" s="777"/>
      <c r="U30" s="777"/>
      <c r="V30" s="777"/>
      <c r="W30" s="777"/>
      <c r="X30" s="778"/>
      <c r="Y30" s="1002"/>
      <c r="Z30" s="409"/>
      <c r="AA30" s="410"/>
      <c r="AB30" s="1006" t="s">
        <v>11</v>
      </c>
      <c r="AC30" s="1007"/>
      <c r="AD30" s="1008"/>
      <c r="AE30" s="994" t="s">
        <v>391</v>
      </c>
      <c r="AF30" s="994"/>
      <c r="AG30" s="994"/>
      <c r="AH30" s="994"/>
      <c r="AI30" s="994" t="s">
        <v>413</v>
      </c>
      <c r="AJ30" s="994"/>
      <c r="AK30" s="994"/>
      <c r="AL30" s="454"/>
      <c r="AM30" s="994" t="s">
        <v>510</v>
      </c>
      <c r="AN30" s="994"/>
      <c r="AO30" s="994"/>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c r="A37" s="508" t="s">
        <v>349</v>
      </c>
      <c r="B37" s="509"/>
      <c r="C37" s="509"/>
      <c r="D37" s="509"/>
      <c r="E37" s="509"/>
      <c r="F37" s="510"/>
      <c r="G37" s="794" t="s">
        <v>146</v>
      </c>
      <c r="H37" s="777"/>
      <c r="I37" s="777"/>
      <c r="J37" s="777"/>
      <c r="K37" s="777"/>
      <c r="L37" s="777"/>
      <c r="M37" s="777"/>
      <c r="N37" s="777"/>
      <c r="O37" s="778"/>
      <c r="P37" s="776" t="s">
        <v>59</v>
      </c>
      <c r="Q37" s="777"/>
      <c r="R37" s="777"/>
      <c r="S37" s="777"/>
      <c r="T37" s="777"/>
      <c r="U37" s="777"/>
      <c r="V37" s="777"/>
      <c r="W37" s="777"/>
      <c r="X37" s="778"/>
      <c r="Y37" s="1002"/>
      <c r="Z37" s="409"/>
      <c r="AA37" s="410"/>
      <c r="AB37" s="1006" t="s">
        <v>11</v>
      </c>
      <c r="AC37" s="1007"/>
      <c r="AD37" s="1008"/>
      <c r="AE37" s="994" t="s">
        <v>391</v>
      </c>
      <c r="AF37" s="994"/>
      <c r="AG37" s="994"/>
      <c r="AH37" s="994"/>
      <c r="AI37" s="994" t="s">
        <v>413</v>
      </c>
      <c r="AJ37" s="994"/>
      <c r="AK37" s="994"/>
      <c r="AL37" s="454"/>
      <c r="AM37" s="994" t="s">
        <v>510</v>
      </c>
      <c r="AN37" s="994"/>
      <c r="AO37" s="994"/>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c r="A44" s="508" t="s">
        <v>349</v>
      </c>
      <c r="B44" s="509"/>
      <c r="C44" s="509"/>
      <c r="D44" s="509"/>
      <c r="E44" s="509"/>
      <c r="F44" s="510"/>
      <c r="G44" s="794" t="s">
        <v>146</v>
      </c>
      <c r="H44" s="777"/>
      <c r="I44" s="777"/>
      <c r="J44" s="777"/>
      <c r="K44" s="777"/>
      <c r="L44" s="777"/>
      <c r="M44" s="777"/>
      <c r="N44" s="777"/>
      <c r="O44" s="778"/>
      <c r="P44" s="776" t="s">
        <v>59</v>
      </c>
      <c r="Q44" s="777"/>
      <c r="R44" s="777"/>
      <c r="S44" s="777"/>
      <c r="T44" s="777"/>
      <c r="U44" s="777"/>
      <c r="V44" s="777"/>
      <c r="W44" s="777"/>
      <c r="X44" s="778"/>
      <c r="Y44" s="1002"/>
      <c r="Z44" s="409"/>
      <c r="AA44" s="410"/>
      <c r="AB44" s="1006" t="s">
        <v>11</v>
      </c>
      <c r="AC44" s="1007"/>
      <c r="AD44" s="1008"/>
      <c r="AE44" s="994" t="s">
        <v>391</v>
      </c>
      <c r="AF44" s="994"/>
      <c r="AG44" s="994"/>
      <c r="AH44" s="994"/>
      <c r="AI44" s="994" t="s">
        <v>413</v>
      </c>
      <c r="AJ44" s="994"/>
      <c r="AK44" s="994"/>
      <c r="AL44" s="454"/>
      <c r="AM44" s="994" t="s">
        <v>510</v>
      </c>
      <c r="AN44" s="994"/>
      <c r="AO44" s="994"/>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c r="A51" s="508" t="s">
        <v>349</v>
      </c>
      <c r="B51" s="509"/>
      <c r="C51" s="509"/>
      <c r="D51" s="509"/>
      <c r="E51" s="509"/>
      <c r="F51" s="510"/>
      <c r="G51" s="794" t="s">
        <v>146</v>
      </c>
      <c r="H51" s="777"/>
      <c r="I51" s="777"/>
      <c r="J51" s="777"/>
      <c r="K51" s="777"/>
      <c r="L51" s="777"/>
      <c r="M51" s="777"/>
      <c r="N51" s="777"/>
      <c r="O51" s="778"/>
      <c r="P51" s="776" t="s">
        <v>59</v>
      </c>
      <c r="Q51" s="777"/>
      <c r="R51" s="777"/>
      <c r="S51" s="777"/>
      <c r="T51" s="777"/>
      <c r="U51" s="777"/>
      <c r="V51" s="777"/>
      <c r="W51" s="777"/>
      <c r="X51" s="778"/>
      <c r="Y51" s="1002"/>
      <c r="Z51" s="409"/>
      <c r="AA51" s="410"/>
      <c r="AB51" s="454" t="s">
        <v>11</v>
      </c>
      <c r="AC51" s="1007"/>
      <c r="AD51" s="1008"/>
      <c r="AE51" s="994" t="s">
        <v>391</v>
      </c>
      <c r="AF51" s="994"/>
      <c r="AG51" s="994"/>
      <c r="AH51" s="994"/>
      <c r="AI51" s="994" t="s">
        <v>413</v>
      </c>
      <c r="AJ51" s="994"/>
      <c r="AK51" s="994"/>
      <c r="AL51" s="454"/>
      <c r="AM51" s="994" t="s">
        <v>510</v>
      </c>
      <c r="AN51" s="994"/>
      <c r="AO51" s="994"/>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c r="A58" s="508" t="s">
        <v>349</v>
      </c>
      <c r="B58" s="509"/>
      <c r="C58" s="509"/>
      <c r="D58" s="509"/>
      <c r="E58" s="509"/>
      <c r="F58" s="510"/>
      <c r="G58" s="794" t="s">
        <v>146</v>
      </c>
      <c r="H58" s="777"/>
      <c r="I58" s="777"/>
      <c r="J58" s="777"/>
      <c r="K58" s="777"/>
      <c r="L58" s="777"/>
      <c r="M58" s="777"/>
      <c r="N58" s="777"/>
      <c r="O58" s="778"/>
      <c r="P58" s="776" t="s">
        <v>59</v>
      </c>
      <c r="Q58" s="777"/>
      <c r="R58" s="777"/>
      <c r="S58" s="777"/>
      <c r="T58" s="777"/>
      <c r="U58" s="777"/>
      <c r="V58" s="777"/>
      <c r="W58" s="777"/>
      <c r="X58" s="778"/>
      <c r="Y58" s="1002"/>
      <c r="Z58" s="409"/>
      <c r="AA58" s="410"/>
      <c r="AB58" s="1006" t="s">
        <v>11</v>
      </c>
      <c r="AC58" s="1007"/>
      <c r="AD58" s="1008"/>
      <c r="AE58" s="994" t="s">
        <v>391</v>
      </c>
      <c r="AF58" s="994"/>
      <c r="AG58" s="994"/>
      <c r="AH58" s="994"/>
      <c r="AI58" s="994" t="s">
        <v>413</v>
      </c>
      <c r="AJ58" s="994"/>
      <c r="AK58" s="994"/>
      <c r="AL58" s="454"/>
      <c r="AM58" s="994" t="s">
        <v>510</v>
      </c>
      <c r="AN58" s="994"/>
      <c r="AO58" s="994"/>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c r="A65" s="508" t="s">
        <v>349</v>
      </c>
      <c r="B65" s="509"/>
      <c r="C65" s="509"/>
      <c r="D65" s="509"/>
      <c r="E65" s="509"/>
      <c r="F65" s="510"/>
      <c r="G65" s="794" t="s">
        <v>146</v>
      </c>
      <c r="H65" s="777"/>
      <c r="I65" s="777"/>
      <c r="J65" s="777"/>
      <c r="K65" s="777"/>
      <c r="L65" s="777"/>
      <c r="M65" s="777"/>
      <c r="N65" s="777"/>
      <c r="O65" s="778"/>
      <c r="P65" s="776" t="s">
        <v>59</v>
      </c>
      <c r="Q65" s="777"/>
      <c r="R65" s="777"/>
      <c r="S65" s="777"/>
      <c r="T65" s="777"/>
      <c r="U65" s="777"/>
      <c r="V65" s="777"/>
      <c r="W65" s="777"/>
      <c r="X65" s="778"/>
      <c r="Y65" s="1002"/>
      <c r="Z65" s="409"/>
      <c r="AA65" s="410"/>
      <c r="AB65" s="1006" t="s">
        <v>11</v>
      </c>
      <c r="AC65" s="1007"/>
      <c r="AD65" s="1008"/>
      <c r="AE65" s="994" t="s">
        <v>391</v>
      </c>
      <c r="AF65" s="994"/>
      <c r="AG65" s="994"/>
      <c r="AH65" s="994"/>
      <c r="AI65" s="994" t="s">
        <v>413</v>
      </c>
      <c r="AJ65" s="994"/>
      <c r="AK65" s="994"/>
      <c r="AL65" s="454"/>
      <c r="AM65" s="994" t="s">
        <v>510</v>
      </c>
      <c r="AN65" s="994"/>
      <c r="AO65" s="994"/>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1" t="s">
        <v>28</v>
      </c>
      <c r="B2" s="1032"/>
      <c r="C2" s="1032"/>
      <c r="D2" s="1032"/>
      <c r="E2" s="1032"/>
      <c r="F2" s="103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row r="55" spans="1:51" ht="30" customHeight="1">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row r="108" spans="1:51" ht="30" customHeight="1">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row r="161" spans="1:51" ht="30" customHeight="1">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row r="214" spans="1:51" ht="30" customHeight="1">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2021-05-25T04:42:10Z</cp:lastPrinted>
  <dcterms:created xsi:type="dcterms:W3CDTF">2012-03-13T00:50:25Z</dcterms:created>
  <dcterms:modified xsi:type="dcterms:W3CDTF">2021-08-31T08:18:53Z</dcterms:modified>
</cp:coreProperties>
</file>